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tli\AppData\Local\Temp\scp37911\var\www\miau\data\miau\327\norma_csak-hirek_populacio\"/>
    </mc:Choice>
  </mc:AlternateContent>
  <xr:revisionPtr revIDLastSave="0" documentId="13_ncr:1_{4922AECC-5D4A-4072-B168-72ECACACE987}" xr6:coauthVersionLast="47" xr6:coauthVersionMax="47" xr10:uidLastSave="{00000000-0000-0000-0000-000000000000}"/>
  <bookViews>
    <workbookView xWindow="-110" yWindow="-110" windowWidth="25820" windowHeight="15500" firstSheet="1" activeTab="2" xr2:uid="{58C1E942-ED52-48A6-952E-6A90C478C62B}"/>
  </bookViews>
  <sheets>
    <sheet name="terv" sheetId="1" r:id="rId1"/>
    <sheet name="2szer10" sheetId="2" r:id="rId2"/>
    <sheet name="riport" sheetId="4" r:id="rId3"/>
    <sheet name="Y0_minden_irany_0" sheetId="9" r:id="rId4"/>
    <sheet name="STD_minden_irany_0" sheetId="8" r:id="rId5"/>
    <sheet name="STD_irany_korrelacio_alapon" sheetId="7" r:id="rId6"/>
    <sheet name="Y0_korrelacio_alapon" sheetId="5" r:id="rId7"/>
  </sheets>
  <calcPr calcId="191029"/>
  <pivotCaches>
    <pivotCache cacheId="0" r:id="rId8"/>
    <pivotCache cacheId="1" r:id="rId9"/>
    <pivotCache cacheId="2" r:id="rId10"/>
    <pivotCache cacheId="3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E2" i="2"/>
  <c r="H75" i="4"/>
  <c r="E75" i="4"/>
  <c r="M64" i="4"/>
  <c r="M63" i="4"/>
  <c r="M62" i="4"/>
  <c r="M61" i="4"/>
  <c r="M60" i="4"/>
  <c r="M59" i="4"/>
  <c r="M58" i="4"/>
  <c r="M57" i="4"/>
  <c r="M56" i="4"/>
  <c r="M55" i="4"/>
  <c r="M54" i="4"/>
  <c r="L64" i="4"/>
  <c r="L63" i="4"/>
  <c r="L62" i="4"/>
  <c r="L61" i="4"/>
  <c r="L60" i="4"/>
  <c r="L59" i="4"/>
  <c r="L58" i="4"/>
  <c r="L57" i="4"/>
  <c r="L56" i="4"/>
  <c r="L55" i="4"/>
  <c r="L54" i="4"/>
  <c r="K64" i="4"/>
  <c r="K63" i="4"/>
  <c r="K62" i="4"/>
  <c r="K61" i="4"/>
  <c r="K60" i="4"/>
  <c r="K59" i="4"/>
  <c r="K58" i="4"/>
  <c r="K57" i="4"/>
  <c r="K56" i="4"/>
  <c r="K55" i="4"/>
  <c r="K54" i="4"/>
  <c r="M34" i="4"/>
  <c r="M33" i="4"/>
  <c r="M32" i="4"/>
  <c r="M31" i="4"/>
  <c r="M30" i="4"/>
  <c r="M29" i="4"/>
  <c r="M28" i="4"/>
  <c r="M27" i="4"/>
  <c r="M26" i="4"/>
  <c r="M25" i="4"/>
  <c r="M24" i="4"/>
  <c r="L53" i="8"/>
  <c r="L52" i="8"/>
  <c r="L51" i="8"/>
  <c r="L50" i="8"/>
  <c r="L49" i="8"/>
  <c r="L48" i="8"/>
  <c r="L47" i="8"/>
  <c r="L46" i="8"/>
  <c r="L45" i="8"/>
  <c r="L44" i="8"/>
  <c r="L43" i="8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J64" i="4"/>
  <c r="B64" i="4"/>
  <c r="A64" i="4"/>
  <c r="J63" i="4"/>
  <c r="B63" i="4"/>
  <c r="A63" i="4"/>
  <c r="J62" i="4"/>
  <c r="B62" i="4"/>
  <c r="A62" i="4"/>
  <c r="J61" i="4"/>
  <c r="B61" i="4"/>
  <c r="A61" i="4"/>
  <c r="J60" i="4"/>
  <c r="B60" i="4"/>
  <c r="A60" i="4"/>
  <c r="J59" i="4"/>
  <c r="B59" i="4"/>
  <c r="A59" i="4"/>
  <c r="J58" i="4"/>
  <c r="B58" i="4"/>
  <c r="A58" i="4"/>
  <c r="J57" i="4"/>
  <c r="B57" i="4"/>
  <c r="A57" i="4"/>
  <c r="J56" i="4"/>
  <c r="B56" i="4"/>
  <c r="A56" i="4"/>
  <c r="J55" i="4"/>
  <c r="B55" i="4"/>
  <c r="A55" i="4"/>
  <c r="J54" i="4"/>
  <c r="H54" i="4"/>
  <c r="G54" i="4"/>
  <c r="F54" i="4"/>
  <c r="E54" i="4"/>
  <c r="D54" i="4"/>
  <c r="C54" i="4"/>
  <c r="B54" i="4"/>
  <c r="A54" i="4"/>
  <c r="L34" i="4"/>
  <c r="L33" i="4"/>
  <c r="L32" i="4"/>
  <c r="L31" i="4"/>
  <c r="L30" i="4"/>
  <c r="L29" i="4"/>
  <c r="L28" i="4"/>
  <c r="L27" i="4"/>
  <c r="L26" i="4"/>
  <c r="L25" i="4"/>
  <c r="L24" i="4"/>
  <c r="K34" i="4"/>
  <c r="K33" i="4"/>
  <c r="K32" i="4"/>
  <c r="K31" i="4"/>
  <c r="K30" i="4"/>
  <c r="K29" i="4"/>
  <c r="K28" i="4"/>
  <c r="K27" i="4"/>
  <c r="K26" i="4"/>
  <c r="K24" i="4"/>
  <c r="K25" i="4"/>
  <c r="A53" i="7"/>
  <c r="A52" i="7"/>
  <c r="A51" i="7"/>
  <c r="A50" i="7"/>
  <c r="A49" i="7"/>
  <c r="A48" i="7"/>
  <c r="A47" i="7"/>
  <c r="A46" i="7"/>
  <c r="A45" i="7"/>
  <c r="A44" i="7"/>
  <c r="I34" i="4"/>
  <c r="I27" i="4"/>
  <c r="I26" i="4"/>
  <c r="L53" i="5"/>
  <c r="L52" i="5"/>
  <c r="L51" i="5"/>
  <c r="L50" i="5"/>
  <c r="L49" i="5"/>
  <c r="L48" i="5"/>
  <c r="L47" i="5"/>
  <c r="L46" i="5"/>
  <c r="L45" i="5"/>
  <c r="L44" i="5"/>
  <c r="P17" i="5"/>
  <c r="P16" i="5"/>
  <c r="P15" i="5"/>
  <c r="P14" i="5"/>
  <c r="P13" i="5"/>
  <c r="P12" i="5"/>
  <c r="P11" i="5"/>
  <c r="P10" i="5"/>
  <c r="P9" i="5"/>
  <c r="P8" i="5"/>
  <c r="P7" i="5"/>
  <c r="O17" i="5"/>
  <c r="N17" i="5"/>
  <c r="M17" i="5"/>
  <c r="L17" i="5"/>
  <c r="K17" i="5"/>
  <c r="J17" i="5"/>
  <c r="O16" i="5"/>
  <c r="N16" i="5"/>
  <c r="M16" i="5"/>
  <c r="L16" i="5"/>
  <c r="K16" i="5"/>
  <c r="J16" i="5"/>
  <c r="O15" i="5"/>
  <c r="N15" i="5"/>
  <c r="M15" i="5"/>
  <c r="L15" i="5"/>
  <c r="K15" i="5"/>
  <c r="J15" i="5"/>
  <c r="O14" i="5"/>
  <c r="N14" i="5"/>
  <c r="M14" i="5"/>
  <c r="L14" i="5"/>
  <c r="K14" i="5"/>
  <c r="J14" i="5"/>
  <c r="O13" i="5"/>
  <c r="N13" i="5"/>
  <c r="M13" i="5"/>
  <c r="L13" i="5"/>
  <c r="K13" i="5"/>
  <c r="J13" i="5"/>
  <c r="O12" i="5"/>
  <c r="N12" i="5"/>
  <c r="M12" i="5"/>
  <c r="L12" i="5"/>
  <c r="K12" i="5"/>
  <c r="J12" i="5"/>
  <c r="O11" i="5"/>
  <c r="N11" i="5"/>
  <c r="M11" i="5"/>
  <c r="L11" i="5"/>
  <c r="K11" i="5"/>
  <c r="J11" i="5"/>
  <c r="O10" i="5"/>
  <c r="N10" i="5"/>
  <c r="M10" i="5"/>
  <c r="L10" i="5"/>
  <c r="K10" i="5"/>
  <c r="J10" i="5"/>
  <c r="O9" i="5"/>
  <c r="N9" i="5"/>
  <c r="M9" i="5"/>
  <c r="L9" i="5"/>
  <c r="K9" i="5"/>
  <c r="J9" i="5"/>
  <c r="O8" i="5"/>
  <c r="N8" i="5"/>
  <c r="M8" i="5"/>
  <c r="L8" i="5"/>
  <c r="K8" i="5"/>
  <c r="J8" i="5"/>
  <c r="J13" i="4"/>
  <c r="J12" i="4"/>
  <c r="J11" i="4"/>
  <c r="J10" i="4"/>
  <c r="J9" i="4"/>
  <c r="J8" i="4"/>
  <c r="J7" i="4"/>
  <c r="J6" i="4"/>
  <c r="J5" i="4"/>
  <c r="J4" i="4"/>
  <c r="J3" i="4"/>
  <c r="I13" i="4"/>
  <c r="I12" i="4"/>
  <c r="I11" i="4"/>
  <c r="I10" i="4"/>
  <c r="I9" i="4"/>
  <c r="I8" i="4"/>
  <c r="I7" i="4"/>
  <c r="I6" i="4"/>
  <c r="I5" i="4"/>
  <c r="I4" i="4"/>
  <c r="H24" i="4"/>
  <c r="G24" i="4"/>
  <c r="F24" i="4"/>
  <c r="E24" i="4"/>
  <c r="D24" i="4"/>
  <c r="C24" i="4"/>
  <c r="B34" i="4"/>
  <c r="A34" i="4"/>
  <c r="B33" i="4"/>
  <c r="A33" i="4"/>
  <c r="I33" i="4" s="1"/>
  <c r="B32" i="4"/>
  <c r="A32" i="4"/>
  <c r="I32" i="4" s="1"/>
  <c r="B31" i="4"/>
  <c r="A31" i="4"/>
  <c r="I31" i="4" s="1"/>
  <c r="B30" i="4"/>
  <c r="A30" i="4"/>
  <c r="I30" i="4" s="1"/>
  <c r="B29" i="4"/>
  <c r="A29" i="4"/>
  <c r="I29" i="4" s="1"/>
  <c r="B28" i="4"/>
  <c r="A28" i="4"/>
  <c r="I28" i="4" s="1"/>
  <c r="B27" i="4"/>
  <c r="A27" i="4"/>
  <c r="B26" i="4"/>
  <c r="A26" i="4"/>
  <c r="B25" i="4"/>
  <c r="A25" i="4"/>
  <c r="I25" i="4" s="1"/>
  <c r="B24" i="4"/>
  <c r="A24" i="4"/>
  <c r="F13" i="4"/>
  <c r="F12" i="4"/>
  <c r="F11" i="4"/>
  <c r="F10" i="4"/>
  <c r="F9" i="4"/>
  <c r="F8" i="4"/>
  <c r="F7" i="4"/>
  <c r="F6" i="4"/>
  <c r="F5" i="4"/>
  <c r="F4" i="4"/>
  <c r="AD2" i="2"/>
  <c r="AA2" i="2"/>
  <c r="X2" i="2"/>
  <c r="U2" i="2"/>
  <c r="R2" i="2"/>
  <c r="O2" i="2"/>
  <c r="L2" i="2"/>
  <c r="I2" i="2"/>
  <c r="F2" i="2"/>
  <c r="C2" i="2"/>
  <c r="AD267" i="2"/>
  <c r="AD266" i="2"/>
  <c r="AD265" i="2"/>
  <c r="AD264" i="2"/>
  <c r="AD263" i="2"/>
  <c r="AD262" i="2"/>
  <c r="AD261" i="2"/>
  <c r="AD260" i="2"/>
  <c r="AD259" i="2"/>
  <c r="AD258" i="2"/>
  <c r="AD257" i="2"/>
  <c r="AD256" i="2"/>
  <c r="AD255" i="2"/>
  <c r="AD254" i="2"/>
  <c r="AD253" i="2"/>
  <c r="AD252" i="2"/>
  <c r="AD251" i="2"/>
  <c r="AD250" i="2"/>
  <c r="AD249" i="2"/>
  <c r="AD248" i="2"/>
  <c r="AD247" i="2"/>
  <c r="AD246" i="2"/>
  <c r="AD245" i="2"/>
  <c r="AD244" i="2"/>
  <c r="AD243" i="2"/>
  <c r="AD242" i="2"/>
  <c r="AD241" i="2"/>
  <c r="AD240" i="2"/>
  <c r="AD239" i="2"/>
  <c r="AD238" i="2"/>
  <c r="AD237" i="2"/>
  <c r="AD236" i="2"/>
  <c r="AD235" i="2"/>
  <c r="AD234" i="2"/>
  <c r="AD233" i="2"/>
  <c r="AD232" i="2"/>
  <c r="AD231" i="2"/>
  <c r="AD230" i="2"/>
  <c r="AD229" i="2"/>
  <c r="AD228" i="2"/>
  <c r="AD227" i="2"/>
  <c r="AD226" i="2"/>
  <c r="AD225" i="2"/>
  <c r="AD224" i="2"/>
  <c r="AD223" i="2"/>
  <c r="AD222" i="2"/>
  <c r="AD221" i="2"/>
  <c r="AD220" i="2"/>
  <c r="AD219" i="2"/>
  <c r="AD218" i="2"/>
  <c r="AD217" i="2"/>
  <c r="AD216" i="2"/>
  <c r="AD215" i="2"/>
  <c r="AD214" i="2"/>
  <c r="AD213" i="2"/>
  <c r="AD212" i="2"/>
  <c r="AD211" i="2"/>
  <c r="AD210" i="2"/>
  <c r="AD209" i="2"/>
  <c r="AD208" i="2"/>
  <c r="AD207" i="2"/>
  <c r="AD206" i="2"/>
  <c r="AD205" i="2"/>
  <c r="AD204" i="2"/>
  <c r="AD203" i="2"/>
  <c r="AD202" i="2"/>
  <c r="AD201" i="2"/>
  <c r="AD200" i="2"/>
  <c r="AD199" i="2"/>
  <c r="AD198" i="2"/>
  <c r="AD197" i="2"/>
  <c r="AD196" i="2"/>
  <c r="AD195" i="2"/>
  <c r="AD194" i="2"/>
  <c r="AD193" i="2"/>
  <c r="AD192" i="2"/>
  <c r="AD191" i="2"/>
  <c r="AD190" i="2"/>
  <c r="AD189" i="2"/>
  <c r="AD188" i="2"/>
  <c r="AD187" i="2"/>
  <c r="AD186" i="2"/>
  <c r="AD185" i="2"/>
  <c r="AD184" i="2"/>
  <c r="AD183" i="2"/>
  <c r="AD182" i="2"/>
  <c r="AD181" i="2"/>
  <c r="AD180" i="2"/>
  <c r="AD179" i="2"/>
  <c r="AD178" i="2"/>
  <c r="AD177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60" i="2"/>
  <c r="AD159" i="2"/>
  <c r="AD158" i="2"/>
  <c r="AD157" i="2"/>
  <c r="AD156" i="2"/>
  <c r="AD155" i="2"/>
  <c r="AD154" i="2"/>
  <c r="AD153" i="2"/>
  <c r="AD152" i="2"/>
  <c r="AD151" i="2"/>
  <c r="AD150" i="2"/>
  <c r="AD149" i="2"/>
  <c r="AD148" i="2"/>
  <c r="AD147" i="2"/>
  <c r="AD146" i="2"/>
  <c r="AD145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E2" i="2"/>
  <c r="G7" i="4" s="1"/>
  <c r="AA267" i="2"/>
  <c r="AA266" i="2"/>
  <c r="AA265" i="2"/>
  <c r="AA264" i="2"/>
  <c r="AA263" i="2"/>
  <c r="AA262" i="2"/>
  <c r="AA261" i="2"/>
  <c r="AA260" i="2"/>
  <c r="AA259" i="2"/>
  <c r="AA258" i="2"/>
  <c r="AA257" i="2"/>
  <c r="AA256" i="2"/>
  <c r="AA255" i="2"/>
  <c r="AA254" i="2"/>
  <c r="AA253" i="2"/>
  <c r="AA252" i="2"/>
  <c r="AA251" i="2"/>
  <c r="AA250" i="2"/>
  <c r="AA249" i="2"/>
  <c r="AA248" i="2"/>
  <c r="AA247" i="2"/>
  <c r="AA246" i="2"/>
  <c r="AA245" i="2"/>
  <c r="AA244" i="2"/>
  <c r="AA243" i="2"/>
  <c r="AA242" i="2"/>
  <c r="AA241" i="2"/>
  <c r="AA240" i="2"/>
  <c r="AA239" i="2"/>
  <c r="AA238" i="2"/>
  <c r="AA237" i="2"/>
  <c r="AA236" i="2"/>
  <c r="AA235" i="2"/>
  <c r="AA234" i="2"/>
  <c r="AA233" i="2"/>
  <c r="AA232" i="2"/>
  <c r="AA231" i="2"/>
  <c r="AA230" i="2"/>
  <c r="AA229" i="2"/>
  <c r="AA228" i="2"/>
  <c r="AA227" i="2"/>
  <c r="AA226" i="2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10" i="2"/>
  <c r="AA209" i="2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1" i="2"/>
  <c r="AA190" i="2"/>
  <c r="AA189" i="2"/>
  <c r="AA188" i="2"/>
  <c r="AA187" i="2"/>
  <c r="AA186" i="2"/>
  <c r="AA185" i="2"/>
  <c r="AA184" i="2"/>
  <c r="AA183" i="2"/>
  <c r="AA182" i="2"/>
  <c r="AA181" i="2"/>
  <c r="AA180" i="2"/>
  <c r="AA179" i="2"/>
  <c r="AA178" i="2"/>
  <c r="AA177" i="2"/>
  <c r="AA176" i="2"/>
  <c r="AA175" i="2"/>
  <c r="AA174" i="2"/>
  <c r="AA173" i="2"/>
  <c r="AA172" i="2"/>
  <c r="AA171" i="2"/>
  <c r="AA170" i="2"/>
  <c r="AA169" i="2"/>
  <c r="AA168" i="2"/>
  <c r="AA167" i="2"/>
  <c r="AA166" i="2"/>
  <c r="AA165" i="2"/>
  <c r="AA164" i="2"/>
  <c r="AA163" i="2"/>
  <c r="AA162" i="2"/>
  <c r="AA161" i="2"/>
  <c r="AA160" i="2"/>
  <c r="AA159" i="2"/>
  <c r="AA158" i="2"/>
  <c r="AA157" i="2"/>
  <c r="AA156" i="2"/>
  <c r="AA155" i="2"/>
  <c r="AA154" i="2"/>
  <c r="AA153" i="2"/>
  <c r="AA152" i="2"/>
  <c r="AA151" i="2"/>
  <c r="AA150" i="2"/>
  <c r="AA149" i="2"/>
  <c r="AA148" i="2"/>
  <c r="AA147" i="2"/>
  <c r="AA146" i="2"/>
  <c r="AA145" i="2"/>
  <c r="AA144" i="2"/>
  <c r="AA143" i="2"/>
  <c r="AA142" i="2"/>
  <c r="AA141" i="2"/>
  <c r="AA140" i="2"/>
  <c r="AA139" i="2"/>
  <c r="AA138" i="2"/>
  <c r="AA137" i="2"/>
  <c r="AA136" i="2"/>
  <c r="AA135" i="2"/>
  <c r="AA134" i="2"/>
  <c r="AA133" i="2"/>
  <c r="AA132" i="2"/>
  <c r="AA131" i="2"/>
  <c r="AA130" i="2"/>
  <c r="AA129" i="2"/>
  <c r="AA128" i="2"/>
  <c r="AA127" i="2"/>
  <c r="AA126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B2" i="2"/>
  <c r="G8" i="4" s="1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Y2" i="2"/>
  <c r="G9" i="4" s="1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V2" i="2"/>
  <c r="G10" i="4" s="1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T2" i="2" s="1"/>
  <c r="H11" i="4" s="1"/>
  <c r="R9" i="2"/>
  <c r="R8" i="2"/>
  <c r="R7" i="2"/>
  <c r="R6" i="2"/>
  <c r="S2" i="2"/>
  <c r="G11" i="4" s="1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P2" i="2"/>
  <c r="G4" i="4" s="1"/>
  <c r="M2" i="2"/>
  <c r="G6" i="4" s="1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J2" i="2"/>
  <c r="G5" i="4" s="1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6" i="2"/>
  <c r="B8" i="1"/>
  <c r="B9" i="1"/>
  <c r="B10" i="1"/>
  <c r="B16" i="1"/>
  <c r="B17" i="1"/>
  <c r="B18" i="1"/>
  <c r="B24" i="1"/>
  <c r="B25" i="1"/>
  <c r="B26" i="1"/>
  <c r="B32" i="1"/>
  <c r="B33" i="1"/>
  <c r="B34" i="1"/>
  <c r="B40" i="1"/>
  <c r="B41" i="1"/>
  <c r="B42" i="1"/>
  <c r="B47" i="1"/>
  <c r="B48" i="1"/>
  <c r="B49" i="1"/>
  <c r="B50" i="1"/>
  <c r="B56" i="1"/>
  <c r="B57" i="1"/>
  <c r="B58" i="1"/>
  <c r="B64" i="1"/>
  <c r="B65" i="1"/>
  <c r="B66" i="1"/>
  <c r="B72" i="1"/>
  <c r="B73" i="1"/>
  <c r="B74" i="1"/>
  <c r="B80" i="1"/>
  <c r="B81" i="1"/>
  <c r="B82" i="1"/>
  <c r="B88" i="1"/>
  <c r="B89" i="1"/>
  <c r="B90" i="1"/>
  <c r="B96" i="1"/>
  <c r="B97" i="1"/>
  <c r="B98" i="1"/>
  <c r="B104" i="1"/>
  <c r="B105" i="1"/>
  <c r="B106" i="1"/>
  <c r="B112" i="1"/>
  <c r="B113" i="1"/>
  <c r="B114" i="1"/>
  <c r="B120" i="1"/>
  <c r="B121" i="1"/>
  <c r="B122" i="1"/>
  <c r="B128" i="1"/>
  <c r="B129" i="1"/>
  <c r="B130" i="1"/>
  <c r="B136" i="1"/>
  <c r="B137" i="1"/>
  <c r="B138" i="1"/>
  <c r="B144" i="1"/>
  <c r="B145" i="1"/>
  <c r="B146" i="1"/>
  <c r="B152" i="1"/>
  <c r="B153" i="1"/>
  <c r="B154" i="1"/>
  <c r="B160" i="1"/>
  <c r="B161" i="1"/>
  <c r="B162" i="1"/>
  <c r="B168" i="1"/>
  <c r="B169" i="1"/>
  <c r="B170" i="1"/>
  <c r="B176" i="1"/>
  <c r="B177" i="1"/>
  <c r="B178" i="1"/>
  <c r="B184" i="1"/>
  <c r="B185" i="1"/>
  <c r="B186" i="1"/>
  <c r="B192" i="1"/>
  <c r="B193" i="1"/>
  <c r="B194" i="1"/>
  <c r="B200" i="1"/>
  <c r="B201" i="1"/>
  <c r="B202" i="1"/>
  <c r="B208" i="1"/>
  <c r="B209" i="1"/>
  <c r="B210" i="1"/>
  <c r="B216" i="1"/>
  <c r="B217" i="1"/>
  <c r="B218" i="1"/>
  <c r="B224" i="1"/>
  <c r="B225" i="1"/>
  <c r="B226" i="1"/>
  <c r="B232" i="1"/>
  <c r="B233" i="1"/>
  <c r="B234" i="1"/>
  <c r="B240" i="1"/>
  <c r="B241" i="1"/>
  <c r="B242" i="1"/>
  <c r="B248" i="1"/>
  <c r="B249" i="1"/>
  <c r="B250" i="1"/>
  <c r="B256" i="1"/>
  <c r="B257" i="1"/>
  <c r="B258" i="1"/>
  <c r="B264" i="1"/>
  <c r="B265" i="1"/>
  <c r="B266" i="1"/>
  <c r="G2" i="2"/>
  <c r="G12" i="4" s="1"/>
  <c r="H3" i="2"/>
  <c r="D2" i="2"/>
  <c r="G13" i="4" s="1"/>
  <c r="B4" i="1"/>
  <c r="B268" i="1"/>
  <c r="B267" i="1"/>
  <c r="B263" i="1"/>
  <c r="B262" i="1"/>
  <c r="B261" i="1"/>
  <c r="B260" i="1"/>
  <c r="B259" i="1"/>
  <c r="B255" i="1"/>
  <c r="B254" i="1"/>
  <c r="B253" i="1"/>
  <c r="B252" i="1"/>
  <c r="B251" i="1"/>
  <c r="B247" i="1"/>
  <c r="B246" i="1"/>
  <c r="B245" i="1"/>
  <c r="B244" i="1"/>
  <c r="B243" i="1"/>
  <c r="B239" i="1"/>
  <c r="B238" i="1"/>
  <c r="B237" i="1"/>
  <c r="B236" i="1"/>
  <c r="B235" i="1"/>
  <c r="B231" i="1"/>
  <c r="B230" i="1"/>
  <c r="B229" i="1"/>
  <c r="B228" i="1"/>
  <c r="B227" i="1"/>
  <c r="B223" i="1"/>
  <c r="B222" i="1"/>
  <c r="B221" i="1"/>
  <c r="B220" i="1"/>
  <c r="B219" i="1"/>
  <c r="B215" i="1"/>
  <c r="B214" i="1"/>
  <c r="B213" i="1"/>
  <c r="B212" i="1"/>
  <c r="B211" i="1"/>
  <c r="B207" i="1"/>
  <c r="B206" i="1"/>
  <c r="B205" i="1"/>
  <c r="B204" i="1"/>
  <c r="B203" i="1"/>
  <c r="B199" i="1"/>
  <c r="B198" i="1"/>
  <c r="B197" i="1"/>
  <c r="B196" i="1"/>
  <c r="B195" i="1"/>
  <c r="B191" i="1"/>
  <c r="B190" i="1"/>
  <c r="B189" i="1"/>
  <c r="B188" i="1"/>
  <c r="B187" i="1"/>
  <c r="B183" i="1"/>
  <c r="B182" i="1"/>
  <c r="B181" i="1"/>
  <c r="B180" i="1"/>
  <c r="B179" i="1"/>
  <c r="B175" i="1"/>
  <c r="B174" i="1"/>
  <c r="B173" i="1"/>
  <c r="B172" i="1"/>
  <c r="B171" i="1"/>
  <c r="B167" i="1"/>
  <c r="B166" i="1"/>
  <c r="B165" i="1"/>
  <c r="B164" i="1"/>
  <c r="B163" i="1"/>
  <c r="B159" i="1"/>
  <c r="B158" i="1"/>
  <c r="B157" i="1"/>
  <c r="B156" i="1"/>
  <c r="B155" i="1"/>
  <c r="B151" i="1"/>
  <c r="B150" i="1"/>
  <c r="B149" i="1"/>
  <c r="B148" i="1"/>
  <c r="B147" i="1"/>
  <c r="B143" i="1"/>
  <c r="B142" i="1"/>
  <c r="B141" i="1"/>
  <c r="B140" i="1"/>
  <c r="B139" i="1"/>
  <c r="B135" i="1"/>
  <c r="B134" i="1"/>
  <c r="B133" i="1"/>
  <c r="B132" i="1"/>
  <c r="B131" i="1"/>
  <c r="B127" i="1"/>
  <c r="B126" i="1"/>
  <c r="B125" i="1"/>
  <c r="B124" i="1"/>
  <c r="B123" i="1"/>
  <c r="B119" i="1"/>
  <c r="B118" i="1"/>
  <c r="B117" i="1"/>
  <c r="B116" i="1"/>
  <c r="B115" i="1"/>
  <c r="B111" i="1"/>
  <c r="B110" i="1"/>
  <c r="B109" i="1"/>
  <c r="B108" i="1"/>
  <c r="B107" i="1"/>
  <c r="B103" i="1"/>
  <c r="B102" i="1"/>
  <c r="B101" i="1"/>
  <c r="B100" i="1"/>
  <c r="B99" i="1"/>
  <c r="B95" i="1"/>
  <c r="B94" i="1"/>
  <c r="B93" i="1"/>
  <c r="B92" i="1"/>
  <c r="B91" i="1"/>
  <c r="B87" i="1"/>
  <c r="B86" i="1"/>
  <c r="B85" i="1"/>
  <c r="B84" i="1"/>
  <c r="B83" i="1"/>
  <c r="B79" i="1"/>
  <c r="B78" i="1"/>
  <c r="B77" i="1"/>
  <c r="B76" i="1"/>
  <c r="B75" i="1"/>
  <c r="B71" i="1"/>
  <c r="B70" i="1"/>
  <c r="B69" i="1"/>
  <c r="B68" i="1"/>
  <c r="B67" i="1"/>
  <c r="B63" i="1"/>
  <c r="B62" i="1"/>
  <c r="B61" i="1"/>
  <c r="B60" i="1"/>
  <c r="B59" i="1"/>
  <c r="B55" i="1"/>
  <c r="B54" i="1"/>
  <c r="B53" i="1"/>
  <c r="B52" i="1"/>
  <c r="B51" i="1"/>
  <c r="B46" i="1"/>
  <c r="B45" i="1"/>
  <c r="B44" i="1"/>
  <c r="B43" i="1"/>
  <c r="B39" i="1"/>
  <c r="B38" i="1"/>
  <c r="B37" i="1"/>
  <c r="B36" i="1"/>
  <c r="B35" i="1"/>
  <c r="B31" i="1"/>
  <c r="B30" i="1"/>
  <c r="B29" i="1"/>
  <c r="B28" i="1"/>
  <c r="B27" i="1"/>
  <c r="B23" i="1"/>
  <c r="B22" i="1"/>
  <c r="B21" i="1"/>
  <c r="B20" i="1"/>
  <c r="B19" i="1"/>
  <c r="B15" i="1"/>
  <c r="B14" i="1"/>
  <c r="B13" i="1"/>
  <c r="B12" i="1"/>
  <c r="B11" i="1"/>
  <c r="B7" i="1"/>
  <c r="B5" i="1"/>
  <c r="G32" i="4" l="1"/>
  <c r="G25" i="4"/>
  <c r="G33" i="4"/>
  <c r="F32" i="4"/>
  <c r="G29" i="4"/>
  <c r="F25" i="4"/>
  <c r="I2" i="4"/>
  <c r="F2" i="4"/>
  <c r="F14" i="4" s="1"/>
  <c r="F28" i="4" s="1"/>
  <c r="G2" i="4"/>
  <c r="G14" i="4" s="1"/>
  <c r="H2" i="2"/>
  <c r="H12" i="4" s="1"/>
  <c r="C12" i="4" s="1"/>
  <c r="D12" i="4" s="1"/>
  <c r="N2" i="2"/>
  <c r="H6" i="4" s="1"/>
  <c r="H13" i="4"/>
  <c r="K2" i="2"/>
  <c r="H5" i="4" s="1"/>
  <c r="C11" i="4"/>
  <c r="D11" i="4" s="1"/>
  <c r="C2" i="1"/>
  <c r="B6" i="1"/>
  <c r="D2" i="1" s="1"/>
  <c r="Q2" i="2"/>
  <c r="H4" i="4" s="1"/>
  <c r="AF2" i="2"/>
  <c r="H7" i="4" s="1"/>
  <c r="AC2" i="2"/>
  <c r="H8" i="4" s="1"/>
  <c r="Z2" i="2"/>
  <c r="H9" i="4" s="1"/>
  <c r="W2" i="2"/>
  <c r="H10" i="4" s="1"/>
  <c r="D3" i="1"/>
  <c r="H64" i="4" l="1"/>
  <c r="H63" i="4"/>
  <c r="H57" i="4"/>
  <c r="H62" i="4"/>
  <c r="H58" i="4"/>
  <c r="H56" i="4"/>
  <c r="H61" i="4"/>
  <c r="H55" i="4"/>
  <c r="H60" i="4"/>
  <c r="H59" i="4"/>
  <c r="C9" i="4"/>
  <c r="D9" i="4" s="1"/>
  <c r="C7" i="4"/>
  <c r="D7" i="4" s="1"/>
  <c r="C6" i="4"/>
  <c r="D6" i="4" s="1"/>
  <c r="G34" i="4"/>
  <c r="G26" i="4"/>
  <c r="G23" i="4" s="1"/>
  <c r="G28" i="4"/>
  <c r="G27" i="4"/>
  <c r="F29" i="4"/>
  <c r="F27" i="4"/>
  <c r="F34" i="4"/>
  <c r="G31" i="4"/>
  <c r="C5" i="4"/>
  <c r="D5" i="4" s="1"/>
  <c r="C8" i="4"/>
  <c r="D8" i="4" s="1"/>
  <c r="F31" i="4"/>
  <c r="F26" i="4"/>
  <c r="C13" i="4"/>
  <c r="C10" i="4"/>
  <c r="D10" i="4" s="1"/>
  <c r="F33" i="4"/>
  <c r="F30" i="4"/>
  <c r="F23" i="4" s="1"/>
  <c r="G30" i="4"/>
  <c r="H2" i="4"/>
  <c r="H14" i="4" s="1"/>
  <c r="H32" i="4" s="1"/>
  <c r="D13" i="4" l="1"/>
  <c r="C59" i="4"/>
  <c r="C64" i="4"/>
  <c r="C58" i="4"/>
  <c r="C63" i="4"/>
  <c r="C57" i="4"/>
  <c r="C61" i="4"/>
  <c r="C62" i="4"/>
  <c r="C56" i="4"/>
  <c r="C55" i="4"/>
  <c r="C60" i="4"/>
  <c r="H27" i="4"/>
  <c r="H28" i="4"/>
  <c r="H29" i="4"/>
  <c r="H26" i="4"/>
  <c r="H31" i="4"/>
  <c r="H33" i="4"/>
  <c r="H30" i="4"/>
  <c r="H34" i="4"/>
  <c r="H25" i="4"/>
  <c r="D4" i="4"/>
  <c r="C2" i="4"/>
  <c r="C14" i="4" s="1"/>
  <c r="D59" i="4" l="1"/>
  <c r="D64" i="4"/>
  <c r="D58" i="4"/>
  <c r="D63" i="4"/>
  <c r="D57" i="4"/>
  <c r="D61" i="4"/>
  <c r="D62" i="4"/>
  <c r="D56" i="4"/>
  <c r="D55" i="4"/>
  <c r="D60" i="4"/>
  <c r="D2" i="4"/>
  <c r="D14" i="4" s="1"/>
  <c r="D34" i="4" s="1"/>
  <c r="H23" i="4"/>
  <c r="C32" i="4"/>
  <c r="C31" i="4"/>
  <c r="C30" i="4"/>
  <c r="C29" i="4"/>
  <c r="C28" i="4"/>
  <c r="C34" i="4"/>
  <c r="C26" i="4"/>
  <c r="C27" i="4"/>
  <c r="C33" i="4"/>
  <c r="C25" i="4"/>
  <c r="D31" i="4" l="1"/>
  <c r="D25" i="4"/>
  <c r="D27" i="4"/>
  <c r="D29" i="4"/>
  <c r="D33" i="4"/>
  <c r="D26" i="4"/>
  <c r="D28" i="4"/>
  <c r="D30" i="4"/>
  <c r="D32" i="4"/>
  <c r="C23" i="4"/>
  <c r="D23" i="4"/>
</calcChain>
</file>

<file path=xl/sharedStrings.xml><?xml version="1.0" encoding="utf-8"?>
<sst xmlns="http://schemas.openxmlformats.org/spreadsheetml/2006/main" count="947" uniqueCount="239">
  <si>
    <t>KategĂłria: HĂ­rek</t>
  </si>
  <si>
    <t>HĂłnap</t>
  </si>
  <si>
    <t>Eastern Germany: (NĂ©metorszĂˇg)</t>
  </si>
  <si>
    <t>HÍREK</t>
  </si>
  <si>
    <t>X.20.</t>
  </si>
  <si>
    <t>XI.04</t>
  </si>
  <si>
    <t>KategĂłria: Minden kategĂłria</t>
  </si>
  <si>
    <t>KlĂ­mavĂˇltozĂˇs: (NĂ©metorszĂˇg)</t>
  </si>
  <si>
    <t>KategĂłria:</t>
  </si>
  <si>
    <t>összevetés</t>
  </si>
  <si>
    <t>korreláció</t>
  </si>
  <si>
    <t>csoport</t>
  </si>
  <si>
    <t>B</t>
  </si>
  <si>
    <t>LMBT: (NĂ©metorszĂˇg)</t>
  </si>
  <si>
    <t>Hírek</t>
  </si>
  <si>
    <t>A</t>
  </si>
  <si>
    <t>előjelek 1+6 rétegben azonosak</t>
  </si>
  <si>
    <t>&lt;--átlagos eltérés</t>
  </si>
  <si>
    <t>eltérés</t>
  </si>
  <si>
    <t>NĂ©met Demokratikus KĂ¶ztĂˇrsasĂˇg: (NĂ©metorszĂˇg)</t>
  </si>
  <si>
    <t>DDR: (NĂ©metorszĂˇg)</t>
  </si>
  <si>
    <t>IszlĂˇm: (NĂ©metorszĂˇg)</t>
  </si>
  <si>
    <t>ABS</t>
  </si>
  <si>
    <t>nyers</t>
  </si>
  <si>
    <t>TĂˇrsadalmi nem: (NĂ©metorszĂˇg)</t>
  </si>
  <si>
    <t>SzĂ©lenergia: (NĂ©metorszĂˇg)</t>
  </si>
  <si>
    <t>Napenergia: (NĂ©metorszĂˇg)</t>
  </si>
  <si>
    <t>Terrorizmus: (NĂ©metorszĂˇg)</t>
  </si>
  <si>
    <t>Emberi migrĂˇciĂł: (NĂ©metorszĂˇg)</t>
  </si>
  <si>
    <t>átlagos abs-eltérés</t>
  </si>
  <si>
    <t>mind-hír-korreláció</t>
  </si>
  <si>
    <t>fogalom</t>
  </si>
  <si>
    <t>klímaváltozás</t>
  </si>
  <si>
    <t>terrorizmus</t>
  </si>
  <si>
    <t>napenergia</t>
  </si>
  <si>
    <t>szélenergia</t>
  </si>
  <si>
    <t>társadalmi nem</t>
  </si>
  <si>
    <t>LMBT</t>
  </si>
  <si>
    <t>Kelet-Németország</t>
  </si>
  <si>
    <t>DDR</t>
  </si>
  <si>
    <t>iszlám</t>
  </si>
  <si>
    <t>emberi migráció</t>
  </si>
  <si>
    <t>Végösszeg</t>
  </si>
  <si>
    <t>darab</t>
  </si>
  <si>
    <t>minőségbiztosítás</t>
  </si>
  <si>
    <t>korreláció;átlag;trend</t>
  </si>
  <si>
    <t>id</t>
  </si>
  <si>
    <t>trend (abs_eltérés)</t>
  </si>
  <si>
    <t>index2</t>
  </si>
  <si>
    <t>index1</t>
  </si>
  <si>
    <t>naiv</t>
  </si>
  <si>
    <t>irány</t>
  </si>
  <si>
    <t>Y0</t>
  </si>
  <si>
    <t>Azonosító:</t>
  </si>
  <si>
    <t>Objektumok:</t>
  </si>
  <si>
    <t>Attribútumok:</t>
  </si>
  <si>
    <t>Lépcsôk:</t>
  </si>
  <si>
    <t>Eltolás:</t>
  </si>
  <si>
    <t>Leírás:</t>
  </si>
  <si>
    <t>COCO Y0: 8922595</t>
  </si>
  <si>
    <t>Rangsor</t>
  </si>
  <si>
    <t>X(A1)</t>
  </si>
  <si>
    <t>X(A2)</t>
  </si>
  <si>
    <t>X(A3)</t>
  </si>
  <si>
    <t>X(A4)</t>
  </si>
  <si>
    <t>X(A5)</t>
  </si>
  <si>
    <t>X(A6)</t>
  </si>
  <si>
    <t>Y(A7)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</si>
  <si>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</si>
  <si>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</si>
  <si>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</si>
  <si>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</si>
  <si>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</si>
  <si>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</si>
  <si>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</si>
  <si>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</si>
  <si>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</si>
  <si>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</si>
  <si>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Lépcsôk(1)</t>
  </si>
  <si>
    <t>S1</t>
  </si>
  <si>
    <t>(999975.1+999961.1)/(2)=999968.1</t>
  </si>
  <si>
    <t>(9+19)/(2)=14</t>
  </si>
  <si>
    <t>(9+9)/(2)=9</t>
  </si>
  <si>
    <t>(20+999978.1)/(2)=499999.05</t>
  </si>
  <si>
    <t>(9+13)/(2)=11</t>
  </si>
  <si>
    <t>S2</t>
  </si>
  <si>
    <t>(999963.1+8)/(2)=499985.55</t>
  </si>
  <si>
    <t>(8+18)/(2)=13</t>
  </si>
  <si>
    <t>(8+8)/(2)=8</t>
  </si>
  <si>
    <t>(12+999977.1)/(2)=499994.55</t>
  </si>
  <si>
    <t>(8+12)/(2)=10</t>
  </si>
  <si>
    <t>S3</t>
  </si>
  <si>
    <t>(999962.1+7)/(2)=499984.55</t>
  </si>
  <si>
    <t>(7+17)/(2)=12</t>
  </si>
  <si>
    <t>(7+7)/(2)=7</t>
  </si>
  <si>
    <t>(7+999976.1)/(2)=499991.55</t>
  </si>
  <si>
    <t>(7+11)/(2)=9</t>
  </si>
  <si>
    <t>S4</t>
  </si>
  <si>
    <t>(999960.1+6)/(2)=499983.05</t>
  </si>
  <si>
    <t>(6+16)/(2)=11</t>
  </si>
  <si>
    <t>(6+6)/(2)=6</t>
  </si>
  <si>
    <t>(6+999975.1)/(2)=499990.55</t>
  </si>
  <si>
    <t>(6+10)/(2)=8</t>
  </si>
  <si>
    <t>S5</t>
  </si>
  <si>
    <t>(999959.1+5)/(2)=499982.05</t>
  </si>
  <si>
    <t>(5+15)/(2)=10</t>
  </si>
  <si>
    <t>(5+5)/(2)=5</t>
  </si>
  <si>
    <t>(5+999974.1)/(2)=499989.55</t>
  </si>
  <si>
    <t>(5+9)/(2)=7</t>
  </si>
  <si>
    <t>S6</t>
  </si>
  <si>
    <t>(999958.1+4)/(2)=499981.05</t>
  </si>
  <si>
    <t>(4+14)/(2)=9</t>
  </si>
  <si>
    <t>(4+4)/(2)=4</t>
  </si>
  <si>
    <t>(4+999973.1)/(2)=499988.55</t>
  </si>
  <si>
    <t>(4+8)/(2)=6</t>
  </si>
  <si>
    <t>S7</t>
  </si>
  <si>
    <t>(999957.1+3)/(2)=499980.05</t>
  </si>
  <si>
    <t>(3+13)/(2)=8</t>
  </si>
  <si>
    <t>(3+3)/(2)=3</t>
  </si>
  <si>
    <t>(3+999972.1)/(2)=499987.55</t>
  </si>
  <si>
    <t>(3+7)/(2)=5</t>
  </si>
  <si>
    <t>S8</t>
  </si>
  <si>
    <t>(999956.1+2)/(2)=499979.05</t>
  </si>
  <si>
    <t>(2+12)/(2)=7</t>
  </si>
  <si>
    <t>(2+2)/(2)=2</t>
  </si>
  <si>
    <t>(2+999971.1)/(2)=499986.55</t>
  </si>
  <si>
    <t>(2+6)/(2)=4</t>
  </si>
  <si>
    <t>S9</t>
  </si>
  <si>
    <t>(999955.1+1)/(2)=499978.05</t>
  </si>
  <si>
    <t>(1+11)/(2)=6</t>
  </si>
  <si>
    <t>(1+1)/(2)=1</t>
  </si>
  <si>
    <t>(1+999970.1)/(2)=499985.55</t>
  </si>
  <si>
    <t>(1+5)/(2)=3</t>
  </si>
  <si>
    <t>S10</t>
  </si>
  <si>
    <t>(999954.1+0)/(2)=499977.05</t>
  </si>
  <si>
    <t>(0+0)/(2)=0</t>
  </si>
  <si>
    <t>Lépcsôk(2)</t>
  </si>
  <si>
    <t>COCO:Y0</t>
  </si>
  <si>
    <t>Becslés</t>
  </si>
  <si>
    <t>Tény+0</t>
  </si>
  <si>
    <t>Delta</t>
  </si>
  <si>
    <t>Delta/Tény</t>
  </si>
  <si>
    <t>S1 összeg:</t>
  </si>
  <si>
    <t>S10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</si>
  <si>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</si>
  <si>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</si>
  <si>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</si>
  <si>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</si>
  <si>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</si>
  <si>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</si>
  <si>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</si>
  <si>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1.35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</si>
  <si>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0.1 mp (0 p)</t>
    </r>
  </si>
  <si>
    <t>index3</t>
  </si>
  <si>
    <t>Sorcímkék</t>
  </si>
  <si>
    <t>Oszlopcímkék</t>
  </si>
  <si>
    <t>Mennyiség / csoport</t>
  </si>
  <si>
    <t>optimalizált</t>
  </si>
  <si>
    <t>inverz</t>
  </si>
  <si>
    <t>COCO Y0: 5476423</t>
  </si>
  <si>
    <t>(999971.9+999989.9)/(2)=999980.9</t>
  </si>
  <si>
    <t>(19+9)/(2)=14</t>
  </si>
  <si>
    <t>(26+999988.9)/(2)=500007.45</t>
  </si>
  <si>
    <t>(13+9)/(2)=11</t>
  </si>
  <si>
    <t>(999970.9+999988.9)/(2)=999979.9</t>
  </si>
  <si>
    <t>(8+19)/(2)=13.5</t>
  </si>
  <si>
    <t>(999969.9+999987.9)/(2)=999978.9</t>
  </si>
  <si>
    <t>(7+18)/(2)=12.5</t>
  </si>
  <si>
    <t>(999968.9+999986.9)/(2)=999977.9</t>
  </si>
  <si>
    <t>(6+17)/(2)=11.5</t>
  </si>
  <si>
    <t>(999967.9+999985.9)/(2)=999976.9</t>
  </si>
  <si>
    <t>(5+16)/(2)=10.5</t>
  </si>
  <si>
    <t>(999966.9+999984.9)/(2)=999975.9</t>
  </si>
  <si>
    <t>(4+15)/(2)=9.5</t>
  </si>
  <si>
    <t>(999965.9+999983.9)/(2)=999974.9</t>
  </si>
  <si>
    <t>(3+14)/(2)=8.5</t>
  </si>
  <si>
    <t>(999964.9+999981.9)/(2)=999973.4</t>
  </si>
  <si>
    <t>(2+13)/(2)=7.5</t>
  </si>
  <si>
    <t>(999963.9+999980.9)/(2)=999972.4</t>
  </si>
  <si>
    <t>(1+8)/(2)=4.5</t>
  </si>
  <si>
    <t>(999962.9+0)/(2)=499981.45</t>
  </si>
  <si>
    <r>
      <t>A futtatás idôtartama: </t>
    </r>
    <r>
      <rPr>
        <b/>
        <sz val="7"/>
        <color rgb="FF333333"/>
        <rFont val="Verdana"/>
        <family val="2"/>
        <charset val="238"/>
      </rPr>
      <t>0.17 mp (0 p)</t>
    </r>
  </si>
  <si>
    <t>valid?</t>
  </si>
  <si>
    <t>STD</t>
  </si>
  <si>
    <t>COCO STD: 8326472</t>
  </si>
  <si>
    <t>(1000+1000)/(2)=1000</t>
  </si>
  <si>
    <t>(1000+0)/(2)=500</t>
  </si>
  <si>
    <t>(0+1000)/(2)=500</t>
  </si>
  <si>
    <t>COCO:STD</t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</si>
  <si>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</si>
  <si>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t>nem antagonizmus</t>
  </si>
  <si>
    <t>Mennyiség / Becslés</t>
  </si>
  <si>
    <t>az egyik fogalom kárára a másik lehet helyes csoportba sorolt</t>
  </si>
  <si>
    <t>COCO STD: 2633785</t>
  </si>
  <si>
    <t>(500+500)/(2)=500</t>
  </si>
  <si>
    <t>(1500+1500)/(2)=1500</t>
  </si>
  <si>
    <t>(500+1000)/(2)=750</t>
  </si>
  <si>
    <t>(1500+500)/(2)=1000</t>
  </si>
  <si>
    <t>(1000+500)/(2)=750</t>
  </si>
  <si>
    <t>(0+500)/(2)=250</t>
  </si>
  <si>
    <t>(500+0)/(2)=250</t>
  </si>
  <si>
    <r>
      <t>A futtatás idôtartama: </t>
    </r>
    <r>
      <rPr>
        <b/>
        <sz val="7"/>
        <color rgb="FF333333"/>
        <rFont val="Verdana"/>
        <family val="2"/>
        <charset val="238"/>
      </rPr>
      <t>0.06 mp (0 p)</t>
    </r>
  </si>
  <si>
    <t>STD1</t>
  </si>
  <si>
    <t>STD2</t>
  </si>
  <si>
    <t>COCO Y0: 8496321</t>
  </si>
  <si>
    <t>(999970.3+13)/(2)=499991.65</t>
  </si>
  <si>
    <t>(13+20)/(2)=16.5</t>
  </si>
  <si>
    <t>(9+10)/(2)=9.5</t>
  </si>
  <si>
    <t>(21+999982.3)/(2)=500001.65</t>
  </si>
  <si>
    <t>(18+999975.3)/(2)=499996.65</t>
  </si>
  <si>
    <t>(999957.3+8)/(2)=499982.65</t>
  </si>
  <si>
    <t>(12+19)/(2)=15.5</t>
  </si>
  <si>
    <t>(8+9)/(2)=8.5</t>
  </si>
  <si>
    <t>(20+999981.3)/(2)=500000.65</t>
  </si>
  <si>
    <t>(17+999974.3)/(2)=499995.65</t>
  </si>
  <si>
    <t>(999956.3+7)/(2)=499981.65</t>
  </si>
  <si>
    <t>(7+8)/(2)=7.5</t>
  </si>
  <si>
    <t>(19+999980.3)/(2)=499999.65</t>
  </si>
  <si>
    <t>(16+999973.3)/(2)=499994.65</t>
  </si>
  <si>
    <t>(999955.3+6)/(2)=499980.65</t>
  </si>
  <si>
    <t>(6+7)/(2)=6.5</t>
  </si>
  <si>
    <t>(18+999979.3)/(2)=499998.65</t>
  </si>
  <si>
    <t>(15+999972.3)/(2)=499993.65</t>
  </si>
  <si>
    <t>(999954.3+5)/(2)=499979.65</t>
  </si>
  <si>
    <t>(17+999978.3)/(2)=499997.65</t>
  </si>
  <si>
    <t>(14+999971.3)/(2)=499992.65</t>
  </si>
  <si>
    <t>(999953.3+4)/(2)=499978.65</t>
  </si>
  <si>
    <t>(16+8)/(2)=12</t>
  </si>
  <si>
    <t>(999952.3+3)/(2)=499977.65</t>
  </si>
  <si>
    <t>(11+3)/(2)=7</t>
  </si>
  <si>
    <t>(999951.3+2)/(2)=499976.65</t>
  </si>
  <si>
    <t>(999950.3+1)/(2)=499975.65</t>
  </si>
  <si>
    <t>(999949.3+0)/(2)=499974.65</t>
  </si>
  <si>
    <r>
      <t>A futtatás idôtartama: </t>
    </r>
    <r>
      <rPr>
        <b/>
        <sz val="7"/>
        <color rgb="FF333333"/>
        <rFont val="Verdana"/>
        <family val="2"/>
        <charset val="238"/>
      </rPr>
      <t>0.05 mp (0 p)</t>
    </r>
  </si>
  <si>
    <t>A-csoport norma-közeli</t>
  </si>
  <si>
    <t>terrorizmus csoport_idegen</t>
  </si>
  <si>
    <t>társadalmi nem az ellenpont a normaértékhez képest</t>
  </si>
  <si>
    <t>becslés (korreláció)</t>
  </si>
  <si>
    <t>becslés (monoton)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</si>
</sst>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b/>
      <sz val="5"/>
      <color rgb="FF333333"/>
      <name val="Verdana"/>
      <family val="2"/>
      <charset val="238"/>
    </font>
    <font>
      <sz val="5"/>
      <color rgb="FFFF0000"/>
      <name val="Verdana"/>
      <family val="2"/>
      <charset val="238"/>
    </font>
    <font>
      <sz val="11"/>
      <color rgb="FF00B050"/>
      <name val="Aptos Narrow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17" fontId="0" fillId="0" borderId="0" xfId="0" applyNumberFormat="1"/>
    <xf numFmtId="0" fontId="0" fillId="34" borderId="0" xfId="0" applyFill="1"/>
    <xf numFmtId="0" fontId="0" fillId="35" borderId="0" xfId="0" applyFill="1"/>
    <xf numFmtId="0" fontId="0" fillId="36" borderId="0" xfId="0" applyFill="1"/>
    <xf numFmtId="2" fontId="0" fillId="0" borderId="0" xfId="0" applyNumberFormat="1"/>
    <xf numFmtId="0" fontId="0" fillId="0" borderId="11" xfId="0" applyBorder="1"/>
    <xf numFmtId="0" fontId="0" fillId="0" borderId="12" xfId="0" applyBorder="1"/>
    <xf numFmtId="0" fontId="0" fillId="34" borderId="13" xfId="0" applyFill="1" applyBorder="1"/>
    <xf numFmtId="2" fontId="0" fillId="33" borderId="14" xfId="0" applyNumberFormat="1" applyFill="1" applyBorder="1"/>
    <xf numFmtId="0" fontId="0" fillId="0" borderId="15" xfId="0" applyBorder="1"/>
    <xf numFmtId="0" fontId="0" fillId="0" borderId="16" xfId="0" applyBorder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2" fontId="0" fillId="0" borderId="10" xfId="0" applyNumberFormat="1" applyBorder="1" applyAlignment="1">
      <alignment horizontal="left"/>
    </xf>
    <xf numFmtId="1" fontId="18" fillId="0" borderId="10" xfId="0" applyNumberFormat="1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1" fontId="0" fillId="37" borderId="0" xfId="0" applyNumberFormat="1" applyFill="1"/>
    <xf numFmtId="0" fontId="0" fillId="37" borderId="0" xfId="0" applyFill="1"/>
    <xf numFmtId="2" fontId="0" fillId="0" borderId="18" xfId="0" applyNumberFormat="1" applyBorder="1"/>
    <xf numFmtId="0" fontId="0" fillId="38" borderId="0" xfId="0" applyFill="1"/>
    <xf numFmtId="0" fontId="0" fillId="0" borderId="17" xfId="0" applyBorder="1"/>
    <xf numFmtId="0" fontId="0" fillId="0" borderId="0" xfId="0" pivotButton="1"/>
    <xf numFmtId="0" fontId="0" fillId="39" borderId="0" xfId="0" applyFill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3" fillId="40" borderId="19" xfId="0" applyFont="1" applyFill="1" applyBorder="1" applyAlignment="1">
      <alignment horizontal="center" vertical="center" wrapText="1"/>
    </xf>
    <xf numFmtId="0" fontId="24" fillId="41" borderId="20" xfId="0" applyFont="1" applyFill="1" applyBorder="1" applyAlignment="1">
      <alignment horizontal="center" vertical="center" wrapText="1"/>
    </xf>
    <xf numFmtId="0" fontId="23" fillId="40" borderId="19" xfId="0" applyFont="1" applyFill="1" applyBorder="1" applyAlignment="1">
      <alignment horizontal="left" vertical="center" wrapText="1"/>
    </xf>
    <xf numFmtId="0" fontId="25" fillId="41" borderId="20" xfId="0" applyFont="1" applyFill="1" applyBorder="1" applyAlignment="1">
      <alignment horizontal="center" vertical="center" wrapText="1"/>
    </xf>
    <xf numFmtId="0" fontId="19" fillId="0" borderId="0" xfId="42"/>
    <xf numFmtId="0" fontId="26" fillId="0" borderId="0" xfId="0" applyFont="1"/>
    <xf numFmtId="0" fontId="14" fillId="0" borderId="0" xfId="0" applyFont="1"/>
    <xf numFmtId="1" fontId="0" fillId="0" borderId="17" xfId="0" applyNumberFormat="1" applyBorder="1"/>
    <xf numFmtId="1" fontId="0" fillId="0" borderId="18" xfId="0" applyNumberFormat="1" applyBorder="1"/>
    <xf numFmtId="0" fontId="0" fillId="0" borderId="18" xfId="0" applyBorder="1"/>
    <xf numFmtId="0" fontId="23" fillId="40" borderId="21" xfId="0" applyFont="1" applyFill="1" applyBorder="1" applyAlignment="1">
      <alignment horizontal="center" vertical="center" wrapText="1"/>
    </xf>
    <xf numFmtId="0" fontId="23" fillId="40" borderId="22" xfId="0" applyFont="1" applyFill="1" applyBorder="1" applyAlignment="1">
      <alignment horizontal="center" vertical="center" wrapText="1"/>
    </xf>
    <xf numFmtId="0" fontId="28" fillId="41" borderId="20" xfId="0" applyFont="1" applyFill="1" applyBorder="1" applyAlignment="1">
      <alignment horizontal="center" vertical="center" wrapText="1"/>
    </xf>
    <xf numFmtId="0" fontId="29" fillId="41" borderId="20" xfId="0" applyFont="1" applyFill="1" applyBorder="1" applyAlignment="1">
      <alignment horizontal="center" vertical="center" wrapText="1"/>
    </xf>
    <xf numFmtId="0" fontId="14" fillId="42" borderId="0" xfId="0" applyFont="1" applyFill="1"/>
    <xf numFmtId="0" fontId="0" fillId="42" borderId="0" xfId="0" applyFill="1"/>
    <xf numFmtId="0" fontId="24" fillId="42" borderId="20" xfId="0" applyFont="1" applyFill="1" applyBorder="1" applyAlignment="1">
      <alignment horizontal="center" vertical="center" wrapText="1"/>
    </xf>
    <xf numFmtId="0" fontId="18" fillId="42" borderId="0" xfId="0" applyFont="1" applyFill="1"/>
    <xf numFmtId="0" fontId="14" fillId="39" borderId="0" xfId="0" applyFont="1" applyFill="1"/>
    <xf numFmtId="0" fontId="30" fillId="0" borderId="0" xfId="0" applyFont="1" applyAlignment="1">
      <alignment wrapText="1"/>
    </xf>
    <xf numFmtId="0" fontId="30" fillId="0" borderId="0" xfId="0" applyFont="1"/>
  </cellXfs>
  <cellStyles count="43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ás" xfId="42" builtinId="8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38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ont>
        <color rgb="FFFF0000"/>
      </font>
    </dxf>
    <dxf>
      <font>
        <color rgb="FFFF0000"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X.20 vs. XI.04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terv!$D$4:$D$5</c:f>
              <c:strCache>
                <c:ptCount val="2"/>
                <c:pt idx="0">
                  <c:v>XI.04</c:v>
                </c:pt>
                <c:pt idx="1">
                  <c:v>Eastern Germany: (NĂ©metorszĂˇg)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terv!$D$6:$D$268</c:f>
              <c:numCache>
                <c:formatCode>General</c:formatCode>
                <c:ptCount val="2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</c:v>
                </c:pt>
                <c:pt idx="4">
                  <c:v>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23</c:v>
                </c:pt>
                <c:pt idx="15">
                  <c:v>0</c:v>
                </c:pt>
                <c:pt idx="16">
                  <c:v>48</c:v>
                </c:pt>
                <c:pt idx="17">
                  <c:v>0</c:v>
                </c:pt>
                <c:pt idx="18">
                  <c:v>0</c:v>
                </c:pt>
                <c:pt idx="19">
                  <c:v>26</c:v>
                </c:pt>
                <c:pt idx="20">
                  <c:v>29</c:v>
                </c:pt>
                <c:pt idx="21">
                  <c:v>0</c:v>
                </c:pt>
                <c:pt idx="22">
                  <c:v>0</c:v>
                </c:pt>
                <c:pt idx="23">
                  <c:v>18</c:v>
                </c:pt>
                <c:pt idx="24">
                  <c:v>15</c:v>
                </c:pt>
                <c:pt idx="25">
                  <c:v>0</c:v>
                </c:pt>
                <c:pt idx="26">
                  <c:v>18</c:v>
                </c:pt>
                <c:pt idx="27">
                  <c:v>0</c:v>
                </c:pt>
                <c:pt idx="28">
                  <c:v>0</c:v>
                </c:pt>
                <c:pt idx="29">
                  <c:v>15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</c:v>
                </c:pt>
                <c:pt idx="44">
                  <c:v>9</c:v>
                </c:pt>
                <c:pt idx="45">
                  <c:v>8</c:v>
                </c:pt>
                <c:pt idx="46">
                  <c:v>11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8</c:v>
                </c:pt>
                <c:pt idx="51">
                  <c:v>0</c:v>
                </c:pt>
                <c:pt idx="52">
                  <c:v>8</c:v>
                </c:pt>
                <c:pt idx="53">
                  <c:v>0</c:v>
                </c:pt>
                <c:pt idx="54">
                  <c:v>0</c:v>
                </c:pt>
                <c:pt idx="55">
                  <c:v>7</c:v>
                </c:pt>
                <c:pt idx="56">
                  <c:v>9</c:v>
                </c:pt>
                <c:pt idx="57">
                  <c:v>8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7</c:v>
                </c:pt>
                <c:pt idx="62">
                  <c:v>0</c:v>
                </c:pt>
                <c:pt idx="63">
                  <c:v>0</c:v>
                </c:pt>
                <c:pt idx="64">
                  <c:v>12</c:v>
                </c:pt>
                <c:pt idx="65">
                  <c:v>9</c:v>
                </c:pt>
                <c:pt idx="66">
                  <c:v>0</c:v>
                </c:pt>
                <c:pt idx="67">
                  <c:v>7</c:v>
                </c:pt>
                <c:pt idx="68">
                  <c:v>12</c:v>
                </c:pt>
                <c:pt idx="69">
                  <c:v>9</c:v>
                </c:pt>
                <c:pt idx="70">
                  <c:v>7</c:v>
                </c:pt>
                <c:pt idx="71">
                  <c:v>0</c:v>
                </c:pt>
                <c:pt idx="72">
                  <c:v>7</c:v>
                </c:pt>
                <c:pt idx="73">
                  <c:v>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5</c:v>
                </c:pt>
                <c:pt idx="79">
                  <c:v>6</c:v>
                </c:pt>
                <c:pt idx="80">
                  <c:v>5</c:v>
                </c:pt>
                <c:pt idx="81">
                  <c:v>6</c:v>
                </c:pt>
                <c:pt idx="82">
                  <c:v>5</c:v>
                </c:pt>
                <c:pt idx="83">
                  <c:v>6</c:v>
                </c:pt>
                <c:pt idx="84">
                  <c:v>4</c:v>
                </c:pt>
                <c:pt idx="85">
                  <c:v>5</c:v>
                </c:pt>
                <c:pt idx="86">
                  <c:v>6</c:v>
                </c:pt>
                <c:pt idx="87">
                  <c:v>0</c:v>
                </c:pt>
                <c:pt idx="88">
                  <c:v>5</c:v>
                </c:pt>
                <c:pt idx="89">
                  <c:v>9</c:v>
                </c:pt>
                <c:pt idx="90">
                  <c:v>0</c:v>
                </c:pt>
                <c:pt idx="91">
                  <c:v>5</c:v>
                </c:pt>
                <c:pt idx="92">
                  <c:v>8</c:v>
                </c:pt>
                <c:pt idx="93">
                  <c:v>7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6</c:v>
                </c:pt>
                <c:pt idx="99">
                  <c:v>0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4</c:v>
                </c:pt>
                <c:pt idx="106">
                  <c:v>5</c:v>
                </c:pt>
                <c:pt idx="107">
                  <c:v>6</c:v>
                </c:pt>
                <c:pt idx="108">
                  <c:v>5</c:v>
                </c:pt>
                <c:pt idx="109">
                  <c:v>5</c:v>
                </c:pt>
                <c:pt idx="110">
                  <c:v>0</c:v>
                </c:pt>
                <c:pt idx="111">
                  <c:v>4</c:v>
                </c:pt>
                <c:pt idx="112">
                  <c:v>6</c:v>
                </c:pt>
                <c:pt idx="113">
                  <c:v>4</c:v>
                </c:pt>
                <c:pt idx="114">
                  <c:v>3</c:v>
                </c:pt>
                <c:pt idx="115">
                  <c:v>5</c:v>
                </c:pt>
                <c:pt idx="116">
                  <c:v>11</c:v>
                </c:pt>
                <c:pt idx="117">
                  <c:v>3</c:v>
                </c:pt>
                <c:pt idx="118">
                  <c:v>2</c:v>
                </c:pt>
                <c:pt idx="119">
                  <c:v>5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0</c:v>
                </c:pt>
                <c:pt idx="124">
                  <c:v>4</c:v>
                </c:pt>
                <c:pt idx="125">
                  <c:v>4</c:v>
                </c:pt>
                <c:pt idx="126">
                  <c:v>5</c:v>
                </c:pt>
                <c:pt idx="127">
                  <c:v>0</c:v>
                </c:pt>
                <c:pt idx="128">
                  <c:v>6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3</c:v>
                </c:pt>
                <c:pt idx="134">
                  <c:v>5</c:v>
                </c:pt>
                <c:pt idx="135">
                  <c:v>5</c:v>
                </c:pt>
                <c:pt idx="136">
                  <c:v>6</c:v>
                </c:pt>
                <c:pt idx="137">
                  <c:v>4</c:v>
                </c:pt>
                <c:pt idx="138">
                  <c:v>6</c:v>
                </c:pt>
                <c:pt idx="139">
                  <c:v>4</c:v>
                </c:pt>
                <c:pt idx="140">
                  <c:v>7</c:v>
                </c:pt>
                <c:pt idx="141">
                  <c:v>5</c:v>
                </c:pt>
                <c:pt idx="142">
                  <c:v>4</c:v>
                </c:pt>
                <c:pt idx="143">
                  <c:v>4</c:v>
                </c:pt>
                <c:pt idx="144">
                  <c:v>5</c:v>
                </c:pt>
                <c:pt idx="145">
                  <c:v>0</c:v>
                </c:pt>
                <c:pt idx="146">
                  <c:v>6</c:v>
                </c:pt>
                <c:pt idx="147">
                  <c:v>4</c:v>
                </c:pt>
                <c:pt idx="148">
                  <c:v>3</c:v>
                </c:pt>
                <c:pt idx="149">
                  <c:v>6</c:v>
                </c:pt>
                <c:pt idx="150">
                  <c:v>4</c:v>
                </c:pt>
                <c:pt idx="151">
                  <c:v>3</c:v>
                </c:pt>
                <c:pt idx="152">
                  <c:v>5</c:v>
                </c:pt>
                <c:pt idx="153">
                  <c:v>4</c:v>
                </c:pt>
                <c:pt idx="154">
                  <c:v>2</c:v>
                </c:pt>
                <c:pt idx="155">
                  <c:v>0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3</c:v>
                </c:pt>
                <c:pt idx="160">
                  <c:v>0</c:v>
                </c:pt>
                <c:pt idx="161">
                  <c:v>3</c:v>
                </c:pt>
                <c:pt idx="162">
                  <c:v>4</c:v>
                </c:pt>
                <c:pt idx="163">
                  <c:v>5</c:v>
                </c:pt>
                <c:pt idx="164">
                  <c:v>38</c:v>
                </c:pt>
                <c:pt idx="165">
                  <c:v>8</c:v>
                </c:pt>
                <c:pt idx="166">
                  <c:v>3</c:v>
                </c:pt>
                <c:pt idx="167">
                  <c:v>5</c:v>
                </c:pt>
                <c:pt idx="168">
                  <c:v>2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5</c:v>
                </c:pt>
                <c:pt idx="173">
                  <c:v>4</c:v>
                </c:pt>
                <c:pt idx="174">
                  <c:v>3</c:v>
                </c:pt>
                <c:pt idx="175">
                  <c:v>6</c:v>
                </c:pt>
                <c:pt idx="176">
                  <c:v>9</c:v>
                </c:pt>
                <c:pt idx="177">
                  <c:v>5</c:v>
                </c:pt>
                <c:pt idx="178">
                  <c:v>4</c:v>
                </c:pt>
                <c:pt idx="179">
                  <c:v>6</c:v>
                </c:pt>
                <c:pt idx="180">
                  <c:v>7</c:v>
                </c:pt>
                <c:pt idx="181">
                  <c:v>5</c:v>
                </c:pt>
                <c:pt idx="182">
                  <c:v>5</c:v>
                </c:pt>
                <c:pt idx="183">
                  <c:v>7</c:v>
                </c:pt>
                <c:pt idx="184">
                  <c:v>22</c:v>
                </c:pt>
                <c:pt idx="185">
                  <c:v>13</c:v>
                </c:pt>
                <c:pt idx="186">
                  <c:v>8</c:v>
                </c:pt>
                <c:pt idx="187">
                  <c:v>18</c:v>
                </c:pt>
                <c:pt idx="188">
                  <c:v>11</c:v>
                </c:pt>
                <c:pt idx="189">
                  <c:v>5</c:v>
                </c:pt>
                <c:pt idx="190">
                  <c:v>5</c:v>
                </c:pt>
                <c:pt idx="191">
                  <c:v>4</c:v>
                </c:pt>
                <c:pt idx="192">
                  <c:v>3</c:v>
                </c:pt>
                <c:pt idx="193">
                  <c:v>5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3</c:v>
                </c:pt>
                <c:pt idx="198">
                  <c:v>3</c:v>
                </c:pt>
                <c:pt idx="199">
                  <c:v>5</c:v>
                </c:pt>
                <c:pt idx="200">
                  <c:v>6</c:v>
                </c:pt>
                <c:pt idx="201">
                  <c:v>4</c:v>
                </c:pt>
                <c:pt idx="202">
                  <c:v>3</c:v>
                </c:pt>
                <c:pt idx="203">
                  <c:v>3</c:v>
                </c:pt>
                <c:pt idx="204">
                  <c:v>4</c:v>
                </c:pt>
                <c:pt idx="205">
                  <c:v>5</c:v>
                </c:pt>
                <c:pt idx="206">
                  <c:v>2</c:v>
                </c:pt>
                <c:pt idx="207">
                  <c:v>3</c:v>
                </c:pt>
                <c:pt idx="208">
                  <c:v>2</c:v>
                </c:pt>
                <c:pt idx="209">
                  <c:v>4</c:v>
                </c:pt>
                <c:pt idx="210">
                  <c:v>4</c:v>
                </c:pt>
                <c:pt idx="211">
                  <c:v>5</c:v>
                </c:pt>
                <c:pt idx="212">
                  <c:v>13</c:v>
                </c:pt>
                <c:pt idx="213">
                  <c:v>4</c:v>
                </c:pt>
                <c:pt idx="214">
                  <c:v>2</c:v>
                </c:pt>
                <c:pt idx="215">
                  <c:v>3</c:v>
                </c:pt>
                <c:pt idx="216">
                  <c:v>4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4</c:v>
                </c:pt>
                <c:pt idx="221">
                  <c:v>4</c:v>
                </c:pt>
                <c:pt idx="222">
                  <c:v>2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2</c:v>
                </c:pt>
                <c:pt idx="227">
                  <c:v>2</c:v>
                </c:pt>
                <c:pt idx="228">
                  <c:v>4</c:v>
                </c:pt>
                <c:pt idx="229">
                  <c:v>5</c:v>
                </c:pt>
                <c:pt idx="230">
                  <c:v>2</c:v>
                </c:pt>
                <c:pt idx="231">
                  <c:v>3</c:v>
                </c:pt>
                <c:pt idx="232">
                  <c:v>9</c:v>
                </c:pt>
                <c:pt idx="233">
                  <c:v>14</c:v>
                </c:pt>
                <c:pt idx="234">
                  <c:v>7</c:v>
                </c:pt>
                <c:pt idx="235">
                  <c:v>5</c:v>
                </c:pt>
                <c:pt idx="236">
                  <c:v>6</c:v>
                </c:pt>
                <c:pt idx="237">
                  <c:v>9</c:v>
                </c:pt>
                <c:pt idx="238">
                  <c:v>4</c:v>
                </c:pt>
                <c:pt idx="239">
                  <c:v>8</c:v>
                </c:pt>
                <c:pt idx="240">
                  <c:v>10</c:v>
                </c:pt>
                <c:pt idx="241">
                  <c:v>8</c:v>
                </c:pt>
                <c:pt idx="242">
                  <c:v>5</c:v>
                </c:pt>
                <c:pt idx="243">
                  <c:v>5</c:v>
                </c:pt>
                <c:pt idx="244">
                  <c:v>8</c:v>
                </c:pt>
                <c:pt idx="245">
                  <c:v>79</c:v>
                </c:pt>
                <c:pt idx="246">
                  <c:v>11</c:v>
                </c:pt>
                <c:pt idx="247">
                  <c:v>38</c:v>
                </c:pt>
                <c:pt idx="248">
                  <c:v>39</c:v>
                </c:pt>
                <c:pt idx="249">
                  <c:v>9</c:v>
                </c:pt>
                <c:pt idx="250">
                  <c:v>7</c:v>
                </c:pt>
                <c:pt idx="251">
                  <c:v>6</c:v>
                </c:pt>
                <c:pt idx="252">
                  <c:v>6</c:v>
                </c:pt>
                <c:pt idx="253">
                  <c:v>100</c:v>
                </c:pt>
                <c:pt idx="254">
                  <c:v>11</c:v>
                </c:pt>
                <c:pt idx="255">
                  <c:v>7</c:v>
                </c:pt>
                <c:pt idx="256">
                  <c:v>7</c:v>
                </c:pt>
                <c:pt idx="257">
                  <c:v>6</c:v>
                </c:pt>
                <c:pt idx="258">
                  <c:v>6</c:v>
                </c:pt>
                <c:pt idx="259">
                  <c:v>5</c:v>
                </c:pt>
                <c:pt idx="260">
                  <c:v>8</c:v>
                </c:pt>
                <c:pt idx="261">
                  <c:v>5</c:v>
                </c:pt>
                <c:pt idx="26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3-40E7-A76D-621D7889D434}"/>
            </c:ext>
          </c:extLst>
        </c:ser>
        <c:ser>
          <c:idx val="1"/>
          <c:order val="1"/>
          <c:tx>
            <c:strRef>
              <c:f>terv!$E$4:$E$5</c:f>
              <c:strCache>
                <c:ptCount val="2"/>
                <c:pt idx="0">
                  <c:v>X.20.</c:v>
                </c:pt>
                <c:pt idx="1">
                  <c:v>Eastern Germany: (NĂ©metorszĂˇg)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terv!$E$6:$E$268</c:f>
              <c:numCache>
                <c:formatCode>General</c:formatCode>
                <c:ptCount val="2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45</c:v>
                </c:pt>
                <c:pt idx="21">
                  <c:v>0</c:v>
                </c:pt>
                <c:pt idx="22">
                  <c:v>0</c:v>
                </c:pt>
                <c:pt idx="23">
                  <c:v>28</c:v>
                </c:pt>
                <c:pt idx="24">
                  <c:v>0</c:v>
                </c:pt>
                <c:pt idx="25">
                  <c:v>0</c:v>
                </c:pt>
                <c:pt idx="26">
                  <c:v>13</c:v>
                </c:pt>
                <c:pt idx="27">
                  <c:v>0</c:v>
                </c:pt>
                <c:pt idx="28">
                  <c:v>0</c:v>
                </c:pt>
                <c:pt idx="29">
                  <c:v>17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</c:v>
                </c:pt>
                <c:pt idx="42">
                  <c:v>9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11</c:v>
                </c:pt>
                <c:pt idx="47">
                  <c:v>0</c:v>
                </c:pt>
                <c:pt idx="48">
                  <c:v>11</c:v>
                </c:pt>
                <c:pt idx="49">
                  <c:v>7</c:v>
                </c:pt>
                <c:pt idx="50">
                  <c:v>7</c:v>
                </c:pt>
                <c:pt idx="51">
                  <c:v>0</c:v>
                </c:pt>
                <c:pt idx="52">
                  <c:v>9</c:v>
                </c:pt>
                <c:pt idx="53">
                  <c:v>0</c:v>
                </c:pt>
                <c:pt idx="54">
                  <c:v>8</c:v>
                </c:pt>
                <c:pt idx="55">
                  <c:v>0</c:v>
                </c:pt>
                <c:pt idx="56">
                  <c:v>9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6</c:v>
                </c:pt>
                <c:pt idx="61">
                  <c:v>0</c:v>
                </c:pt>
                <c:pt idx="62">
                  <c:v>6</c:v>
                </c:pt>
                <c:pt idx="63">
                  <c:v>0</c:v>
                </c:pt>
                <c:pt idx="64">
                  <c:v>6</c:v>
                </c:pt>
                <c:pt idx="65">
                  <c:v>7</c:v>
                </c:pt>
                <c:pt idx="66">
                  <c:v>0</c:v>
                </c:pt>
                <c:pt idx="67">
                  <c:v>7</c:v>
                </c:pt>
                <c:pt idx="68">
                  <c:v>14</c:v>
                </c:pt>
                <c:pt idx="69">
                  <c:v>8</c:v>
                </c:pt>
                <c:pt idx="70">
                  <c:v>7</c:v>
                </c:pt>
                <c:pt idx="71">
                  <c:v>6</c:v>
                </c:pt>
                <c:pt idx="72">
                  <c:v>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</c:v>
                </c:pt>
                <c:pt idx="78">
                  <c:v>8</c:v>
                </c:pt>
                <c:pt idx="79">
                  <c:v>5</c:v>
                </c:pt>
                <c:pt idx="80">
                  <c:v>6</c:v>
                </c:pt>
                <c:pt idx="81">
                  <c:v>0</c:v>
                </c:pt>
                <c:pt idx="82">
                  <c:v>0</c:v>
                </c:pt>
                <c:pt idx="83">
                  <c:v>10</c:v>
                </c:pt>
                <c:pt idx="84">
                  <c:v>5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5</c:v>
                </c:pt>
                <c:pt idx="89">
                  <c:v>7</c:v>
                </c:pt>
                <c:pt idx="90">
                  <c:v>4</c:v>
                </c:pt>
                <c:pt idx="91">
                  <c:v>4</c:v>
                </c:pt>
                <c:pt idx="92">
                  <c:v>8</c:v>
                </c:pt>
                <c:pt idx="93">
                  <c:v>5</c:v>
                </c:pt>
                <c:pt idx="94">
                  <c:v>7</c:v>
                </c:pt>
                <c:pt idx="95">
                  <c:v>4</c:v>
                </c:pt>
                <c:pt idx="96">
                  <c:v>4</c:v>
                </c:pt>
                <c:pt idx="97">
                  <c:v>6</c:v>
                </c:pt>
                <c:pt idx="98">
                  <c:v>5</c:v>
                </c:pt>
                <c:pt idx="99">
                  <c:v>5</c:v>
                </c:pt>
                <c:pt idx="100">
                  <c:v>3</c:v>
                </c:pt>
                <c:pt idx="101">
                  <c:v>5</c:v>
                </c:pt>
                <c:pt idx="102">
                  <c:v>4</c:v>
                </c:pt>
                <c:pt idx="103">
                  <c:v>5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6</c:v>
                </c:pt>
                <c:pt idx="108">
                  <c:v>4</c:v>
                </c:pt>
                <c:pt idx="109">
                  <c:v>6</c:v>
                </c:pt>
                <c:pt idx="110">
                  <c:v>4</c:v>
                </c:pt>
                <c:pt idx="111">
                  <c:v>4</c:v>
                </c:pt>
                <c:pt idx="112">
                  <c:v>6</c:v>
                </c:pt>
                <c:pt idx="113">
                  <c:v>4</c:v>
                </c:pt>
                <c:pt idx="114">
                  <c:v>4</c:v>
                </c:pt>
                <c:pt idx="115">
                  <c:v>6</c:v>
                </c:pt>
                <c:pt idx="116">
                  <c:v>10</c:v>
                </c:pt>
                <c:pt idx="117">
                  <c:v>3</c:v>
                </c:pt>
                <c:pt idx="118">
                  <c:v>4</c:v>
                </c:pt>
                <c:pt idx="119">
                  <c:v>5</c:v>
                </c:pt>
                <c:pt idx="120">
                  <c:v>4</c:v>
                </c:pt>
                <c:pt idx="121">
                  <c:v>7</c:v>
                </c:pt>
                <c:pt idx="122">
                  <c:v>5</c:v>
                </c:pt>
                <c:pt idx="123">
                  <c:v>0</c:v>
                </c:pt>
                <c:pt idx="124">
                  <c:v>6</c:v>
                </c:pt>
                <c:pt idx="125">
                  <c:v>6</c:v>
                </c:pt>
                <c:pt idx="126">
                  <c:v>4</c:v>
                </c:pt>
                <c:pt idx="127">
                  <c:v>3</c:v>
                </c:pt>
                <c:pt idx="128">
                  <c:v>6</c:v>
                </c:pt>
                <c:pt idx="129">
                  <c:v>5</c:v>
                </c:pt>
                <c:pt idx="130">
                  <c:v>4</c:v>
                </c:pt>
                <c:pt idx="131">
                  <c:v>5</c:v>
                </c:pt>
                <c:pt idx="132">
                  <c:v>3</c:v>
                </c:pt>
                <c:pt idx="133">
                  <c:v>3</c:v>
                </c:pt>
                <c:pt idx="134">
                  <c:v>4</c:v>
                </c:pt>
                <c:pt idx="135">
                  <c:v>5</c:v>
                </c:pt>
                <c:pt idx="136">
                  <c:v>4</c:v>
                </c:pt>
                <c:pt idx="137">
                  <c:v>4</c:v>
                </c:pt>
                <c:pt idx="138">
                  <c:v>5</c:v>
                </c:pt>
                <c:pt idx="139">
                  <c:v>4</c:v>
                </c:pt>
                <c:pt idx="140">
                  <c:v>5</c:v>
                </c:pt>
                <c:pt idx="141">
                  <c:v>6</c:v>
                </c:pt>
                <c:pt idx="142">
                  <c:v>5</c:v>
                </c:pt>
                <c:pt idx="143">
                  <c:v>4</c:v>
                </c:pt>
                <c:pt idx="144">
                  <c:v>4</c:v>
                </c:pt>
                <c:pt idx="145">
                  <c:v>0</c:v>
                </c:pt>
                <c:pt idx="146">
                  <c:v>6</c:v>
                </c:pt>
                <c:pt idx="147">
                  <c:v>3</c:v>
                </c:pt>
                <c:pt idx="148">
                  <c:v>4</c:v>
                </c:pt>
                <c:pt idx="149">
                  <c:v>7</c:v>
                </c:pt>
                <c:pt idx="150">
                  <c:v>3</c:v>
                </c:pt>
                <c:pt idx="151">
                  <c:v>4</c:v>
                </c:pt>
                <c:pt idx="152">
                  <c:v>5</c:v>
                </c:pt>
                <c:pt idx="153">
                  <c:v>4</c:v>
                </c:pt>
                <c:pt idx="154">
                  <c:v>3</c:v>
                </c:pt>
                <c:pt idx="155">
                  <c:v>0</c:v>
                </c:pt>
                <c:pt idx="156">
                  <c:v>5</c:v>
                </c:pt>
                <c:pt idx="157">
                  <c:v>4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5</c:v>
                </c:pt>
                <c:pt idx="162">
                  <c:v>4</c:v>
                </c:pt>
                <c:pt idx="163">
                  <c:v>5</c:v>
                </c:pt>
                <c:pt idx="164">
                  <c:v>37</c:v>
                </c:pt>
                <c:pt idx="165">
                  <c:v>9</c:v>
                </c:pt>
                <c:pt idx="166">
                  <c:v>3</c:v>
                </c:pt>
                <c:pt idx="167">
                  <c:v>4</c:v>
                </c:pt>
                <c:pt idx="168">
                  <c:v>3</c:v>
                </c:pt>
                <c:pt idx="169">
                  <c:v>5</c:v>
                </c:pt>
                <c:pt idx="170">
                  <c:v>3</c:v>
                </c:pt>
                <c:pt idx="171">
                  <c:v>3</c:v>
                </c:pt>
                <c:pt idx="172">
                  <c:v>5</c:v>
                </c:pt>
                <c:pt idx="173">
                  <c:v>3</c:v>
                </c:pt>
                <c:pt idx="174">
                  <c:v>3</c:v>
                </c:pt>
                <c:pt idx="175">
                  <c:v>7</c:v>
                </c:pt>
                <c:pt idx="176">
                  <c:v>9</c:v>
                </c:pt>
                <c:pt idx="177">
                  <c:v>4</c:v>
                </c:pt>
                <c:pt idx="178">
                  <c:v>6</c:v>
                </c:pt>
                <c:pt idx="179">
                  <c:v>5</c:v>
                </c:pt>
                <c:pt idx="180">
                  <c:v>6</c:v>
                </c:pt>
                <c:pt idx="181">
                  <c:v>5</c:v>
                </c:pt>
                <c:pt idx="182">
                  <c:v>5</c:v>
                </c:pt>
                <c:pt idx="183">
                  <c:v>6</c:v>
                </c:pt>
                <c:pt idx="184">
                  <c:v>22</c:v>
                </c:pt>
                <c:pt idx="185">
                  <c:v>13</c:v>
                </c:pt>
                <c:pt idx="186">
                  <c:v>8</c:v>
                </c:pt>
                <c:pt idx="187">
                  <c:v>17</c:v>
                </c:pt>
                <c:pt idx="188">
                  <c:v>11</c:v>
                </c:pt>
                <c:pt idx="189">
                  <c:v>6</c:v>
                </c:pt>
                <c:pt idx="190">
                  <c:v>3</c:v>
                </c:pt>
                <c:pt idx="191">
                  <c:v>4</c:v>
                </c:pt>
                <c:pt idx="192">
                  <c:v>3</c:v>
                </c:pt>
                <c:pt idx="193">
                  <c:v>5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4</c:v>
                </c:pt>
                <c:pt idx="198">
                  <c:v>3</c:v>
                </c:pt>
                <c:pt idx="199">
                  <c:v>4</c:v>
                </c:pt>
                <c:pt idx="200">
                  <c:v>6</c:v>
                </c:pt>
                <c:pt idx="201">
                  <c:v>4</c:v>
                </c:pt>
                <c:pt idx="202">
                  <c:v>3</c:v>
                </c:pt>
                <c:pt idx="203">
                  <c:v>2</c:v>
                </c:pt>
                <c:pt idx="204">
                  <c:v>3</c:v>
                </c:pt>
                <c:pt idx="205">
                  <c:v>4</c:v>
                </c:pt>
                <c:pt idx="206">
                  <c:v>3</c:v>
                </c:pt>
                <c:pt idx="207">
                  <c:v>3</c:v>
                </c:pt>
                <c:pt idx="208">
                  <c:v>2</c:v>
                </c:pt>
                <c:pt idx="209">
                  <c:v>5</c:v>
                </c:pt>
                <c:pt idx="210">
                  <c:v>4</c:v>
                </c:pt>
                <c:pt idx="211">
                  <c:v>4</c:v>
                </c:pt>
                <c:pt idx="212">
                  <c:v>12</c:v>
                </c:pt>
                <c:pt idx="213">
                  <c:v>4</c:v>
                </c:pt>
                <c:pt idx="214">
                  <c:v>2</c:v>
                </c:pt>
                <c:pt idx="215">
                  <c:v>4</c:v>
                </c:pt>
                <c:pt idx="216">
                  <c:v>4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4</c:v>
                </c:pt>
                <c:pt idx="221">
                  <c:v>5</c:v>
                </c:pt>
                <c:pt idx="222">
                  <c:v>2</c:v>
                </c:pt>
                <c:pt idx="223">
                  <c:v>4</c:v>
                </c:pt>
                <c:pt idx="224">
                  <c:v>4</c:v>
                </c:pt>
                <c:pt idx="225">
                  <c:v>6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4</c:v>
                </c:pt>
                <c:pt idx="230">
                  <c:v>0</c:v>
                </c:pt>
                <c:pt idx="231">
                  <c:v>4</c:v>
                </c:pt>
                <c:pt idx="232">
                  <c:v>9</c:v>
                </c:pt>
                <c:pt idx="233">
                  <c:v>14</c:v>
                </c:pt>
                <c:pt idx="234">
                  <c:v>8</c:v>
                </c:pt>
                <c:pt idx="235">
                  <c:v>5</c:v>
                </c:pt>
                <c:pt idx="236">
                  <c:v>7</c:v>
                </c:pt>
                <c:pt idx="237">
                  <c:v>10</c:v>
                </c:pt>
                <c:pt idx="238">
                  <c:v>4</c:v>
                </c:pt>
                <c:pt idx="239">
                  <c:v>8</c:v>
                </c:pt>
                <c:pt idx="240">
                  <c:v>9</c:v>
                </c:pt>
                <c:pt idx="241">
                  <c:v>7</c:v>
                </c:pt>
                <c:pt idx="242">
                  <c:v>6</c:v>
                </c:pt>
                <c:pt idx="243">
                  <c:v>5</c:v>
                </c:pt>
                <c:pt idx="244">
                  <c:v>8</c:v>
                </c:pt>
                <c:pt idx="245">
                  <c:v>80</c:v>
                </c:pt>
                <c:pt idx="246">
                  <c:v>11</c:v>
                </c:pt>
                <c:pt idx="247">
                  <c:v>37</c:v>
                </c:pt>
                <c:pt idx="248">
                  <c:v>38</c:v>
                </c:pt>
                <c:pt idx="249">
                  <c:v>8</c:v>
                </c:pt>
                <c:pt idx="250">
                  <c:v>8</c:v>
                </c:pt>
                <c:pt idx="251">
                  <c:v>6</c:v>
                </c:pt>
                <c:pt idx="252">
                  <c:v>7</c:v>
                </c:pt>
                <c:pt idx="253">
                  <c:v>100</c:v>
                </c:pt>
                <c:pt idx="254">
                  <c:v>11</c:v>
                </c:pt>
                <c:pt idx="255">
                  <c:v>6</c:v>
                </c:pt>
                <c:pt idx="256">
                  <c:v>6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8</c:v>
                </c:pt>
                <c:pt idx="261">
                  <c:v>5</c:v>
                </c:pt>
                <c:pt idx="2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3-40E7-A76D-621D7889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3391680"/>
        <c:axId val="1533388320"/>
      </c:lineChart>
      <c:catAx>
        <c:axId val="1533391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388320"/>
        <c:crosses val="autoZero"/>
        <c:auto val="1"/>
        <c:lblAlgn val="ctr"/>
        <c:lblOffset val="100"/>
        <c:noMultiLvlLbl val="0"/>
      </c:catAx>
      <c:valAx>
        <c:axId val="153338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39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Összes vs. hírek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terv!$C$4:$C$5</c:f>
              <c:strCache>
                <c:ptCount val="2"/>
                <c:pt idx="0">
                  <c:v>XI.04</c:v>
                </c:pt>
                <c:pt idx="1">
                  <c:v>Eastern Germany: (NĂ©metorszĂˇg)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-0.12700957523978129"/>
                  <c:y val="-0.27335848618051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terv!$C$6:$C$268</c:f>
              <c:numCache>
                <c:formatCode>General</c:formatCode>
                <c:ptCount val="263"/>
                <c:pt idx="0">
                  <c:v>82</c:v>
                </c:pt>
                <c:pt idx="1">
                  <c:v>81</c:v>
                </c:pt>
                <c:pt idx="2">
                  <c:v>72</c:v>
                </c:pt>
                <c:pt idx="3">
                  <c:v>90</c:v>
                </c:pt>
                <c:pt idx="4">
                  <c:v>82</c:v>
                </c:pt>
                <c:pt idx="5">
                  <c:v>89</c:v>
                </c:pt>
                <c:pt idx="6">
                  <c:v>81</c:v>
                </c:pt>
                <c:pt idx="7">
                  <c:v>77</c:v>
                </c:pt>
                <c:pt idx="8">
                  <c:v>95</c:v>
                </c:pt>
                <c:pt idx="9">
                  <c:v>76</c:v>
                </c:pt>
                <c:pt idx="10">
                  <c:v>75</c:v>
                </c:pt>
                <c:pt idx="11">
                  <c:v>66</c:v>
                </c:pt>
                <c:pt idx="12">
                  <c:v>69</c:v>
                </c:pt>
                <c:pt idx="13">
                  <c:v>100</c:v>
                </c:pt>
                <c:pt idx="14">
                  <c:v>74</c:v>
                </c:pt>
                <c:pt idx="15">
                  <c:v>73</c:v>
                </c:pt>
                <c:pt idx="16">
                  <c:v>79</c:v>
                </c:pt>
                <c:pt idx="17">
                  <c:v>71</c:v>
                </c:pt>
                <c:pt idx="18">
                  <c:v>68</c:v>
                </c:pt>
                <c:pt idx="19">
                  <c:v>94</c:v>
                </c:pt>
                <c:pt idx="20">
                  <c:v>71</c:v>
                </c:pt>
                <c:pt idx="21">
                  <c:v>59</c:v>
                </c:pt>
                <c:pt idx="22">
                  <c:v>71</c:v>
                </c:pt>
                <c:pt idx="23">
                  <c:v>58</c:v>
                </c:pt>
                <c:pt idx="24">
                  <c:v>65</c:v>
                </c:pt>
                <c:pt idx="25">
                  <c:v>62</c:v>
                </c:pt>
                <c:pt idx="26">
                  <c:v>63</c:v>
                </c:pt>
                <c:pt idx="27">
                  <c:v>54</c:v>
                </c:pt>
                <c:pt idx="28">
                  <c:v>56</c:v>
                </c:pt>
                <c:pt idx="29">
                  <c:v>56</c:v>
                </c:pt>
                <c:pt idx="30">
                  <c:v>49</c:v>
                </c:pt>
                <c:pt idx="31">
                  <c:v>51</c:v>
                </c:pt>
                <c:pt idx="32">
                  <c:v>51</c:v>
                </c:pt>
                <c:pt idx="33">
                  <c:v>54</c:v>
                </c:pt>
                <c:pt idx="34">
                  <c:v>53</c:v>
                </c:pt>
                <c:pt idx="35">
                  <c:v>43</c:v>
                </c:pt>
                <c:pt idx="36">
                  <c:v>51</c:v>
                </c:pt>
                <c:pt idx="37">
                  <c:v>50</c:v>
                </c:pt>
                <c:pt idx="38">
                  <c:v>45</c:v>
                </c:pt>
                <c:pt idx="39">
                  <c:v>46</c:v>
                </c:pt>
                <c:pt idx="40">
                  <c:v>50</c:v>
                </c:pt>
                <c:pt idx="41">
                  <c:v>56</c:v>
                </c:pt>
                <c:pt idx="42">
                  <c:v>49</c:v>
                </c:pt>
                <c:pt idx="43">
                  <c:v>58</c:v>
                </c:pt>
                <c:pt idx="44">
                  <c:v>50</c:v>
                </c:pt>
                <c:pt idx="45">
                  <c:v>46</c:v>
                </c:pt>
                <c:pt idx="46">
                  <c:v>53</c:v>
                </c:pt>
                <c:pt idx="47">
                  <c:v>45</c:v>
                </c:pt>
                <c:pt idx="48">
                  <c:v>45</c:v>
                </c:pt>
                <c:pt idx="49">
                  <c:v>49</c:v>
                </c:pt>
                <c:pt idx="50">
                  <c:v>45</c:v>
                </c:pt>
                <c:pt idx="51">
                  <c:v>46</c:v>
                </c:pt>
                <c:pt idx="52">
                  <c:v>45</c:v>
                </c:pt>
                <c:pt idx="53">
                  <c:v>44</c:v>
                </c:pt>
                <c:pt idx="54">
                  <c:v>44</c:v>
                </c:pt>
                <c:pt idx="55">
                  <c:v>40</c:v>
                </c:pt>
                <c:pt idx="56">
                  <c:v>39</c:v>
                </c:pt>
                <c:pt idx="57">
                  <c:v>40</c:v>
                </c:pt>
                <c:pt idx="58">
                  <c:v>38</c:v>
                </c:pt>
                <c:pt idx="59">
                  <c:v>34</c:v>
                </c:pt>
                <c:pt idx="60">
                  <c:v>41</c:v>
                </c:pt>
                <c:pt idx="61">
                  <c:v>38</c:v>
                </c:pt>
                <c:pt idx="62">
                  <c:v>39</c:v>
                </c:pt>
                <c:pt idx="63">
                  <c:v>34</c:v>
                </c:pt>
                <c:pt idx="64">
                  <c:v>41</c:v>
                </c:pt>
                <c:pt idx="65">
                  <c:v>40</c:v>
                </c:pt>
                <c:pt idx="66">
                  <c:v>38</c:v>
                </c:pt>
                <c:pt idx="67">
                  <c:v>40</c:v>
                </c:pt>
                <c:pt idx="68">
                  <c:v>34</c:v>
                </c:pt>
                <c:pt idx="69">
                  <c:v>39</c:v>
                </c:pt>
                <c:pt idx="70">
                  <c:v>41</c:v>
                </c:pt>
                <c:pt idx="71">
                  <c:v>31</c:v>
                </c:pt>
                <c:pt idx="72">
                  <c:v>38</c:v>
                </c:pt>
                <c:pt idx="73">
                  <c:v>36</c:v>
                </c:pt>
                <c:pt idx="74">
                  <c:v>32</c:v>
                </c:pt>
                <c:pt idx="75">
                  <c:v>33</c:v>
                </c:pt>
                <c:pt idx="76">
                  <c:v>38</c:v>
                </c:pt>
                <c:pt idx="77">
                  <c:v>34</c:v>
                </c:pt>
                <c:pt idx="78">
                  <c:v>37</c:v>
                </c:pt>
                <c:pt idx="79">
                  <c:v>34</c:v>
                </c:pt>
                <c:pt idx="80">
                  <c:v>36</c:v>
                </c:pt>
                <c:pt idx="81">
                  <c:v>35</c:v>
                </c:pt>
                <c:pt idx="82">
                  <c:v>33</c:v>
                </c:pt>
                <c:pt idx="83">
                  <c:v>29</c:v>
                </c:pt>
                <c:pt idx="84">
                  <c:v>36</c:v>
                </c:pt>
                <c:pt idx="85">
                  <c:v>35</c:v>
                </c:pt>
                <c:pt idx="86">
                  <c:v>37</c:v>
                </c:pt>
                <c:pt idx="87">
                  <c:v>35</c:v>
                </c:pt>
                <c:pt idx="88">
                  <c:v>37</c:v>
                </c:pt>
                <c:pt idx="89">
                  <c:v>38</c:v>
                </c:pt>
                <c:pt idx="90">
                  <c:v>37</c:v>
                </c:pt>
                <c:pt idx="91">
                  <c:v>38</c:v>
                </c:pt>
                <c:pt idx="92">
                  <c:v>37</c:v>
                </c:pt>
                <c:pt idx="93">
                  <c:v>34</c:v>
                </c:pt>
                <c:pt idx="94">
                  <c:v>35</c:v>
                </c:pt>
                <c:pt idx="95">
                  <c:v>32</c:v>
                </c:pt>
                <c:pt idx="96">
                  <c:v>33</c:v>
                </c:pt>
                <c:pt idx="97">
                  <c:v>33</c:v>
                </c:pt>
                <c:pt idx="98">
                  <c:v>34</c:v>
                </c:pt>
                <c:pt idx="99">
                  <c:v>31</c:v>
                </c:pt>
                <c:pt idx="100">
                  <c:v>35</c:v>
                </c:pt>
                <c:pt idx="101">
                  <c:v>35</c:v>
                </c:pt>
                <c:pt idx="102">
                  <c:v>35</c:v>
                </c:pt>
                <c:pt idx="103">
                  <c:v>33</c:v>
                </c:pt>
                <c:pt idx="104">
                  <c:v>32</c:v>
                </c:pt>
                <c:pt idx="105">
                  <c:v>37</c:v>
                </c:pt>
                <c:pt idx="106">
                  <c:v>35</c:v>
                </c:pt>
                <c:pt idx="107">
                  <c:v>33</c:v>
                </c:pt>
                <c:pt idx="108">
                  <c:v>36</c:v>
                </c:pt>
                <c:pt idx="109">
                  <c:v>32</c:v>
                </c:pt>
                <c:pt idx="110">
                  <c:v>32</c:v>
                </c:pt>
                <c:pt idx="111">
                  <c:v>37</c:v>
                </c:pt>
                <c:pt idx="112">
                  <c:v>35</c:v>
                </c:pt>
                <c:pt idx="113">
                  <c:v>44</c:v>
                </c:pt>
                <c:pt idx="114">
                  <c:v>31</c:v>
                </c:pt>
                <c:pt idx="115">
                  <c:v>30</c:v>
                </c:pt>
                <c:pt idx="116">
                  <c:v>38</c:v>
                </c:pt>
                <c:pt idx="117">
                  <c:v>34</c:v>
                </c:pt>
                <c:pt idx="118">
                  <c:v>32</c:v>
                </c:pt>
                <c:pt idx="119">
                  <c:v>29</c:v>
                </c:pt>
                <c:pt idx="120">
                  <c:v>33</c:v>
                </c:pt>
                <c:pt idx="121">
                  <c:v>34</c:v>
                </c:pt>
                <c:pt idx="122">
                  <c:v>30</c:v>
                </c:pt>
                <c:pt idx="123">
                  <c:v>29</c:v>
                </c:pt>
                <c:pt idx="124">
                  <c:v>33</c:v>
                </c:pt>
                <c:pt idx="125">
                  <c:v>33</c:v>
                </c:pt>
                <c:pt idx="126">
                  <c:v>34</c:v>
                </c:pt>
                <c:pt idx="127">
                  <c:v>36</c:v>
                </c:pt>
                <c:pt idx="128">
                  <c:v>34</c:v>
                </c:pt>
                <c:pt idx="129">
                  <c:v>35</c:v>
                </c:pt>
                <c:pt idx="130">
                  <c:v>42</c:v>
                </c:pt>
                <c:pt idx="131">
                  <c:v>34</c:v>
                </c:pt>
                <c:pt idx="132">
                  <c:v>35</c:v>
                </c:pt>
                <c:pt idx="133">
                  <c:v>30</c:v>
                </c:pt>
                <c:pt idx="134">
                  <c:v>31</c:v>
                </c:pt>
                <c:pt idx="135">
                  <c:v>32</c:v>
                </c:pt>
                <c:pt idx="136">
                  <c:v>35</c:v>
                </c:pt>
                <c:pt idx="137">
                  <c:v>33</c:v>
                </c:pt>
                <c:pt idx="138">
                  <c:v>36</c:v>
                </c:pt>
                <c:pt idx="139">
                  <c:v>39</c:v>
                </c:pt>
                <c:pt idx="140">
                  <c:v>40</c:v>
                </c:pt>
                <c:pt idx="141">
                  <c:v>47</c:v>
                </c:pt>
                <c:pt idx="142">
                  <c:v>37</c:v>
                </c:pt>
                <c:pt idx="143">
                  <c:v>33</c:v>
                </c:pt>
                <c:pt idx="144">
                  <c:v>33</c:v>
                </c:pt>
                <c:pt idx="145">
                  <c:v>35</c:v>
                </c:pt>
                <c:pt idx="146">
                  <c:v>36</c:v>
                </c:pt>
                <c:pt idx="147">
                  <c:v>32</c:v>
                </c:pt>
                <c:pt idx="148">
                  <c:v>36</c:v>
                </c:pt>
                <c:pt idx="149">
                  <c:v>35</c:v>
                </c:pt>
                <c:pt idx="150">
                  <c:v>28</c:v>
                </c:pt>
                <c:pt idx="151">
                  <c:v>28</c:v>
                </c:pt>
                <c:pt idx="152">
                  <c:v>32</c:v>
                </c:pt>
                <c:pt idx="153">
                  <c:v>32</c:v>
                </c:pt>
                <c:pt idx="154">
                  <c:v>24</c:v>
                </c:pt>
                <c:pt idx="155">
                  <c:v>22</c:v>
                </c:pt>
                <c:pt idx="156">
                  <c:v>24</c:v>
                </c:pt>
                <c:pt idx="157">
                  <c:v>26</c:v>
                </c:pt>
                <c:pt idx="158">
                  <c:v>28</c:v>
                </c:pt>
                <c:pt idx="159">
                  <c:v>25</c:v>
                </c:pt>
                <c:pt idx="160">
                  <c:v>31</c:v>
                </c:pt>
                <c:pt idx="161">
                  <c:v>31</c:v>
                </c:pt>
                <c:pt idx="162">
                  <c:v>30</c:v>
                </c:pt>
                <c:pt idx="163">
                  <c:v>28</c:v>
                </c:pt>
                <c:pt idx="164">
                  <c:v>44</c:v>
                </c:pt>
                <c:pt idx="165">
                  <c:v>35</c:v>
                </c:pt>
                <c:pt idx="166">
                  <c:v>26</c:v>
                </c:pt>
                <c:pt idx="167">
                  <c:v>23</c:v>
                </c:pt>
                <c:pt idx="168">
                  <c:v>28</c:v>
                </c:pt>
                <c:pt idx="169">
                  <c:v>24</c:v>
                </c:pt>
                <c:pt idx="170">
                  <c:v>23</c:v>
                </c:pt>
                <c:pt idx="171">
                  <c:v>20</c:v>
                </c:pt>
                <c:pt idx="172">
                  <c:v>27</c:v>
                </c:pt>
                <c:pt idx="173">
                  <c:v>26</c:v>
                </c:pt>
                <c:pt idx="174">
                  <c:v>29</c:v>
                </c:pt>
                <c:pt idx="175">
                  <c:v>28</c:v>
                </c:pt>
                <c:pt idx="176">
                  <c:v>21</c:v>
                </c:pt>
                <c:pt idx="177">
                  <c:v>18</c:v>
                </c:pt>
                <c:pt idx="178">
                  <c:v>27</c:v>
                </c:pt>
                <c:pt idx="179">
                  <c:v>26</c:v>
                </c:pt>
                <c:pt idx="180">
                  <c:v>29</c:v>
                </c:pt>
                <c:pt idx="181">
                  <c:v>32</c:v>
                </c:pt>
                <c:pt idx="182">
                  <c:v>34</c:v>
                </c:pt>
                <c:pt idx="183">
                  <c:v>31</c:v>
                </c:pt>
                <c:pt idx="184">
                  <c:v>39</c:v>
                </c:pt>
                <c:pt idx="185">
                  <c:v>43</c:v>
                </c:pt>
                <c:pt idx="186">
                  <c:v>35</c:v>
                </c:pt>
                <c:pt idx="187">
                  <c:v>37</c:v>
                </c:pt>
                <c:pt idx="188">
                  <c:v>34</c:v>
                </c:pt>
                <c:pt idx="189">
                  <c:v>32</c:v>
                </c:pt>
                <c:pt idx="190">
                  <c:v>30</c:v>
                </c:pt>
                <c:pt idx="191">
                  <c:v>27</c:v>
                </c:pt>
                <c:pt idx="192">
                  <c:v>27</c:v>
                </c:pt>
                <c:pt idx="193">
                  <c:v>26</c:v>
                </c:pt>
                <c:pt idx="194">
                  <c:v>24</c:v>
                </c:pt>
                <c:pt idx="195">
                  <c:v>18</c:v>
                </c:pt>
                <c:pt idx="196">
                  <c:v>24</c:v>
                </c:pt>
                <c:pt idx="197">
                  <c:v>28</c:v>
                </c:pt>
                <c:pt idx="198">
                  <c:v>27</c:v>
                </c:pt>
                <c:pt idx="199">
                  <c:v>26</c:v>
                </c:pt>
                <c:pt idx="200">
                  <c:v>29</c:v>
                </c:pt>
                <c:pt idx="201">
                  <c:v>32</c:v>
                </c:pt>
                <c:pt idx="202">
                  <c:v>19</c:v>
                </c:pt>
                <c:pt idx="203">
                  <c:v>19</c:v>
                </c:pt>
                <c:pt idx="204">
                  <c:v>22</c:v>
                </c:pt>
                <c:pt idx="205">
                  <c:v>26</c:v>
                </c:pt>
                <c:pt idx="206">
                  <c:v>21</c:v>
                </c:pt>
                <c:pt idx="207">
                  <c:v>19</c:v>
                </c:pt>
                <c:pt idx="208">
                  <c:v>17</c:v>
                </c:pt>
                <c:pt idx="209">
                  <c:v>24</c:v>
                </c:pt>
                <c:pt idx="210">
                  <c:v>27</c:v>
                </c:pt>
                <c:pt idx="211">
                  <c:v>29</c:v>
                </c:pt>
                <c:pt idx="212">
                  <c:v>27</c:v>
                </c:pt>
                <c:pt idx="213">
                  <c:v>22</c:v>
                </c:pt>
                <c:pt idx="214">
                  <c:v>15</c:v>
                </c:pt>
                <c:pt idx="215">
                  <c:v>17</c:v>
                </c:pt>
                <c:pt idx="216">
                  <c:v>19</c:v>
                </c:pt>
                <c:pt idx="217">
                  <c:v>19</c:v>
                </c:pt>
                <c:pt idx="218">
                  <c:v>20</c:v>
                </c:pt>
                <c:pt idx="219">
                  <c:v>20</c:v>
                </c:pt>
                <c:pt idx="220">
                  <c:v>30</c:v>
                </c:pt>
                <c:pt idx="221">
                  <c:v>32</c:v>
                </c:pt>
                <c:pt idx="222">
                  <c:v>16</c:v>
                </c:pt>
                <c:pt idx="223">
                  <c:v>17</c:v>
                </c:pt>
                <c:pt idx="224">
                  <c:v>18</c:v>
                </c:pt>
                <c:pt idx="225">
                  <c:v>30</c:v>
                </c:pt>
                <c:pt idx="226">
                  <c:v>17</c:v>
                </c:pt>
                <c:pt idx="227">
                  <c:v>16</c:v>
                </c:pt>
                <c:pt idx="228">
                  <c:v>21</c:v>
                </c:pt>
                <c:pt idx="229">
                  <c:v>25</c:v>
                </c:pt>
                <c:pt idx="230">
                  <c:v>22</c:v>
                </c:pt>
                <c:pt idx="231">
                  <c:v>23</c:v>
                </c:pt>
                <c:pt idx="232">
                  <c:v>32</c:v>
                </c:pt>
                <c:pt idx="233">
                  <c:v>36</c:v>
                </c:pt>
                <c:pt idx="234">
                  <c:v>32</c:v>
                </c:pt>
                <c:pt idx="235">
                  <c:v>28</c:v>
                </c:pt>
                <c:pt idx="236">
                  <c:v>33</c:v>
                </c:pt>
                <c:pt idx="237">
                  <c:v>32</c:v>
                </c:pt>
                <c:pt idx="238">
                  <c:v>26</c:v>
                </c:pt>
                <c:pt idx="239">
                  <c:v>31</c:v>
                </c:pt>
                <c:pt idx="240">
                  <c:v>34</c:v>
                </c:pt>
                <c:pt idx="241">
                  <c:v>31</c:v>
                </c:pt>
                <c:pt idx="242">
                  <c:v>30</c:v>
                </c:pt>
                <c:pt idx="243">
                  <c:v>29</c:v>
                </c:pt>
                <c:pt idx="244">
                  <c:v>31</c:v>
                </c:pt>
                <c:pt idx="245">
                  <c:v>69</c:v>
                </c:pt>
                <c:pt idx="246">
                  <c:v>35</c:v>
                </c:pt>
                <c:pt idx="247">
                  <c:v>52</c:v>
                </c:pt>
                <c:pt idx="248">
                  <c:v>63</c:v>
                </c:pt>
                <c:pt idx="249">
                  <c:v>40</c:v>
                </c:pt>
                <c:pt idx="250">
                  <c:v>30</c:v>
                </c:pt>
                <c:pt idx="251">
                  <c:v>29</c:v>
                </c:pt>
                <c:pt idx="252">
                  <c:v>31</c:v>
                </c:pt>
                <c:pt idx="253">
                  <c:v>76</c:v>
                </c:pt>
                <c:pt idx="254">
                  <c:v>37</c:v>
                </c:pt>
                <c:pt idx="255">
                  <c:v>40</c:v>
                </c:pt>
                <c:pt idx="256">
                  <c:v>32</c:v>
                </c:pt>
                <c:pt idx="257">
                  <c:v>32</c:v>
                </c:pt>
                <c:pt idx="258">
                  <c:v>34</c:v>
                </c:pt>
                <c:pt idx="259">
                  <c:v>34</c:v>
                </c:pt>
                <c:pt idx="260">
                  <c:v>36</c:v>
                </c:pt>
                <c:pt idx="261">
                  <c:v>36</c:v>
                </c:pt>
                <c:pt idx="26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7-4D1D-8852-881F68440DA9}"/>
            </c:ext>
          </c:extLst>
        </c:ser>
        <c:ser>
          <c:idx val="1"/>
          <c:order val="1"/>
          <c:tx>
            <c:strRef>
              <c:f>terv!$D$4:$D$5</c:f>
              <c:strCache>
                <c:ptCount val="2"/>
                <c:pt idx="0">
                  <c:v>XI.04</c:v>
                </c:pt>
                <c:pt idx="1">
                  <c:v>Eastern Germany: (NĂ©metorszĂˇg)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6"/>
            <c:dispRSqr val="0"/>
            <c:dispEq val="1"/>
            <c:trendlineLbl>
              <c:layout>
                <c:manualLayout>
                  <c:x val="-0.12318595099976498"/>
                  <c:y val="-0.300255558875094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terv!$D$6:$D$268</c:f>
              <c:numCache>
                <c:formatCode>General</c:formatCode>
                <c:ptCount val="2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</c:v>
                </c:pt>
                <c:pt idx="4">
                  <c:v>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23</c:v>
                </c:pt>
                <c:pt idx="15">
                  <c:v>0</c:v>
                </c:pt>
                <c:pt idx="16">
                  <c:v>48</c:v>
                </c:pt>
                <c:pt idx="17">
                  <c:v>0</c:v>
                </c:pt>
                <c:pt idx="18">
                  <c:v>0</c:v>
                </c:pt>
                <c:pt idx="19">
                  <c:v>26</c:v>
                </c:pt>
                <c:pt idx="20">
                  <c:v>29</c:v>
                </c:pt>
                <c:pt idx="21">
                  <c:v>0</c:v>
                </c:pt>
                <c:pt idx="22">
                  <c:v>0</c:v>
                </c:pt>
                <c:pt idx="23">
                  <c:v>18</c:v>
                </c:pt>
                <c:pt idx="24">
                  <c:v>15</c:v>
                </c:pt>
                <c:pt idx="25">
                  <c:v>0</c:v>
                </c:pt>
                <c:pt idx="26">
                  <c:v>18</c:v>
                </c:pt>
                <c:pt idx="27">
                  <c:v>0</c:v>
                </c:pt>
                <c:pt idx="28">
                  <c:v>0</c:v>
                </c:pt>
                <c:pt idx="29">
                  <c:v>15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</c:v>
                </c:pt>
                <c:pt idx="44">
                  <c:v>9</c:v>
                </c:pt>
                <c:pt idx="45">
                  <c:v>8</c:v>
                </c:pt>
                <c:pt idx="46">
                  <c:v>11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8</c:v>
                </c:pt>
                <c:pt idx="51">
                  <c:v>0</c:v>
                </c:pt>
                <c:pt idx="52">
                  <c:v>8</c:v>
                </c:pt>
                <c:pt idx="53">
                  <c:v>0</c:v>
                </c:pt>
                <c:pt idx="54">
                  <c:v>0</c:v>
                </c:pt>
                <c:pt idx="55">
                  <c:v>7</c:v>
                </c:pt>
                <c:pt idx="56">
                  <c:v>9</c:v>
                </c:pt>
                <c:pt idx="57">
                  <c:v>8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7</c:v>
                </c:pt>
                <c:pt idx="62">
                  <c:v>0</c:v>
                </c:pt>
                <c:pt idx="63">
                  <c:v>0</c:v>
                </c:pt>
                <c:pt idx="64">
                  <c:v>12</c:v>
                </c:pt>
                <c:pt idx="65">
                  <c:v>9</c:v>
                </c:pt>
                <c:pt idx="66">
                  <c:v>0</c:v>
                </c:pt>
                <c:pt idx="67">
                  <c:v>7</c:v>
                </c:pt>
                <c:pt idx="68">
                  <c:v>12</c:v>
                </c:pt>
                <c:pt idx="69">
                  <c:v>9</c:v>
                </c:pt>
                <c:pt idx="70">
                  <c:v>7</c:v>
                </c:pt>
                <c:pt idx="71">
                  <c:v>0</c:v>
                </c:pt>
                <c:pt idx="72">
                  <c:v>7</c:v>
                </c:pt>
                <c:pt idx="73">
                  <c:v>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5</c:v>
                </c:pt>
                <c:pt idx="79">
                  <c:v>6</c:v>
                </c:pt>
                <c:pt idx="80">
                  <c:v>5</c:v>
                </c:pt>
                <c:pt idx="81">
                  <c:v>6</c:v>
                </c:pt>
                <c:pt idx="82">
                  <c:v>5</c:v>
                </c:pt>
                <c:pt idx="83">
                  <c:v>6</c:v>
                </c:pt>
                <c:pt idx="84">
                  <c:v>4</c:v>
                </c:pt>
                <c:pt idx="85">
                  <c:v>5</c:v>
                </c:pt>
                <c:pt idx="86">
                  <c:v>6</c:v>
                </c:pt>
                <c:pt idx="87">
                  <c:v>0</c:v>
                </c:pt>
                <c:pt idx="88">
                  <c:v>5</c:v>
                </c:pt>
                <c:pt idx="89">
                  <c:v>9</c:v>
                </c:pt>
                <c:pt idx="90">
                  <c:v>0</c:v>
                </c:pt>
                <c:pt idx="91">
                  <c:v>5</c:v>
                </c:pt>
                <c:pt idx="92">
                  <c:v>8</c:v>
                </c:pt>
                <c:pt idx="93">
                  <c:v>7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6</c:v>
                </c:pt>
                <c:pt idx="99">
                  <c:v>0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4</c:v>
                </c:pt>
                <c:pt idx="106">
                  <c:v>5</c:v>
                </c:pt>
                <c:pt idx="107">
                  <c:v>6</c:v>
                </c:pt>
                <c:pt idx="108">
                  <c:v>5</c:v>
                </c:pt>
                <c:pt idx="109">
                  <c:v>5</c:v>
                </c:pt>
                <c:pt idx="110">
                  <c:v>0</c:v>
                </c:pt>
                <c:pt idx="111">
                  <c:v>4</c:v>
                </c:pt>
                <c:pt idx="112">
                  <c:v>6</c:v>
                </c:pt>
                <c:pt idx="113">
                  <c:v>4</c:v>
                </c:pt>
                <c:pt idx="114">
                  <c:v>3</c:v>
                </c:pt>
                <c:pt idx="115">
                  <c:v>5</c:v>
                </c:pt>
                <c:pt idx="116">
                  <c:v>11</c:v>
                </c:pt>
                <c:pt idx="117">
                  <c:v>3</c:v>
                </c:pt>
                <c:pt idx="118">
                  <c:v>2</c:v>
                </c:pt>
                <c:pt idx="119">
                  <c:v>5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0</c:v>
                </c:pt>
                <c:pt idx="124">
                  <c:v>4</c:v>
                </c:pt>
                <c:pt idx="125">
                  <c:v>4</c:v>
                </c:pt>
                <c:pt idx="126">
                  <c:v>5</c:v>
                </c:pt>
                <c:pt idx="127">
                  <c:v>0</c:v>
                </c:pt>
                <c:pt idx="128">
                  <c:v>6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3</c:v>
                </c:pt>
                <c:pt idx="134">
                  <c:v>5</c:v>
                </c:pt>
                <c:pt idx="135">
                  <c:v>5</c:v>
                </c:pt>
                <c:pt idx="136">
                  <c:v>6</c:v>
                </c:pt>
                <c:pt idx="137">
                  <c:v>4</c:v>
                </c:pt>
                <c:pt idx="138">
                  <c:v>6</c:v>
                </c:pt>
                <c:pt idx="139">
                  <c:v>4</c:v>
                </c:pt>
                <c:pt idx="140">
                  <c:v>7</c:v>
                </c:pt>
                <c:pt idx="141">
                  <c:v>5</c:v>
                </c:pt>
                <c:pt idx="142">
                  <c:v>4</c:v>
                </c:pt>
                <c:pt idx="143">
                  <c:v>4</c:v>
                </c:pt>
                <c:pt idx="144">
                  <c:v>5</c:v>
                </c:pt>
                <c:pt idx="145">
                  <c:v>0</c:v>
                </c:pt>
                <c:pt idx="146">
                  <c:v>6</c:v>
                </c:pt>
                <c:pt idx="147">
                  <c:v>4</c:v>
                </c:pt>
                <c:pt idx="148">
                  <c:v>3</c:v>
                </c:pt>
                <c:pt idx="149">
                  <c:v>6</c:v>
                </c:pt>
                <c:pt idx="150">
                  <c:v>4</c:v>
                </c:pt>
                <c:pt idx="151">
                  <c:v>3</c:v>
                </c:pt>
                <c:pt idx="152">
                  <c:v>5</c:v>
                </c:pt>
                <c:pt idx="153">
                  <c:v>4</c:v>
                </c:pt>
                <c:pt idx="154">
                  <c:v>2</c:v>
                </c:pt>
                <c:pt idx="155">
                  <c:v>0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3</c:v>
                </c:pt>
                <c:pt idx="160">
                  <c:v>0</c:v>
                </c:pt>
                <c:pt idx="161">
                  <c:v>3</c:v>
                </c:pt>
                <c:pt idx="162">
                  <c:v>4</c:v>
                </c:pt>
                <c:pt idx="163">
                  <c:v>5</c:v>
                </c:pt>
                <c:pt idx="164">
                  <c:v>38</c:v>
                </c:pt>
                <c:pt idx="165">
                  <c:v>8</c:v>
                </c:pt>
                <c:pt idx="166">
                  <c:v>3</c:v>
                </c:pt>
                <c:pt idx="167">
                  <c:v>5</c:v>
                </c:pt>
                <c:pt idx="168">
                  <c:v>2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5</c:v>
                </c:pt>
                <c:pt idx="173">
                  <c:v>4</c:v>
                </c:pt>
                <c:pt idx="174">
                  <c:v>3</c:v>
                </c:pt>
                <c:pt idx="175">
                  <c:v>6</c:v>
                </c:pt>
                <c:pt idx="176">
                  <c:v>9</c:v>
                </c:pt>
                <c:pt idx="177">
                  <c:v>5</c:v>
                </c:pt>
                <c:pt idx="178">
                  <c:v>4</c:v>
                </c:pt>
                <c:pt idx="179">
                  <c:v>6</c:v>
                </c:pt>
                <c:pt idx="180">
                  <c:v>7</c:v>
                </c:pt>
                <c:pt idx="181">
                  <c:v>5</c:v>
                </c:pt>
                <c:pt idx="182">
                  <c:v>5</c:v>
                </c:pt>
                <c:pt idx="183">
                  <c:v>7</c:v>
                </c:pt>
                <c:pt idx="184">
                  <c:v>22</c:v>
                </c:pt>
                <c:pt idx="185">
                  <c:v>13</c:v>
                </c:pt>
                <c:pt idx="186">
                  <c:v>8</c:v>
                </c:pt>
                <c:pt idx="187">
                  <c:v>18</c:v>
                </c:pt>
                <c:pt idx="188">
                  <c:v>11</c:v>
                </c:pt>
                <c:pt idx="189">
                  <c:v>5</c:v>
                </c:pt>
                <c:pt idx="190">
                  <c:v>5</c:v>
                </c:pt>
                <c:pt idx="191">
                  <c:v>4</c:v>
                </c:pt>
                <c:pt idx="192">
                  <c:v>3</c:v>
                </c:pt>
                <c:pt idx="193">
                  <c:v>5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3</c:v>
                </c:pt>
                <c:pt idx="198">
                  <c:v>3</c:v>
                </c:pt>
                <c:pt idx="199">
                  <c:v>5</c:v>
                </c:pt>
                <c:pt idx="200">
                  <c:v>6</c:v>
                </c:pt>
                <c:pt idx="201">
                  <c:v>4</c:v>
                </c:pt>
                <c:pt idx="202">
                  <c:v>3</c:v>
                </c:pt>
                <c:pt idx="203">
                  <c:v>3</c:v>
                </c:pt>
                <c:pt idx="204">
                  <c:v>4</c:v>
                </c:pt>
                <c:pt idx="205">
                  <c:v>5</c:v>
                </c:pt>
                <c:pt idx="206">
                  <c:v>2</c:v>
                </c:pt>
                <c:pt idx="207">
                  <c:v>3</c:v>
                </c:pt>
                <c:pt idx="208">
                  <c:v>2</c:v>
                </c:pt>
                <c:pt idx="209">
                  <c:v>4</c:v>
                </c:pt>
                <c:pt idx="210">
                  <c:v>4</c:v>
                </c:pt>
                <c:pt idx="211">
                  <c:v>5</c:v>
                </c:pt>
                <c:pt idx="212">
                  <c:v>13</c:v>
                </c:pt>
                <c:pt idx="213">
                  <c:v>4</c:v>
                </c:pt>
                <c:pt idx="214">
                  <c:v>2</c:v>
                </c:pt>
                <c:pt idx="215">
                  <c:v>3</c:v>
                </c:pt>
                <c:pt idx="216">
                  <c:v>4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4</c:v>
                </c:pt>
                <c:pt idx="221">
                  <c:v>4</c:v>
                </c:pt>
                <c:pt idx="222">
                  <c:v>2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2</c:v>
                </c:pt>
                <c:pt idx="227">
                  <c:v>2</c:v>
                </c:pt>
                <c:pt idx="228">
                  <c:v>4</c:v>
                </c:pt>
                <c:pt idx="229">
                  <c:v>5</c:v>
                </c:pt>
                <c:pt idx="230">
                  <c:v>2</c:v>
                </c:pt>
                <c:pt idx="231">
                  <c:v>3</c:v>
                </c:pt>
                <c:pt idx="232">
                  <c:v>9</c:v>
                </c:pt>
                <c:pt idx="233">
                  <c:v>14</c:v>
                </c:pt>
                <c:pt idx="234">
                  <c:v>7</c:v>
                </c:pt>
                <c:pt idx="235">
                  <c:v>5</c:v>
                </c:pt>
                <c:pt idx="236">
                  <c:v>6</c:v>
                </c:pt>
                <c:pt idx="237">
                  <c:v>9</c:v>
                </c:pt>
                <c:pt idx="238">
                  <c:v>4</c:v>
                </c:pt>
                <c:pt idx="239">
                  <c:v>8</c:v>
                </c:pt>
                <c:pt idx="240">
                  <c:v>10</c:v>
                </c:pt>
                <c:pt idx="241">
                  <c:v>8</c:v>
                </c:pt>
                <c:pt idx="242">
                  <c:v>5</c:v>
                </c:pt>
                <c:pt idx="243">
                  <c:v>5</c:v>
                </c:pt>
                <c:pt idx="244">
                  <c:v>8</c:v>
                </c:pt>
                <c:pt idx="245">
                  <c:v>79</c:v>
                </c:pt>
                <c:pt idx="246">
                  <c:v>11</c:v>
                </c:pt>
                <c:pt idx="247">
                  <c:v>38</c:v>
                </c:pt>
                <c:pt idx="248">
                  <c:v>39</c:v>
                </c:pt>
                <c:pt idx="249">
                  <c:v>9</c:v>
                </c:pt>
                <c:pt idx="250">
                  <c:v>7</c:v>
                </c:pt>
                <c:pt idx="251">
                  <c:v>6</c:v>
                </c:pt>
                <c:pt idx="252">
                  <c:v>6</c:v>
                </c:pt>
                <c:pt idx="253">
                  <c:v>100</c:v>
                </c:pt>
                <c:pt idx="254">
                  <c:v>11</c:v>
                </c:pt>
                <c:pt idx="255">
                  <c:v>7</c:v>
                </c:pt>
                <c:pt idx="256">
                  <c:v>7</c:v>
                </c:pt>
                <c:pt idx="257">
                  <c:v>6</c:v>
                </c:pt>
                <c:pt idx="258">
                  <c:v>6</c:v>
                </c:pt>
                <c:pt idx="259">
                  <c:v>5</c:v>
                </c:pt>
                <c:pt idx="260">
                  <c:v>8</c:v>
                </c:pt>
                <c:pt idx="261">
                  <c:v>5</c:v>
                </c:pt>
                <c:pt idx="26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7-4D1D-8852-881F6844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218144"/>
        <c:axId val="1606218624"/>
      </c:lineChart>
      <c:catAx>
        <c:axId val="1606218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218624"/>
        <c:crosses val="autoZero"/>
        <c:auto val="1"/>
        <c:lblAlgn val="ctr"/>
        <c:lblOffset val="100"/>
        <c:noMultiLvlLbl val="0"/>
      </c:catAx>
      <c:valAx>
        <c:axId val="160621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21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Klíma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'2szer10'!$D$5</c:f>
              <c:strCache>
                <c:ptCount val="1"/>
                <c:pt idx="0">
                  <c:v>KlĂ­mavĂˇltozĂˇs: (NĂ©metorszĂˇg)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'2szer10'!$D$6:$D$267</c:f>
              <c:numCache>
                <c:formatCode>General</c:formatCode>
                <c:ptCount val="262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6</c:v>
                </c:pt>
                <c:pt idx="33">
                  <c:v>7</c:v>
                </c:pt>
                <c:pt idx="34">
                  <c:v>12</c:v>
                </c:pt>
                <c:pt idx="35">
                  <c:v>8</c:v>
                </c:pt>
                <c:pt idx="36">
                  <c:v>16</c:v>
                </c:pt>
                <c:pt idx="37">
                  <c:v>24</c:v>
                </c:pt>
                <c:pt idx="38">
                  <c:v>28</c:v>
                </c:pt>
                <c:pt idx="39">
                  <c:v>25</c:v>
                </c:pt>
                <c:pt idx="40">
                  <c:v>25</c:v>
                </c:pt>
                <c:pt idx="41">
                  <c:v>23</c:v>
                </c:pt>
                <c:pt idx="42">
                  <c:v>14</c:v>
                </c:pt>
                <c:pt idx="43">
                  <c:v>9</c:v>
                </c:pt>
                <c:pt idx="44">
                  <c:v>13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15</c:v>
                </c:pt>
                <c:pt idx="49">
                  <c:v>14</c:v>
                </c:pt>
                <c:pt idx="50">
                  <c:v>11</c:v>
                </c:pt>
                <c:pt idx="51">
                  <c:v>14</c:v>
                </c:pt>
                <c:pt idx="52">
                  <c:v>13</c:v>
                </c:pt>
                <c:pt idx="53">
                  <c:v>13</c:v>
                </c:pt>
                <c:pt idx="54">
                  <c:v>7</c:v>
                </c:pt>
                <c:pt idx="55">
                  <c:v>5</c:v>
                </c:pt>
                <c:pt idx="56">
                  <c:v>9</c:v>
                </c:pt>
                <c:pt idx="57">
                  <c:v>10</c:v>
                </c:pt>
                <c:pt idx="58">
                  <c:v>12</c:v>
                </c:pt>
                <c:pt idx="59">
                  <c:v>9</c:v>
                </c:pt>
                <c:pt idx="60">
                  <c:v>10</c:v>
                </c:pt>
                <c:pt idx="61">
                  <c:v>10</c:v>
                </c:pt>
                <c:pt idx="62">
                  <c:v>12</c:v>
                </c:pt>
                <c:pt idx="63">
                  <c:v>10</c:v>
                </c:pt>
                <c:pt idx="64">
                  <c:v>11</c:v>
                </c:pt>
                <c:pt idx="65">
                  <c:v>12</c:v>
                </c:pt>
                <c:pt idx="66">
                  <c:v>7</c:v>
                </c:pt>
                <c:pt idx="67">
                  <c:v>6</c:v>
                </c:pt>
                <c:pt idx="68">
                  <c:v>9</c:v>
                </c:pt>
                <c:pt idx="69">
                  <c:v>10</c:v>
                </c:pt>
                <c:pt idx="70">
                  <c:v>14</c:v>
                </c:pt>
                <c:pt idx="71">
                  <c:v>19</c:v>
                </c:pt>
                <c:pt idx="72">
                  <c:v>15</c:v>
                </c:pt>
                <c:pt idx="73">
                  <c:v>14</c:v>
                </c:pt>
                <c:pt idx="74">
                  <c:v>13</c:v>
                </c:pt>
                <c:pt idx="75">
                  <c:v>13</c:v>
                </c:pt>
                <c:pt idx="76">
                  <c:v>12</c:v>
                </c:pt>
                <c:pt idx="77">
                  <c:v>10</c:v>
                </c:pt>
                <c:pt idx="78">
                  <c:v>6</c:v>
                </c:pt>
                <c:pt idx="79">
                  <c:v>6</c:v>
                </c:pt>
                <c:pt idx="80">
                  <c:v>8</c:v>
                </c:pt>
                <c:pt idx="81">
                  <c:v>8</c:v>
                </c:pt>
                <c:pt idx="82">
                  <c:v>10</c:v>
                </c:pt>
                <c:pt idx="83">
                  <c:v>9</c:v>
                </c:pt>
                <c:pt idx="84">
                  <c:v>8</c:v>
                </c:pt>
                <c:pt idx="85">
                  <c:v>8</c:v>
                </c:pt>
                <c:pt idx="86">
                  <c:v>7</c:v>
                </c:pt>
                <c:pt idx="87">
                  <c:v>6</c:v>
                </c:pt>
                <c:pt idx="88">
                  <c:v>8</c:v>
                </c:pt>
                <c:pt idx="89">
                  <c:v>8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6</c:v>
                </c:pt>
                <c:pt idx="94">
                  <c:v>8</c:v>
                </c:pt>
                <c:pt idx="95">
                  <c:v>7</c:v>
                </c:pt>
                <c:pt idx="96">
                  <c:v>8</c:v>
                </c:pt>
                <c:pt idx="97">
                  <c:v>8</c:v>
                </c:pt>
                <c:pt idx="98">
                  <c:v>7</c:v>
                </c:pt>
                <c:pt idx="99">
                  <c:v>6</c:v>
                </c:pt>
                <c:pt idx="100">
                  <c:v>7</c:v>
                </c:pt>
                <c:pt idx="101">
                  <c:v>7</c:v>
                </c:pt>
                <c:pt idx="102">
                  <c:v>4</c:v>
                </c:pt>
                <c:pt idx="103">
                  <c:v>4</c:v>
                </c:pt>
                <c:pt idx="104">
                  <c:v>5</c:v>
                </c:pt>
                <c:pt idx="105">
                  <c:v>5</c:v>
                </c:pt>
                <c:pt idx="106">
                  <c:v>7</c:v>
                </c:pt>
                <c:pt idx="107">
                  <c:v>6</c:v>
                </c:pt>
                <c:pt idx="108">
                  <c:v>7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7</c:v>
                </c:pt>
                <c:pt idx="113">
                  <c:v>7</c:v>
                </c:pt>
                <c:pt idx="114">
                  <c:v>4</c:v>
                </c:pt>
                <c:pt idx="115">
                  <c:v>3</c:v>
                </c:pt>
                <c:pt idx="116">
                  <c:v>5</c:v>
                </c:pt>
                <c:pt idx="117">
                  <c:v>5</c:v>
                </c:pt>
                <c:pt idx="118">
                  <c:v>7</c:v>
                </c:pt>
                <c:pt idx="119">
                  <c:v>5</c:v>
                </c:pt>
                <c:pt idx="120">
                  <c:v>7</c:v>
                </c:pt>
                <c:pt idx="121">
                  <c:v>7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4</c:v>
                </c:pt>
                <c:pt idx="127">
                  <c:v>3</c:v>
                </c:pt>
                <c:pt idx="128">
                  <c:v>5</c:v>
                </c:pt>
                <c:pt idx="129">
                  <c:v>5</c:v>
                </c:pt>
                <c:pt idx="130">
                  <c:v>7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7</c:v>
                </c:pt>
                <c:pt idx="138">
                  <c:v>4</c:v>
                </c:pt>
                <c:pt idx="139">
                  <c:v>4</c:v>
                </c:pt>
                <c:pt idx="140">
                  <c:v>5</c:v>
                </c:pt>
                <c:pt idx="141">
                  <c:v>5</c:v>
                </c:pt>
                <c:pt idx="142">
                  <c:v>9</c:v>
                </c:pt>
                <c:pt idx="143">
                  <c:v>9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3</c:v>
                </c:pt>
                <c:pt idx="151">
                  <c:v>3</c:v>
                </c:pt>
                <c:pt idx="152">
                  <c:v>5</c:v>
                </c:pt>
                <c:pt idx="153">
                  <c:v>5</c:v>
                </c:pt>
                <c:pt idx="154">
                  <c:v>3</c:v>
                </c:pt>
                <c:pt idx="155">
                  <c:v>2</c:v>
                </c:pt>
                <c:pt idx="156">
                  <c:v>3</c:v>
                </c:pt>
                <c:pt idx="157">
                  <c:v>2</c:v>
                </c:pt>
                <c:pt idx="158">
                  <c:v>3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2</c:v>
                </c:pt>
                <c:pt idx="166">
                  <c:v>3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5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5</c:v>
                </c:pt>
                <c:pt idx="189">
                  <c:v>3</c:v>
                </c:pt>
                <c:pt idx="190">
                  <c:v>5</c:v>
                </c:pt>
                <c:pt idx="191">
                  <c:v>6</c:v>
                </c:pt>
                <c:pt idx="192">
                  <c:v>7</c:v>
                </c:pt>
                <c:pt idx="193">
                  <c:v>5</c:v>
                </c:pt>
                <c:pt idx="194">
                  <c:v>4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4</c:v>
                </c:pt>
                <c:pt idx="201">
                  <c:v>3</c:v>
                </c:pt>
                <c:pt idx="202">
                  <c:v>3</c:v>
                </c:pt>
                <c:pt idx="203">
                  <c:v>2</c:v>
                </c:pt>
                <c:pt idx="204">
                  <c:v>10</c:v>
                </c:pt>
                <c:pt idx="205">
                  <c:v>13</c:v>
                </c:pt>
                <c:pt idx="206">
                  <c:v>12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14</c:v>
                </c:pt>
                <c:pt idx="211">
                  <c:v>12</c:v>
                </c:pt>
                <c:pt idx="212">
                  <c:v>13</c:v>
                </c:pt>
                <c:pt idx="213">
                  <c:v>11</c:v>
                </c:pt>
                <c:pt idx="214">
                  <c:v>15</c:v>
                </c:pt>
                <c:pt idx="215">
                  <c:v>6</c:v>
                </c:pt>
                <c:pt idx="216">
                  <c:v>11</c:v>
                </c:pt>
                <c:pt idx="217">
                  <c:v>13</c:v>
                </c:pt>
                <c:pt idx="218">
                  <c:v>13</c:v>
                </c:pt>
                <c:pt idx="219">
                  <c:v>100</c:v>
                </c:pt>
                <c:pt idx="220">
                  <c:v>13</c:v>
                </c:pt>
                <c:pt idx="221">
                  <c:v>12</c:v>
                </c:pt>
                <c:pt idx="222">
                  <c:v>11</c:v>
                </c:pt>
                <c:pt idx="223">
                  <c:v>10</c:v>
                </c:pt>
                <c:pt idx="224">
                  <c:v>11</c:v>
                </c:pt>
                <c:pt idx="225">
                  <c:v>9</c:v>
                </c:pt>
                <c:pt idx="226">
                  <c:v>14</c:v>
                </c:pt>
                <c:pt idx="227">
                  <c:v>11</c:v>
                </c:pt>
                <c:pt idx="228">
                  <c:v>13</c:v>
                </c:pt>
                <c:pt idx="229">
                  <c:v>12</c:v>
                </c:pt>
                <c:pt idx="230">
                  <c:v>14</c:v>
                </c:pt>
                <c:pt idx="231">
                  <c:v>16</c:v>
                </c:pt>
                <c:pt idx="232">
                  <c:v>14</c:v>
                </c:pt>
                <c:pt idx="233">
                  <c:v>14</c:v>
                </c:pt>
                <c:pt idx="234">
                  <c:v>11</c:v>
                </c:pt>
                <c:pt idx="235">
                  <c:v>6</c:v>
                </c:pt>
                <c:pt idx="236">
                  <c:v>8</c:v>
                </c:pt>
                <c:pt idx="237">
                  <c:v>6</c:v>
                </c:pt>
                <c:pt idx="238">
                  <c:v>8</c:v>
                </c:pt>
                <c:pt idx="239">
                  <c:v>8</c:v>
                </c:pt>
                <c:pt idx="240">
                  <c:v>10</c:v>
                </c:pt>
                <c:pt idx="241">
                  <c:v>11</c:v>
                </c:pt>
                <c:pt idx="242">
                  <c:v>9</c:v>
                </c:pt>
                <c:pt idx="243">
                  <c:v>23</c:v>
                </c:pt>
                <c:pt idx="244">
                  <c:v>10</c:v>
                </c:pt>
                <c:pt idx="245">
                  <c:v>11</c:v>
                </c:pt>
                <c:pt idx="246">
                  <c:v>7</c:v>
                </c:pt>
                <c:pt idx="247">
                  <c:v>7</c:v>
                </c:pt>
                <c:pt idx="248">
                  <c:v>8</c:v>
                </c:pt>
                <c:pt idx="249">
                  <c:v>8</c:v>
                </c:pt>
                <c:pt idx="250">
                  <c:v>11</c:v>
                </c:pt>
                <c:pt idx="251">
                  <c:v>8</c:v>
                </c:pt>
                <c:pt idx="252">
                  <c:v>11</c:v>
                </c:pt>
                <c:pt idx="253">
                  <c:v>11</c:v>
                </c:pt>
                <c:pt idx="254">
                  <c:v>9</c:v>
                </c:pt>
                <c:pt idx="255">
                  <c:v>11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7</c:v>
                </c:pt>
                <c:pt idx="260">
                  <c:v>7</c:v>
                </c:pt>
                <c:pt idx="26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C-4304-A81C-9C7505772493}"/>
            </c:ext>
          </c:extLst>
        </c:ser>
        <c:ser>
          <c:idx val="1"/>
          <c:order val="1"/>
          <c:tx>
            <c:strRef>
              <c:f>'2szer10'!$E$5</c:f>
              <c:strCache>
                <c:ptCount val="1"/>
                <c:pt idx="0">
                  <c:v>KlĂ­mavĂˇltozĂˇs: (NĂ©metorszĂˇg)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'2szer10'!$E$6:$E$267</c:f>
              <c:numCache>
                <c:formatCode>General</c:formatCode>
                <c:ptCount val="2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13</c:v>
                </c:pt>
                <c:pt idx="35">
                  <c:v>17</c:v>
                </c:pt>
                <c:pt idx="36">
                  <c:v>38</c:v>
                </c:pt>
                <c:pt idx="37">
                  <c:v>34</c:v>
                </c:pt>
                <c:pt idx="38">
                  <c:v>49</c:v>
                </c:pt>
                <c:pt idx="39">
                  <c:v>69</c:v>
                </c:pt>
                <c:pt idx="40">
                  <c:v>45</c:v>
                </c:pt>
                <c:pt idx="41">
                  <c:v>36</c:v>
                </c:pt>
                <c:pt idx="42">
                  <c:v>48</c:v>
                </c:pt>
                <c:pt idx="43">
                  <c:v>26</c:v>
                </c:pt>
                <c:pt idx="44">
                  <c:v>31</c:v>
                </c:pt>
                <c:pt idx="45">
                  <c:v>46</c:v>
                </c:pt>
                <c:pt idx="46">
                  <c:v>44</c:v>
                </c:pt>
                <c:pt idx="47">
                  <c:v>43</c:v>
                </c:pt>
                <c:pt idx="48">
                  <c:v>30</c:v>
                </c:pt>
                <c:pt idx="49">
                  <c:v>24</c:v>
                </c:pt>
                <c:pt idx="50">
                  <c:v>30</c:v>
                </c:pt>
                <c:pt idx="51">
                  <c:v>25</c:v>
                </c:pt>
                <c:pt idx="52">
                  <c:v>25</c:v>
                </c:pt>
                <c:pt idx="53">
                  <c:v>23</c:v>
                </c:pt>
                <c:pt idx="54">
                  <c:v>11</c:v>
                </c:pt>
                <c:pt idx="55">
                  <c:v>14</c:v>
                </c:pt>
                <c:pt idx="56">
                  <c:v>18</c:v>
                </c:pt>
                <c:pt idx="57">
                  <c:v>26</c:v>
                </c:pt>
                <c:pt idx="58">
                  <c:v>20</c:v>
                </c:pt>
                <c:pt idx="59">
                  <c:v>17</c:v>
                </c:pt>
                <c:pt idx="60">
                  <c:v>23</c:v>
                </c:pt>
                <c:pt idx="61">
                  <c:v>22</c:v>
                </c:pt>
                <c:pt idx="62">
                  <c:v>23</c:v>
                </c:pt>
                <c:pt idx="63">
                  <c:v>11</c:v>
                </c:pt>
                <c:pt idx="64">
                  <c:v>19</c:v>
                </c:pt>
                <c:pt idx="65">
                  <c:v>16</c:v>
                </c:pt>
                <c:pt idx="66">
                  <c:v>13</c:v>
                </c:pt>
                <c:pt idx="67">
                  <c:v>14</c:v>
                </c:pt>
                <c:pt idx="68">
                  <c:v>14</c:v>
                </c:pt>
                <c:pt idx="69">
                  <c:v>20</c:v>
                </c:pt>
                <c:pt idx="70">
                  <c:v>34</c:v>
                </c:pt>
                <c:pt idx="71">
                  <c:v>48</c:v>
                </c:pt>
                <c:pt idx="72">
                  <c:v>29</c:v>
                </c:pt>
                <c:pt idx="73">
                  <c:v>23</c:v>
                </c:pt>
                <c:pt idx="74">
                  <c:v>22</c:v>
                </c:pt>
                <c:pt idx="75">
                  <c:v>17</c:v>
                </c:pt>
                <c:pt idx="76">
                  <c:v>15</c:v>
                </c:pt>
                <c:pt idx="77">
                  <c:v>19</c:v>
                </c:pt>
                <c:pt idx="78">
                  <c:v>12</c:v>
                </c:pt>
                <c:pt idx="79">
                  <c:v>12</c:v>
                </c:pt>
                <c:pt idx="80">
                  <c:v>13</c:v>
                </c:pt>
                <c:pt idx="81">
                  <c:v>13</c:v>
                </c:pt>
                <c:pt idx="82">
                  <c:v>18</c:v>
                </c:pt>
                <c:pt idx="83">
                  <c:v>19</c:v>
                </c:pt>
                <c:pt idx="84">
                  <c:v>16</c:v>
                </c:pt>
                <c:pt idx="85">
                  <c:v>16</c:v>
                </c:pt>
                <c:pt idx="86">
                  <c:v>19</c:v>
                </c:pt>
                <c:pt idx="87">
                  <c:v>11</c:v>
                </c:pt>
                <c:pt idx="88">
                  <c:v>13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13</c:v>
                </c:pt>
                <c:pt idx="93">
                  <c:v>12</c:v>
                </c:pt>
                <c:pt idx="94">
                  <c:v>17</c:v>
                </c:pt>
                <c:pt idx="95">
                  <c:v>9</c:v>
                </c:pt>
                <c:pt idx="96">
                  <c:v>12</c:v>
                </c:pt>
                <c:pt idx="97">
                  <c:v>15</c:v>
                </c:pt>
                <c:pt idx="98">
                  <c:v>11</c:v>
                </c:pt>
                <c:pt idx="99">
                  <c:v>9</c:v>
                </c:pt>
                <c:pt idx="100">
                  <c:v>11</c:v>
                </c:pt>
                <c:pt idx="101">
                  <c:v>8</c:v>
                </c:pt>
                <c:pt idx="102">
                  <c:v>11</c:v>
                </c:pt>
                <c:pt idx="103">
                  <c:v>9</c:v>
                </c:pt>
                <c:pt idx="104">
                  <c:v>12</c:v>
                </c:pt>
                <c:pt idx="105">
                  <c:v>7</c:v>
                </c:pt>
                <c:pt idx="106">
                  <c:v>12</c:v>
                </c:pt>
                <c:pt idx="107">
                  <c:v>13</c:v>
                </c:pt>
                <c:pt idx="108">
                  <c:v>7</c:v>
                </c:pt>
                <c:pt idx="109">
                  <c:v>9</c:v>
                </c:pt>
                <c:pt idx="110">
                  <c:v>13</c:v>
                </c:pt>
                <c:pt idx="111">
                  <c:v>9</c:v>
                </c:pt>
                <c:pt idx="112">
                  <c:v>15</c:v>
                </c:pt>
                <c:pt idx="113">
                  <c:v>10</c:v>
                </c:pt>
                <c:pt idx="114">
                  <c:v>5</c:v>
                </c:pt>
                <c:pt idx="115">
                  <c:v>6</c:v>
                </c:pt>
                <c:pt idx="116">
                  <c:v>10</c:v>
                </c:pt>
                <c:pt idx="117">
                  <c:v>11</c:v>
                </c:pt>
                <c:pt idx="118">
                  <c:v>13</c:v>
                </c:pt>
                <c:pt idx="119">
                  <c:v>12</c:v>
                </c:pt>
                <c:pt idx="120">
                  <c:v>14</c:v>
                </c:pt>
                <c:pt idx="121">
                  <c:v>10</c:v>
                </c:pt>
                <c:pt idx="122">
                  <c:v>10</c:v>
                </c:pt>
                <c:pt idx="123">
                  <c:v>8</c:v>
                </c:pt>
                <c:pt idx="124">
                  <c:v>7</c:v>
                </c:pt>
                <c:pt idx="125">
                  <c:v>8</c:v>
                </c:pt>
                <c:pt idx="126">
                  <c:v>4</c:v>
                </c:pt>
                <c:pt idx="127">
                  <c:v>8</c:v>
                </c:pt>
                <c:pt idx="128">
                  <c:v>7</c:v>
                </c:pt>
                <c:pt idx="129">
                  <c:v>12</c:v>
                </c:pt>
                <c:pt idx="130">
                  <c:v>12</c:v>
                </c:pt>
                <c:pt idx="131">
                  <c:v>9</c:v>
                </c:pt>
                <c:pt idx="132">
                  <c:v>9</c:v>
                </c:pt>
                <c:pt idx="133">
                  <c:v>11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12</c:v>
                </c:pt>
                <c:pt idx="138">
                  <c:v>8</c:v>
                </c:pt>
                <c:pt idx="139">
                  <c:v>8</c:v>
                </c:pt>
                <c:pt idx="140">
                  <c:v>9</c:v>
                </c:pt>
                <c:pt idx="141">
                  <c:v>12</c:v>
                </c:pt>
                <c:pt idx="142">
                  <c:v>17</c:v>
                </c:pt>
                <c:pt idx="143">
                  <c:v>17</c:v>
                </c:pt>
                <c:pt idx="144">
                  <c:v>13</c:v>
                </c:pt>
                <c:pt idx="145">
                  <c:v>12</c:v>
                </c:pt>
                <c:pt idx="146">
                  <c:v>12</c:v>
                </c:pt>
                <c:pt idx="147">
                  <c:v>8</c:v>
                </c:pt>
                <c:pt idx="148">
                  <c:v>12</c:v>
                </c:pt>
                <c:pt idx="149">
                  <c:v>11</c:v>
                </c:pt>
                <c:pt idx="150">
                  <c:v>7</c:v>
                </c:pt>
                <c:pt idx="151">
                  <c:v>8</c:v>
                </c:pt>
                <c:pt idx="152">
                  <c:v>14</c:v>
                </c:pt>
                <c:pt idx="153">
                  <c:v>8</c:v>
                </c:pt>
                <c:pt idx="154">
                  <c:v>3</c:v>
                </c:pt>
                <c:pt idx="155">
                  <c:v>0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0</c:v>
                </c:pt>
                <c:pt idx="160">
                  <c:v>3</c:v>
                </c:pt>
                <c:pt idx="161">
                  <c:v>4</c:v>
                </c:pt>
                <c:pt idx="162">
                  <c:v>0</c:v>
                </c:pt>
                <c:pt idx="163">
                  <c:v>0</c:v>
                </c:pt>
                <c:pt idx="164">
                  <c:v>5</c:v>
                </c:pt>
                <c:pt idx="165">
                  <c:v>3</c:v>
                </c:pt>
                <c:pt idx="166">
                  <c:v>0</c:v>
                </c:pt>
                <c:pt idx="167">
                  <c:v>3</c:v>
                </c:pt>
                <c:pt idx="168">
                  <c:v>5</c:v>
                </c:pt>
                <c:pt idx="169">
                  <c:v>3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3</c:v>
                </c:pt>
                <c:pt idx="175">
                  <c:v>3</c:v>
                </c:pt>
                <c:pt idx="176">
                  <c:v>0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5</c:v>
                </c:pt>
                <c:pt idx="181">
                  <c:v>6</c:v>
                </c:pt>
                <c:pt idx="182">
                  <c:v>5</c:v>
                </c:pt>
                <c:pt idx="183">
                  <c:v>6</c:v>
                </c:pt>
                <c:pt idx="184">
                  <c:v>9</c:v>
                </c:pt>
                <c:pt idx="185">
                  <c:v>7</c:v>
                </c:pt>
                <c:pt idx="186">
                  <c:v>6</c:v>
                </c:pt>
                <c:pt idx="187">
                  <c:v>5</c:v>
                </c:pt>
                <c:pt idx="188">
                  <c:v>7</c:v>
                </c:pt>
                <c:pt idx="189">
                  <c:v>7</c:v>
                </c:pt>
                <c:pt idx="190">
                  <c:v>9</c:v>
                </c:pt>
                <c:pt idx="191">
                  <c:v>11</c:v>
                </c:pt>
                <c:pt idx="192">
                  <c:v>13</c:v>
                </c:pt>
                <c:pt idx="193">
                  <c:v>10</c:v>
                </c:pt>
                <c:pt idx="194">
                  <c:v>7</c:v>
                </c:pt>
                <c:pt idx="195">
                  <c:v>7</c:v>
                </c:pt>
                <c:pt idx="196">
                  <c:v>6</c:v>
                </c:pt>
                <c:pt idx="197">
                  <c:v>7</c:v>
                </c:pt>
                <c:pt idx="198">
                  <c:v>4</c:v>
                </c:pt>
                <c:pt idx="199">
                  <c:v>6</c:v>
                </c:pt>
                <c:pt idx="200">
                  <c:v>10</c:v>
                </c:pt>
                <c:pt idx="201">
                  <c:v>10</c:v>
                </c:pt>
                <c:pt idx="202">
                  <c:v>12</c:v>
                </c:pt>
                <c:pt idx="203">
                  <c:v>8</c:v>
                </c:pt>
                <c:pt idx="204">
                  <c:v>22</c:v>
                </c:pt>
                <c:pt idx="205">
                  <c:v>31</c:v>
                </c:pt>
                <c:pt idx="206">
                  <c:v>25</c:v>
                </c:pt>
                <c:pt idx="207">
                  <c:v>26</c:v>
                </c:pt>
                <c:pt idx="208">
                  <c:v>27</c:v>
                </c:pt>
                <c:pt idx="209">
                  <c:v>30</c:v>
                </c:pt>
                <c:pt idx="210">
                  <c:v>47</c:v>
                </c:pt>
                <c:pt idx="211">
                  <c:v>40</c:v>
                </c:pt>
                <c:pt idx="212">
                  <c:v>52</c:v>
                </c:pt>
                <c:pt idx="213">
                  <c:v>30</c:v>
                </c:pt>
                <c:pt idx="214">
                  <c:v>34</c:v>
                </c:pt>
                <c:pt idx="215">
                  <c:v>13</c:v>
                </c:pt>
                <c:pt idx="216">
                  <c:v>24</c:v>
                </c:pt>
                <c:pt idx="217">
                  <c:v>28</c:v>
                </c:pt>
                <c:pt idx="218">
                  <c:v>25</c:v>
                </c:pt>
                <c:pt idx="219">
                  <c:v>100</c:v>
                </c:pt>
                <c:pt idx="220">
                  <c:v>22</c:v>
                </c:pt>
                <c:pt idx="221">
                  <c:v>25</c:v>
                </c:pt>
                <c:pt idx="222">
                  <c:v>27</c:v>
                </c:pt>
                <c:pt idx="223">
                  <c:v>27</c:v>
                </c:pt>
                <c:pt idx="224">
                  <c:v>25</c:v>
                </c:pt>
                <c:pt idx="225">
                  <c:v>20</c:v>
                </c:pt>
                <c:pt idx="226">
                  <c:v>27</c:v>
                </c:pt>
                <c:pt idx="227">
                  <c:v>23</c:v>
                </c:pt>
                <c:pt idx="228">
                  <c:v>26</c:v>
                </c:pt>
                <c:pt idx="229">
                  <c:v>23</c:v>
                </c:pt>
                <c:pt idx="230">
                  <c:v>26</c:v>
                </c:pt>
                <c:pt idx="231">
                  <c:v>28</c:v>
                </c:pt>
                <c:pt idx="232">
                  <c:v>25</c:v>
                </c:pt>
                <c:pt idx="233">
                  <c:v>30</c:v>
                </c:pt>
                <c:pt idx="234">
                  <c:v>28</c:v>
                </c:pt>
                <c:pt idx="235">
                  <c:v>17</c:v>
                </c:pt>
                <c:pt idx="236">
                  <c:v>19</c:v>
                </c:pt>
                <c:pt idx="237">
                  <c:v>18</c:v>
                </c:pt>
                <c:pt idx="238">
                  <c:v>22</c:v>
                </c:pt>
                <c:pt idx="239">
                  <c:v>18</c:v>
                </c:pt>
                <c:pt idx="240">
                  <c:v>18</c:v>
                </c:pt>
                <c:pt idx="241">
                  <c:v>21</c:v>
                </c:pt>
                <c:pt idx="242">
                  <c:v>17</c:v>
                </c:pt>
                <c:pt idx="243">
                  <c:v>29</c:v>
                </c:pt>
                <c:pt idx="244">
                  <c:v>19</c:v>
                </c:pt>
                <c:pt idx="245">
                  <c:v>22</c:v>
                </c:pt>
                <c:pt idx="246">
                  <c:v>17</c:v>
                </c:pt>
                <c:pt idx="247">
                  <c:v>13</c:v>
                </c:pt>
                <c:pt idx="248">
                  <c:v>17</c:v>
                </c:pt>
                <c:pt idx="249">
                  <c:v>18</c:v>
                </c:pt>
                <c:pt idx="250">
                  <c:v>26</c:v>
                </c:pt>
                <c:pt idx="251">
                  <c:v>19</c:v>
                </c:pt>
                <c:pt idx="252">
                  <c:v>27</c:v>
                </c:pt>
                <c:pt idx="253">
                  <c:v>30</c:v>
                </c:pt>
                <c:pt idx="254">
                  <c:v>17</c:v>
                </c:pt>
                <c:pt idx="255">
                  <c:v>18</c:v>
                </c:pt>
                <c:pt idx="256">
                  <c:v>14</c:v>
                </c:pt>
                <c:pt idx="257">
                  <c:v>16</c:v>
                </c:pt>
                <c:pt idx="258">
                  <c:v>20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C-4304-A81C-9C7505772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3222112"/>
        <c:axId val="1893224512"/>
      </c:lineChart>
      <c:catAx>
        <c:axId val="1893222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224512"/>
        <c:crosses val="autoZero"/>
        <c:auto val="1"/>
        <c:lblAlgn val="ctr"/>
        <c:lblOffset val="100"/>
        <c:noMultiLvlLbl val="0"/>
      </c:catAx>
      <c:valAx>
        <c:axId val="189322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22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LMBT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'2szer10'!$G$5</c:f>
              <c:strCache>
                <c:ptCount val="1"/>
                <c:pt idx="0">
                  <c:v>LMBT: (NĂ©metorszĂˇg)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'2szer10'!$G$6:$G$267</c:f>
              <c:numCache>
                <c:formatCode>General</c:formatCode>
                <c:ptCount val="2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8</c:v>
                </c:pt>
                <c:pt idx="257">
                  <c:v>36</c:v>
                </c:pt>
                <c:pt idx="258">
                  <c:v>100</c:v>
                </c:pt>
                <c:pt idx="259">
                  <c:v>86</c:v>
                </c:pt>
                <c:pt idx="260">
                  <c:v>90</c:v>
                </c:pt>
                <c:pt idx="26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A-4A4B-B770-A6CA92DC7883}"/>
            </c:ext>
          </c:extLst>
        </c:ser>
        <c:ser>
          <c:idx val="1"/>
          <c:order val="1"/>
          <c:tx>
            <c:strRef>
              <c:f>'2szer10'!$H$5</c:f>
              <c:strCache>
                <c:ptCount val="1"/>
                <c:pt idx="0">
                  <c:v>LMBT: (NĂ©metorszĂˇg)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'2szer10'!$H$6:$H$267</c:f>
              <c:numCache>
                <c:formatCode>General</c:formatCode>
                <c:ptCount val="2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21</c:v>
                </c:pt>
                <c:pt idx="258">
                  <c:v>72</c:v>
                </c:pt>
                <c:pt idx="259">
                  <c:v>60</c:v>
                </c:pt>
                <c:pt idx="260">
                  <c:v>64</c:v>
                </c:pt>
                <c:pt idx="26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A-4A4B-B770-A6CA92DC7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3170272"/>
        <c:axId val="1893167392"/>
      </c:barChart>
      <c:catAx>
        <c:axId val="1893170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167392"/>
        <c:crosses val="autoZero"/>
        <c:auto val="1"/>
        <c:lblAlgn val="ctr"/>
        <c:lblOffset val="100"/>
        <c:noMultiLvlLbl val="0"/>
      </c:catAx>
      <c:valAx>
        <c:axId val="189316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17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18116</xdr:colOff>
      <xdr:row>4</xdr:row>
      <xdr:rowOff>21997</xdr:rowOff>
    </xdr:from>
    <xdr:to>
      <xdr:col>16</xdr:col>
      <xdr:colOff>25736</xdr:colOff>
      <xdr:row>20</xdr:row>
      <xdr:rowOff>121057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2C1B8AB-D5B8-4BCE-9402-08632CB5C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22</xdr:row>
      <xdr:rowOff>0</xdr:rowOff>
    </xdr:from>
    <xdr:to>
      <xdr:col>15</xdr:col>
      <xdr:colOff>560717</xdr:colOff>
      <xdr:row>40</xdr:row>
      <xdr:rowOff>43132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FE2E570-FE2D-4C22-BF99-331F2126B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21</xdr:row>
      <xdr:rowOff>174885</xdr:rowOff>
    </xdr:from>
    <xdr:to>
      <xdr:col>24</xdr:col>
      <xdr:colOff>287311</xdr:colOff>
      <xdr:row>36</xdr:row>
      <xdr:rowOff>107429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1ABC886-88D5-413D-987F-507EABA1BB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24</xdr:col>
      <xdr:colOff>287311</xdr:colOff>
      <xdr:row>52</xdr:row>
      <xdr:rowOff>119921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BDD0B84-71C4-4A5E-9CFA-5D0E2DA2A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C1EDC35F-7D14-361B-15A7-C77EF1EE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B9A8A6E9-86B3-C44C-332A-89B620A91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D74027B-8A52-21B3-8F02-C69359BF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0E78B956-D240-9BE3-6223-574BD4DA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23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2D23CB0-C2E7-BA30-70AD-5757D0A69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965.623615625002" createdVersion="8" refreshedVersion="8" minRefreshableVersion="3" recordCount="10" xr:uid="{963270E1-7BB9-49DC-91A5-B851A530F5BA}">
  <cacheSource type="worksheet">
    <worksheetSource ref="B3:C13" sheet="riport"/>
  </cacheSource>
  <cacheFields count="2">
    <cacheField name="csoport" numFmtId="0">
      <sharedItems count="2">
        <s v="A"/>
        <s v="B"/>
      </sharedItems>
    </cacheField>
    <cacheField name="index" numFmtId="1">
      <sharedItems containsSemiMixedTypes="0" containsString="0" containsNumber="1" minValue="-549.38812480062188" maxValue="86.126020954766261" count="10">
        <n v="86.126020954766261"/>
        <n v="69.672728047108691"/>
        <n v="54.992953047210548"/>
        <n v="30.729743653433307"/>
        <n v="3.6450209684282395"/>
        <n v="9.563420881391016"/>
        <n v="-549.38812480062188"/>
        <n v="18.769821612263421"/>
        <n v="1.2758515106175463"/>
        <n v="9.46028822065664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965.654049074074" createdVersion="8" refreshedVersion="8" minRefreshableVersion="3" recordCount="10" xr:uid="{5E8F4C62-95EA-47B1-B7D6-10D457DCFAB4}">
  <cacheSource type="worksheet">
    <worksheetSource ref="I3:J13" sheet="riport"/>
  </cacheSource>
  <cacheFields count="2">
    <cacheField name="index3" numFmtId="0">
      <sharedItems containsSemiMixedTypes="0" containsString="0" containsNumber="1" minValue="999981.6" maxValue="1000010.6" count="9">
        <n v="999981.6"/>
        <n v="999983.6"/>
        <n v="1000005.1"/>
        <n v="999986.6"/>
        <n v="1000007.1"/>
        <n v="1000010.6"/>
        <n v="999996.1"/>
        <n v="1000008.6"/>
        <n v="1000010.1"/>
      </sharedItems>
    </cacheField>
    <cacheField name="csoport" numFmtId="0">
      <sharedItems count="2">
        <s v="A"/>
        <s v="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965.664150694443" createdVersion="8" refreshedVersion="8" minRefreshableVersion="3" recordCount="10" xr:uid="{1562BB3C-D3C3-4B81-9768-80216EE2AC2A}">
  <cacheSource type="worksheet">
    <worksheetSource ref="H43:I53" sheet="STD_irany_korrelacio_alapon"/>
  </cacheSource>
  <cacheFields count="2">
    <cacheField name="Becslés" numFmtId="0">
      <sharedItems containsSemiMixedTypes="0" containsString="0" containsNumber="1" containsInteger="1" minValue="1000" maxValue="2000" count="3">
        <n v="1000"/>
        <n v="1500"/>
        <n v="2000"/>
      </sharedItems>
    </cacheField>
    <cacheField name="Tény+0" numFmtId="0">
      <sharedItems containsSemiMixedTypes="0" containsString="0" containsNumber="1" containsInteger="1" minValue="1000" maxValue="2000" count="2">
        <n v="1000"/>
        <n v="2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965.669803472221" createdVersion="8" refreshedVersion="8" minRefreshableVersion="3" recordCount="10" xr:uid="{55765A09-D6C8-4587-AD1C-CD042E371FD5}">
  <cacheSource type="worksheet">
    <worksheetSource ref="K54:L64" sheet="riport"/>
  </cacheSource>
  <cacheFields count="2">
    <cacheField name="Becslés" numFmtId="0">
      <sharedItems containsSemiMixedTypes="0" containsString="0" containsNumber="1" minValue="999991.8" maxValue="1000008.8" count="7">
        <n v="999999.3"/>
        <n v="1000003.8"/>
        <n v="999993.3"/>
        <n v="1000005.8"/>
        <n v="999991.8"/>
        <n v="999992.8"/>
        <n v="1000008.8"/>
      </sharedItems>
    </cacheField>
    <cacheField name="csoport" numFmtId="0">
      <sharedItems count="2">
        <s v="A"/>
        <s v="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</r>
  <r>
    <x v="0"/>
    <x v="1"/>
  </r>
  <r>
    <x v="0"/>
    <x v="2"/>
  </r>
  <r>
    <x v="0"/>
    <x v="3"/>
  </r>
  <r>
    <x v="0"/>
    <x v="4"/>
  </r>
  <r>
    <x v="1"/>
    <x v="5"/>
  </r>
  <r>
    <x v="1"/>
    <x v="6"/>
  </r>
  <r>
    <x v="1"/>
    <x v="7"/>
  </r>
  <r>
    <x v="1"/>
    <x v="8"/>
  </r>
  <r>
    <x v="1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</r>
  <r>
    <x v="1"/>
    <x v="0"/>
  </r>
  <r>
    <x v="2"/>
    <x v="0"/>
  </r>
  <r>
    <x v="3"/>
    <x v="0"/>
  </r>
  <r>
    <x v="4"/>
    <x v="0"/>
  </r>
  <r>
    <x v="5"/>
    <x v="1"/>
  </r>
  <r>
    <x v="6"/>
    <x v="1"/>
  </r>
  <r>
    <x v="7"/>
    <x v="1"/>
  </r>
  <r>
    <x v="8"/>
    <x v="1"/>
  </r>
  <r>
    <x v="5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</r>
  <r>
    <x v="0"/>
    <x v="0"/>
  </r>
  <r>
    <x v="1"/>
    <x v="0"/>
  </r>
  <r>
    <x v="0"/>
    <x v="0"/>
  </r>
  <r>
    <x v="0"/>
    <x v="0"/>
  </r>
  <r>
    <x v="2"/>
    <x v="1"/>
  </r>
  <r>
    <x v="2"/>
    <x v="1"/>
  </r>
  <r>
    <x v="1"/>
    <x v="1"/>
  </r>
  <r>
    <x v="2"/>
    <x v="1"/>
  </r>
  <r>
    <x v="2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</r>
  <r>
    <x v="0"/>
    <x v="0"/>
  </r>
  <r>
    <x v="1"/>
    <x v="0"/>
  </r>
  <r>
    <x v="0"/>
    <x v="0"/>
  </r>
  <r>
    <x v="2"/>
    <x v="0"/>
  </r>
  <r>
    <x v="3"/>
    <x v="1"/>
  </r>
  <r>
    <x v="4"/>
    <x v="1"/>
  </r>
  <r>
    <x v="3"/>
    <x v="1"/>
  </r>
  <r>
    <x v="5"/>
    <x v="1"/>
  </r>
  <r>
    <x v="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09225C-C4D1-40F5-A98E-8A9320829FCF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rowHeaderCaption="csoport" colHeaderCaption="index1">
  <location ref="B16:M20" firstHeaderRow="1" firstDataRow="2" firstDataCol="1"/>
  <pivotFields count="2">
    <pivotField axis="axisRow" dataField="1" showAll="0">
      <items count="3">
        <item x="0"/>
        <item x="1"/>
        <item t="default"/>
      </items>
    </pivotField>
    <pivotField axis="axisCol" numFmtId="1" showAll="0">
      <items count="11">
        <item x="6"/>
        <item x="8"/>
        <item x="4"/>
        <item x="9"/>
        <item x="5"/>
        <item x="7"/>
        <item x="3"/>
        <item x="2"/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darab" fld="0" subtotal="count" baseField="0" baseItem="0"/>
  </dataFields>
  <formats count="4">
    <format dxfId="21">
      <pivotArea collapsedLevelsAreSubtotals="1" fieldPosition="0">
        <references count="2">
          <reference field="0" count="1">
            <x v="0"/>
          </reference>
          <reference field="1" count="4" selected="0">
            <x v="6"/>
            <x v="7"/>
            <x v="8"/>
            <x v="9"/>
          </reference>
        </references>
      </pivotArea>
    </format>
    <format dxfId="20">
      <pivotArea collapsedLevelsAreSubtotals="1" fieldPosition="0">
        <references count="2">
          <reference field="0" count="1">
            <x v="1"/>
          </reference>
          <reference field="1" count="6" selected="0">
            <x v="0"/>
            <x v="1"/>
            <x v="2"/>
            <x v="3"/>
            <x v="4"/>
            <x v="5"/>
          </reference>
        </references>
      </pivotArea>
    </format>
    <format dxfId="19">
      <pivotArea collapsedLevelsAreSubtotals="1" fieldPosition="0">
        <references count="2">
          <reference field="0" count="1">
            <x v="0"/>
          </reference>
          <reference field="1" count="1" selected="0">
            <x v="2"/>
          </reference>
        </references>
      </pivotArea>
    </format>
    <format dxfId="18">
      <pivotArea dataOnly="0" labelOnly="1" fieldPosition="0">
        <references count="1">
          <reference field="1" count="2"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1765CD-8A9B-41D4-B407-18AF4DD1DBEF}" name="Kimutatás4" cacheId="3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rowHeaderCaption="csoport" colHeaderCaption="becslés (monoton)">
  <location ref="B67:J71" firstHeaderRow="1" firstDataRow="2" firstDataCol="1"/>
  <pivotFields count="2">
    <pivotField axis="axisCol" showAll="0">
      <items count="8">
        <item x="4"/>
        <item x="5"/>
        <item x="2"/>
        <item x="0"/>
        <item x="1"/>
        <item x="3"/>
        <item x="6"/>
        <item t="default"/>
      </items>
    </pivotField>
    <pivotField axis="axisRow" dataField="1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Mennyiség / csoport" fld="1" subtotal="count" baseField="0" baseItem="0"/>
  </dataFields>
  <formats count="7">
    <format dxfId="28">
      <pivotArea collapsedLevelsAreSubtotals="1" fieldPosition="0">
        <references count="2">
          <reference field="0" count="2" selected="0">
            <x v="0"/>
            <x v="1"/>
          </reference>
          <reference field="1" count="1">
            <x v="1"/>
          </reference>
        </references>
      </pivotArea>
    </format>
    <format dxfId="27">
      <pivotArea collapsedLevelsAreSubtotals="1" fieldPosition="0">
        <references count="2">
          <reference field="0" count="2" selected="0">
            <x v="3"/>
            <x v="4"/>
          </reference>
          <reference field="1" count="1">
            <x v="0"/>
          </reference>
        </references>
      </pivotArea>
    </format>
    <format dxfId="26">
      <pivotArea collapsedLevelsAreSubtotals="1" fieldPosition="0">
        <references count="2">
          <reference field="0" count="2" selected="0">
            <x v="5"/>
            <x v="6"/>
          </reference>
          <reference field="1" count="1">
            <x v="1"/>
          </reference>
        </references>
      </pivotArea>
    </format>
    <format dxfId="25">
      <pivotArea collapsedLevelsAreSubtotals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4">
      <pivotArea collapsedLevelsAreSubtotals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3">
      <pivotArea dataOnly="0" labelOnly="1" fieldPosition="0">
        <references count="1">
          <reference field="0" count="1">
            <x v="2"/>
          </reference>
        </references>
      </pivotArea>
    </format>
    <format dxfId="22">
      <pivotArea dataOnly="0" labelOnly="1" fieldPosition="0">
        <references count="1">
          <reference field="0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25E640-A208-42B9-8D3E-F115E8489185}" name="Kimutatás3" cacheId="2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B44:F48" firstHeaderRow="1" firstDataRow="2" firstDataCol="1"/>
  <pivotFields count="2">
    <pivotField axis="axisCol" dataField="1" showAll="0">
      <items count="4"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Mennyiség / Becslés" fld="0" subtotal="count" baseField="0" baseItem="0"/>
  </dataFields>
  <formats count="5">
    <format dxfId="33">
      <pivotArea collapsedLevelsAreSubtotals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2">
      <pivotArea collapsedLevelsAreSubtotals="1" fieldPosition="0">
        <references count="2">
          <reference field="0" count="1" selected="0">
            <x v="2"/>
          </reference>
          <reference field="1" count="1">
            <x v="1"/>
          </reference>
        </references>
      </pivotArea>
    </format>
    <format dxfId="31">
      <pivotArea collapsedLevelsAreSubtotals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30">
      <pivotArea collapsedLevelsAreSubtotals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29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4F0340-D322-4EB1-A60B-5D16BF5366A5}" name="Kimutatás2" cacheId="1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rowHeaderCaption="csoport" colHeaderCaption="becslés (korreláció)">
  <location ref="B36:L40" firstHeaderRow="1" firstDataRow="2" firstDataCol="1"/>
  <pivotFields count="2">
    <pivotField axis="axisCol" showAll="0">
      <items count="10">
        <item x="0"/>
        <item x="1"/>
        <item x="3"/>
        <item x="6"/>
        <item x="2"/>
        <item x="4"/>
        <item x="7"/>
        <item x="8"/>
        <item x="5"/>
        <item t="default"/>
      </items>
    </pivotField>
    <pivotField axis="axisRow" dataField="1" showAll="0">
      <items count="3">
        <item x="0"/>
        <item x="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darab" fld="1" subtotal="count" baseField="0" baseItem="0"/>
  </dataFields>
  <formats count="4">
    <format dxfId="37">
      <pivotArea collapsedLevelsAreSubtotals="1" fieldPosition="0">
        <references count="2">
          <reference field="0" count="3" selected="0">
            <x v="6"/>
            <x v="7"/>
            <x v="8"/>
          </reference>
          <reference field="1" count="1">
            <x v="1"/>
          </reference>
        </references>
      </pivotArea>
    </format>
    <format dxfId="36">
      <pivotArea collapsedLevelsAreSubtotals="1" fieldPosition="0">
        <references count="2">
          <reference field="0" count="6" selected="0">
            <x v="0"/>
            <x v="1"/>
            <x v="2"/>
            <x v="3"/>
            <x v="4"/>
            <x v="5"/>
          </reference>
          <reference field="1" count="1">
            <x v="0"/>
          </reference>
        </references>
      </pivotArea>
    </format>
    <format dxfId="35">
      <pivotArea collapsedLevelsAreSubtotals="1" fieldPosition="0">
        <references count="2">
          <reference field="0" count="1" selected="0">
            <x v="3"/>
          </reference>
          <reference field="1" count="1">
            <x v="1"/>
          </reference>
        </references>
      </pivotArea>
    </format>
    <format dxfId="34">
      <pivotArea dataOnly="0" labelOnly="1" fieldPosition="0">
        <references count="1">
          <reference field="0" count="2"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849632120251104160324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iau.my-x.hu/myx-free/coco/test/263378520251104155941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miau.my-x.hu/myx-free/coco/test/832647220251104154732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miau.my-x.hu/myx-free/coco/test/547642320251104154614.html" TargetMode="External"/><Relationship Id="rId1" Type="http://schemas.openxmlformats.org/officeDocument/2006/relationships/hyperlink" Target="https://miau.my-x.hu/myx-free/coco/test/89225952025110415383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E3AA-E5A9-4919-AA71-F8B0360D759F}">
  <dimension ref="A1:G268"/>
  <sheetViews>
    <sheetView zoomScale="45" workbookViewId="0"/>
  </sheetViews>
  <sheetFormatPr defaultRowHeight="14.5" x14ac:dyDescent="0.35"/>
  <cols>
    <col min="1" max="1" width="15.81640625" bestFit="1" customWidth="1"/>
    <col min="2" max="5" width="30.54296875" bestFit="1" customWidth="1"/>
  </cols>
  <sheetData>
    <row r="1" spans="1:7" ht="15" thickBot="1" x14ac:dyDescent="0.4">
      <c r="B1" t="s">
        <v>11</v>
      </c>
      <c r="C1" s="6" t="s">
        <v>15</v>
      </c>
      <c r="D1" s="7" t="s">
        <v>15</v>
      </c>
    </row>
    <row r="2" spans="1:7" ht="15" thickBot="1" x14ac:dyDescent="0.4">
      <c r="B2" s="14" t="s">
        <v>10</v>
      </c>
      <c r="C2" s="15">
        <f>CORREL(C6:C268,D6:D268)</f>
        <v>0.37229694585395717</v>
      </c>
      <c r="D2" s="16">
        <f>AVERAGE(B6:B268)</f>
        <v>32.041825095057035</v>
      </c>
      <c r="E2" s="17" t="s">
        <v>17</v>
      </c>
    </row>
    <row r="3" spans="1:7" x14ac:dyDescent="0.35">
      <c r="A3" t="s">
        <v>0</v>
      </c>
      <c r="B3" t="s">
        <v>9</v>
      </c>
      <c r="C3" s="8" t="s">
        <v>6</v>
      </c>
      <c r="D3" s="9">
        <f>CORREL(D6:D267,E6:E267)</f>
        <v>0.82831587641756821</v>
      </c>
      <c r="E3" s="4" t="s">
        <v>3</v>
      </c>
      <c r="G3" t="s">
        <v>44</v>
      </c>
    </row>
    <row r="4" spans="1:7" ht="15" thickBot="1" x14ac:dyDescent="0.4">
      <c r="B4" t="str">
        <f>C4</f>
        <v>XI.04</v>
      </c>
      <c r="C4" s="10" t="s">
        <v>5</v>
      </c>
      <c r="D4" s="11" t="s">
        <v>5</v>
      </c>
      <c r="E4" t="s">
        <v>4</v>
      </c>
    </row>
    <row r="5" spans="1:7" x14ac:dyDescent="0.35">
      <c r="A5" t="s">
        <v>1</v>
      </c>
      <c r="B5" t="str">
        <f>C5</f>
        <v>Eastern Germany: (NĂ©metorszĂˇg)</v>
      </c>
      <c r="C5" s="2" t="s">
        <v>2</v>
      </c>
      <c r="D5" s="3" t="s">
        <v>2</v>
      </c>
      <c r="E5" t="s">
        <v>2</v>
      </c>
    </row>
    <row r="6" spans="1:7" x14ac:dyDescent="0.35">
      <c r="A6" s="1">
        <v>37987</v>
      </c>
      <c r="B6" s="12">
        <f>ABS(C6-D6)</f>
        <v>82</v>
      </c>
      <c r="C6">
        <v>82</v>
      </c>
      <c r="D6">
        <v>0</v>
      </c>
      <c r="E6">
        <v>0</v>
      </c>
    </row>
    <row r="7" spans="1:7" x14ac:dyDescent="0.35">
      <c r="A7" s="1">
        <v>38018</v>
      </c>
      <c r="B7" s="12">
        <f t="shared" ref="B7:B70" si="0">ABS(C7-D7)</f>
        <v>81</v>
      </c>
      <c r="C7">
        <v>81</v>
      </c>
      <c r="D7">
        <v>0</v>
      </c>
      <c r="E7">
        <v>0</v>
      </c>
    </row>
    <row r="8" spans="1:7" x14ac:dyDescent="0.35">
      <c r="A8" s="1">
        <v>38047</v>
      </c>
      <c r="B8" s="12">
        <f t="shared" si="0"/>
        <v>72</v>
      </c>
      <c r="C8">
        <v>72</v>
      </c>
      <c r="D8">
        <v>0</v>
      </c>
      <c r="E8">
        <v>0</v>
      </c>
    </row>
    <row r="9" spans="1:7" x14ac:dyDescent="0.35">
      <c r="A9" s="1">
        <v>38078</v>
      </c>
      <c r="B9" s="12">
        <f t="shared" si="0"/>
        <v>55</v>
      </c>
      <c r="C9">
        <v>90</v>
      </c>
      <c r="D9">
        <v>35</v>
      </c>
      <c r="E9">
        <v>0</v>
      </c>
    </row>
    <row r="10" spans="1:7" x14ac:dyDescent="0.35">
      <c r="A10" s="1">
        <v>38108</v>
      </c>
      <c r="B10" s="12">
        <f t="shared" si="0"/>
        <v>48</v>
      </c>
      <c r="C10">
        <v>82</v>
      </c>
      <c r="D10">
        <v>34</v>
      </c>
      <c r="E10">
        <v>31</v>
      </c>
    </row>
    <row r="11" spans="1:7" x14ac:dyDescent="0.35">
      <c r="A11" s="1">
        <v>38139</v>
      </c>
      <c r="B11" s="12">
        <f t="shared" si="0"/>
        <v>89</v>
      </c>
      <c r="C11">
        <v>89</v>
      </c>
      <c r="D11">
        <v>0</v>
      </c>
      <c r="E11">
        <v>0</v>
      </c>
    </row>
    <row r="12" spans="1:7" x14ac:dyDescent="0.35">
      <c r="A12" s="1">
        <v>38169</v>
      </c>
      <c r="B12" s="12">
        <f t="shared" si="0"/>
        <v>81</v>
      </c>
      <c r="C12">
        <v>81</v>
      </c>
      <c r="D12">
        <v>0</v>
      </c>
      <c r="E12">
        <v>0</v>
      </c>
    </row>
    <row r="13" spans="1:7" x14ac:dyDescent="0.35">
      <c r="A13" s="1">
        <v>38200</v>
      </c>
      <c r="B13" s="12">
        <f t="shared" si="0"/>
        <v>77</v>
      </c>
      <c r="C13">
        <v>77</v>
      </c>
      <c r="D13">
        <v>0</v>
      </c>
      <c r="E13">
        <v>0</v>
      </c>
    </row>
    <row r="14" spans="1:7" x14ac:dyDescent="0.35">
      <c r="A14" s="1">
        <v>38231</v>
      </c>
      <c r="B14" s="12">
        <f t="shared" si="0"/>
        <v>46</v>
      </c>
      <c r="C14">
        <v>95</v>
      </c>
      <c r="D14">
        <v>49</v>
      </c>
      <c r="E14">
        <v>0</v>
      </c>
    </row>
    <row r="15" spans="1:7" x14ac:dyDescent="0.35">
      <c r="A15" s="1">
        <v>38261</v>
      </c>
      <c r="B15" s="12">
        <f t="shared" si="0"/>
        <v>76</v>
      </c>
      <c r="C15">
        <v>76</v>
      </c>
      <c r="D15">
        <v>0</v>
      </c>
      <c r="E15">
        <v>0</v>
      </c>
    </row>
    <row r="16" spans="1:7" x14ac:dyDescent="0.35">
      <c r="A16" s="1">
        <v>38292</v>
      </c>
      <c r="B16" s="12">
        <f t="shared" si="0"/>
        <v>75</v>
      </c>
      <c r="C16">
        <v>75</v>
      </c>
      <c r="D16">
        <v>0</v>
      </c>
      <c r="E16">
        <v>0</v>
      </c>
    </row>
    <row r="17" spans="1:5" x14ac:dyDescent="0.35">
      <c r="A17" s="1">
        <v>38322</v>
      </c>
      <c r="B17" s="12">
        <f t="shared" si="0"/>
        <v>66</v>
      </c>
      <c r="C17">
        <v>66</v>
      </c>
      <c r="D17">
        <v>0</v>
      </c>
      <c r="E17">
        <v>0</v>
      </c>
    </row>
    <row r="18" spans="1:5" x14ac:dyDescent="0.35">
      <c r="A18" s="1">
        <v>38353</v>
      </c>
      <c r="B18" s="12">
        <f t="shared" si="0"/>
        <v>69</v>
      </c>
      <c r="C18">
        <v>69</v>
      </c>
      <c r="D18">
        <v>0</v>
      </c>
      <c r="E18">
        <v>0</v>
      </c>
    </row>
    <row r="19" spans="1:5" x14ac:dyDescent="0.35">
      <c r="A19" s="1">
        <v>38384</v>
      </c>
      <c r="B19" s="12">
        <f t="shared" si="0"/>
        <v>100</v>
      </c>
      <c r="C19">
        <v>100</v>
      </c>
      <c r="D19">
        <v>0</v>
      </c>
      <c r="E19">
        <v>0</v>
      </c>
    </row>
    <row r="20" spans="1:5" x14ac:dyDescent="0.35">
      <c r="A20" s="1">
        <v>38412</v>
      </c>
      <c r="B20" s="12">
        <f t="shared" si="0"/>
        <v>51</v>
      </c>
      <c r="C20">
        <v>74</v>
      </c>
      <c r="D20">
        <v>23</v>
      </c>
      <c r="E20">
        <v>0</v>
      </c>
    </row>
    <row r="21" spans="1:5" x14ac:dyDescent="0.35">
      <c r="A21" s="1">
        <v>38443</v>
      </c>
      <c r="B21" s="12">
        <f t="shared" si="0"/>
        <v>73</v>
      </c>
      <c r="C21">
        <v>73</v>
      </c>
      <c r="D21">
        <v>0</v>
      </c>
      <c r="E21">
        <v>0</v>
      </c>
    </row>
    <row r="22" spans="1:5" x14ac:dyDescent="0.35">
      <c r="A22" s="1">
        <v>38473</v>
      </c>
      <c r="B22" s="12">
        <f t="shared" si="0"/>
        <v>31</v>
      </c>
      <c r="C22">
        <v>79</v>
      </c>
      <c r="D22">
        <v>48</v>
      </c>
      <c r="E22">
        <v>0</v>
      </c>
    </row>
    <row r="23" spans="1:5" x14ac:dyDescent="0.35">
      <c r="A23" s="1">
        <v>38504</v>
      </c>
      <c r="B23" s="12">
        <f t="shared" si="0"/>
        <v>71</v>
      </c>
      <c r="C23">
        <v>71</v>
      </c>
      <c r="D23">
        <v>0</v>
      </c>
      <c r="E23">
        <v>0</v>
      </c>
    </row>
    <row r="24" spans="1:5" x14ac:dyDescent="0.35">
      <c r="A24" s="1">
        <v>38534</v>
      </c>
      <c r="B24" s="12">
        <f t="shared" si="0"/>
        <v>68</v>
      </c>
      <c r="C24">
        <v>68</v>
      </c>
      <c r="D24">
        <v>0</v>
      </c>
      <c r="E24">
        <v>0</v>
      </c>
    </row>
    <row r="25" spans="1:5" x14ac:dyDescent="0.35">
      <c r="A25" s="1">
        <v>38565</v>
      </c>
      <c r="B25" s="12">
        <f t="shared" si="0"/>
        <v>68</v>
      </c>
      <c r="C25">
        <v>94</v>
      </c>
      <c r="D25">
        <v>26</v>
      </c>
      <c r="E25">
        <v>0</v>
      </c>
    </row>
    <row r="26" spans="1:5" x14ac:dyDescent="0.35">
      <c r="A26" s="1">
        <v>38596</v>
      </c>
      <c r="B26" s="12">
        <f t="shared" si="0"/>
        <v>42</v>
      </c>
      <c r="C26">
        <v>71</v>
      </c>
      <c r="D26">
        <v>29</v>
      </c>
      <c r="E26">
        <v>45</v>
      </c>
    </row>
    <row r="27" spans="1:5" x14ac:dyDescent="0.35">
      <c r="A27" s="1">
        <v>38626</v>
      </c>
      <c r="B27" s="12">
        <f t="shared" si="0"/>
        <v>59</v>
      </c>
      <c r="C27">
        <v>59</v>
      </c>
      <c r="D27">
        <v>0</v>
      </c>
      <c r="E27">
        <v>0</v>
      </c>
    </row>
    <row r="28" spans="1:5" x14ac:dyDescent="0.35">
      <c r="A28" s="1">
        <v>38657</v>
      </c>
      <c r="B28" s="12">
        <f t="shared" si="0"/>
        <v>71</v>
      </c>
      <c r="C28">
        <v>71</v>
      </c>
      <c r="D28">
        <v>0</v>
      </c>
      <c r="E28">
        <v>0</v>
      </c>
    </row>
    <row r="29" spans="1:5" x14ac:dyDescent="0.35">
      <c r="A29" s="1">
        <v>38687</v>
      </c>
      <c r="B29" s="12">
        <f t="shared" si="0"/>
        <v>40</v>
      </c>
      <c r="C29">
        <v>58</v>
      </c>
      <c r="D29">
        <v>18</v>
      </c>
      <c r="E29">
        <v>28</v>
      </c>
    </row>
    <row r="30" spans="1:5" x14ac:dyDescent="0.35">
      <c r="A30" s="1">
        <v>38718</v>
      </c>
      <c r="B30" s="12">
        <f t="shared" si="0"/>
        <v>50</v>
      </c>
      <c r="C30">
        <v>65</v>
      </c>
      <c r="D30">
        <v>15</v>
      </c>
      <c r="E30">
        <v>0</v>
      </c>
    </row>
    <row r="31" spans="1:5" x14ac:dyDescent="0.35">
      <c r="A31" s="1">
        <v>38749</v>
      </c>
      <c r="B31" s="12">
        <f t="shared" si="0"/>
        <v>62</v>
      </c>
      <c r="C31">
        <v>62</v>
      </c>
      <c r="D31">
        <v>0</v>
      </c>
      <c r="E31">
        <v>0</v>
      </c>
    </row>
    <row r="32" spans="1:5" x14ac:dyDescent="0.35">
      <c r="A32" s="1">
        <v>38777</v>
      </c>
      <c r="B32" s="12">
        <f t="shared" si="0"/>
        <v>45</v>
      </c>
      <c r="C32">
        <v>63</v>
      </c>
      <c r="D32">
        <v>18</v>
      </c>
      <c r="E32">
        <v>13</v>
      </c>
    </row>
    <row r="33" spans="1:7" x14ac:dyDescent="0.35">
      <c r="A33" s="1">
        <v>38808</v>
      </c>
      <c r="B33" s="12">
        <f t="shared" si="0"/>
        <v>54</v>
      </c>
      <c r="C33">
        <v>54</v>
      </c>
      <c r="D33">
        <v>0</v>
      </c>
      <c r="E33">
        <v>0</v>
      </c>
    </row>
    <row r="34" spans="1:7" x14ac:dyDescent="0.35">
      <c r="A34" s="1">
        <v>38838</v>
      </c>
      <c r="B34" s="12">
        <f t="shared" si="0"/>
        <v>56</v>
      </c>
      <c r="C34">
        <v>56</v>
      </c>
      <c r="D34">
        <v>0</v>
      </c>
      <c r="E34">
        <v>0</v>
      </c>
    </row>
    <row r="35" spans="1:7" x14ac:dyDescent="0.35">
      <c r="A35" s="1">
        <v>38869</v>
      </c>
      <c r="B35" s="12">
        <f t="shared" si="0"/>
        <v>41</v>
      </c>
      <c r="C35">
        <v>56</v>
      </c>
      <c r="D35">
        <v>15</v>
      </c>
      <c r="E35">
        <v>17</v>
      </c>
    </row>
    <row r="36" spans="1:7" x14ac:dyDescent="0.35">
      <c r="A36" s="1">
        <v>38899</v>
      </c>
      <c r="B36" s="12">
        <f t="shared" si="0"/>
        <v>49</v>
      </c>
      <c r="C36">
        <v>49</v>
      </c>
      <c r="D36">
        <v>0</v>
      </c>
      <c r="E36">
        <v>0</v>
      </c>
    </row>
    <row r="37" spans="1:7" x14ac:dyDescent="0.35">
      <c r="A37" s="1">
        <v>38930</v>
      </c>
      <c r="B37" s="12">
        <f t="shared" si="0"/>
        <v>51</v>
      </c>
      <c r="C37">
        <v>51</v>
      </c>
      <c r="D37">
        <v>0</v>
      </c>
      <c r="E37">
        <v>0</v>
      </c>
    </row>
    <row r="38" spans="1:7" x14ac:dyDescent="0.35">
      <c r="A38" s="1">
        <v>38961</v>
      </c>
      <c r="B38" s="12">
        <f t="shared" si="0"/>
        <v>51</v>
      </c>
      <c r="C38">
        <v>51</v>
      </c>
      <c r="D38">
        <v>0</v>
      </c>
      <c r="E38">
        <v>0</v>
      </c>
    </row>
    <row r="39" spans="1:7" x14ac:dyDescent="0.35">
      <c r="A39" s="1">
        <v>38991</v>
      </c>
      <c r="B39" s="12">
        <f t="shared" si="0"/>
        <v>54</v>
      </c>
      <c r="C39">
        <v>54</v>
      </c>
      <c r="D39">
        <v>0</v>
      </c>
      <c r="E39">
        <v>0</v>
      </c>
    </row>
    <row r="40" spans="1:7" x14ac:dyDescent="0.35">
      <c r="A40" s="1">
        <v>39022</v>
      </c>
      <c r="B40" s="12">
        <f t="shared" si="0"/>
        <v>40</v>
      </c>
      <c r="C40">
        <v>53</v>
      </c>
      <c r="D40">
        <v>13</v>
      </c>
      <c r="E40">
        <v>0</v>
      </c>
    </row>
    <row r="41" spans="1:7" x14ac:dyDescent="0.35">
      <c r="A41" s="1">
        <v>39052</v>
      </c>
      <c r="B41" s="12">
        <f t="shared" si="0"/>
        <v>43</v>
      </c>
      <c r="C41">
        <v>43</v>
      </c>
      <c r="D41">
        <v>0</v>
      </c>
      <c r="E41">
        <v>0</v>
      </c>
    </row>
    <row r="42" spans="1:7" x14ac:dyDescent="0.35">
      <c r="A42" s="1">
        <v>39083</v>
      </c>
      <c r="B42" s="12">
        <f t="shared" si="0"/>
        <v>51</v>
      </c>
      <c r="C42">
        <v>51</v>
      </c>
      <c r="D42">
        <v>0</v>
      </c>
      <c r="E42">
        <v>0</v>
      </c>
      <c r="G42" t="s">
        <v>16</v>
      </c>
    </row>
    <row r="43" spans="1:7" x14ac:dyDescent="0.35">
      <c r="A43" s="1">
        <v>39114</v>
      </c>
      <c r="B43" s="12">
        <f t="shared" si="0"/>
        <v>50</v>
      </c>
      <c r="C43">
        <v>50</v>
      </c>
      <c r="D43">
        <v>0</v>
      </c>
      <c r="E43">
        <v>0</v>
      </c>
    </row>
    <row r="44" spans="1:7" x14ac:dyDescent="0.35">
      <c r="A44" s="1">
        <v>39142</v>
      </c>
      <c r="B44" s="12">
        <f t="shared" si="0"/>
        <v>45</v>
      </c>
      <c r="C44">
        <v>45</v>
      </c>
      <c r="D44">
        <v>0</v>
      </c>
      <c r="E44">
        <v>0</v>
      </c>
    </row>
    <row r="45" spans="1:7" x14ac:dyDescent="0.35">
      <c r="A45" s="1">
        <v>39173</v>
      </c>
      <c r="B45" s="12">
        <f t="shared" si="0"/>
        <v>46</v>
      </c>
      <c r="C45">
        <v>46</v>
      </c>
      <c r="D45">
        <v>0</v>
      </c>
      <c r="E45">
        <v>0</v>
      </c>
    </row>
    <row r="46" spans="1:7" x14ac:dyDescent="0.35">
      <c r="A46" s="1">
        <v>39203</v>
      </c>
      <c r="B46" s="12">
        <f t="shared" si="0"/>
        <v>50</v>
      </c>
      <c r="C46">
        <v>50</v>
      </c>
      <c r="D46">
        <v>0</v>
      </c>
      <c r="E46">
        <v>0</v>
      </c>
    </row>
    <row r="47" spans="1:7" x14ac:dyDescent="0.35">
      <c r="A47" s="1">
        <v>39234</v>
      </c>
      <c r="B47" s="12">
        <f t="shared" si="0"/>
        <v>56</v>
      </c>
      <c r="C47">
        <v>56</v>
      </c>
      <c r="D47">
        <v>0</v>
      </c>
      <c r="E47">
        <v>11</v>
      </c>
    </row>
    <row r="48" spans="1:7" x14ac:dyDescent="0.35">
      <c r="A48" s="1">
        <v>39264</v>
      </c>
      <c r="B48" s="12">
        <f t="shared" si="0"/>
        <v>49</v>
      </c>
      <c r="C48">
        <v>49</v>
      </c>
      <c r="D48">
        <v>0</v>
      </c>
      <c r="E48">
        <v>9</v>
      </c>
    </row>
    <row r="49" spans="1:5" x14ac:dyDescent="0.35">
      <c r="A49" s="1">
        <v>39295</v>
      </c>
      <c r="B49" s="12">
        <f t="shared" si="0"/>
        <v>46</v>
      </c>
      <c r="C49">
        <v>58</v>
      </c>
      <c r="D49">
        <v>12</v>
      </c>
      <c r="E49">
        <v>9</v>
      </c>
    </row>
    <row r="50" spans="1:5" x14ac:dyDescent="0.35">
      <c r="A50" s="1">
        <v>39326</v>
      </c>
      <c r="B50" s="12">
        <f t="shared" si="0"/>
        <v>41</v>
      </c>
      <c r="C50">
        <v>50</v>
      </c>
      <c r="D50">
        <v>9</v>
      </c>
      <c r="E50">
        <v>0</v>
      </c>
    </row>
    <row r="51" spans="1:5" x14ac:dyDescent="0.35">
      <c r="A51" s="1">
        <v>39356</v>
      </c>
      <c r="B51" s="12">
        <f t="shared" si="0"/>
        <v>38</v>
      </c>
      <c r="C51">
        <v>46</v>
      </c>
      <c r="D51">
        <v>8</v>
      </c>
      <c r="E51">
        <v>0</v>
      </c>
    </row>
    <row r="52" spans="1:5" x14ac:dyDescent="0.35">
      <c r="A52" s="1">
        <v>39387</v>
      </c>
      <c r="B52" s="12">
        <f t="shared" si="0"/>
        <v>42</v>
      </c>
      <c r="C52">
        <v>53</v>
      </c>
      <c r="D52">
        <v>11</v>
      </c>
      <c r="E52">
        <v>11</v>
      </c>
    </row>
    <row r="53" spans="1:5" x14ac:dyDescent="0.35">
      <c r="A53" s="1">
        <v>39417</v>
      </c>
      <c r="B53" s="12">
        <f t="shared" si="0"/>
        <v>37</v>
      </c>
      <c r="C53">
        <v>45</v>
      </c>
      <c r="D53">
        <v>8</v>
      </c>
      <c r="E53">
        <v>0</v>
      </c>
    </row>
    <row r="54" spans="1:5" x14ac:dyDescent="0.35">
      <c r="A54" s="1">
        <v>39448</v>
      </c>
      <c r="B54" s="12">
        <f t="shared" si="0"/>
        <v>38</v>
      </c>
      <c r="C54">
        <v>45</v>
      </c>
      <c r="D54">
        <v>7</v>
      </c>
      <c r="E54">
        <v>11</v>
      </c>
    </row>
    <row r="55" spans="1:5" x14ac:dyDescent="0.35">
      <c r="A55" s="1">
        <v>39479</v>
      </c>
      <c r="B55" s="12">
        <f t="shared" si="0"/>
        <v>39</v>
      </c>
      <c r="C55">
        <v>49</v>
      </c>
      <c r="D55">
        <v>10</v>
      </c>
      <c r="E55">
        <v>7</v>
      </c>
    </row>
    <row r="56" spans="1:5" x14ac:dyDescent="0.35">
      <c r="A56" s="1">
        <v>39508</v>
      </c>
      <c r="B56" s="12">
        <f t="shared" si="0"/>
        <v>37</v>
      </c>
      <c r="C56">
        <v>45</v>
      </c>
      <c r="D56">
        <v>8</v>
      </c>
      <c r="E56">
        <v>7</v>
      </c>
    </row>
    <row r="57" spans="1:5" x14ac:dyDescent="0.35">
      <c r="A57" s="1">
        <v>39539</v>
      </c>
      <c r="B57" s="12">
        <f t="shared" si="0"/>
        <v>46</v>
      </c>
      <c r="C57">
        <v>46</v>
      </c>
      <c r="D57">
        <v>0</v>
      </c>
      <c r="E57">
        <v>0</v>
      </c>
    </row>
    <row r="58" spans="1:5" x14ac:dyDescent="0.35">
      <c r="A58" s="1">
        <v>39569</v>
      </c>
      <c r="B58" s="12">
        <f t="shared" si="0"/>
        <v>37</v>
      </c>
      <c r="C58">
        <v>45</v>
      </c>
      <c r="D58">
        <v>8</v>
      </c>
      <c r="E58">
        <v>9</v>
      </c>
    </row>
    <row r="59" spans="1:5" x14ac:dyDescent="0.35">
      <c r="A59" s="1">
        <v>39600</v>
      </c>
      <c r="B59" s="12">
        <f t="shared" si="0"/>
        <v>44</v>
      </c>
      <c r="C59">
        <v>44</v>
      </c>
      <c r="D59">
        <v>0</v>
      </c>
      <c r="E59">
        <v>0</v>
      </c>
    </row>
    <row r="60" spans="1:5" x14ac:dyDescent="0.35">
      <c r="A60" s="1">
        <v>39630</v>
      </c>
      <c r="B60" s="12">
        <f t="shared" si="0"/>
        <v>44</v>
      </c>
      <c r="C60">
        <v>44</v>
      </c>
      <c r="D60">
        <v>0</v>
      </c>
      <c r="E60">
        <v>8</v>
      </c>
    </row>
    <row r="61" spans="1:5" x14ac:dyDescent="0.35">
      <c r="A61" s="1">
        <v>39661</v>
      </c>
      <c r="B61" s="12">
        <f t="shared" si="0"/>
        <v>33</v>
      </c>
      <c r="C61">
        <v>40</v>
      </c>
      <c r="D61">
        <v>7</v>
      </c>
      <c r="E61">
        <v>0</v>
      </c>
    </row>
    <row r="62" spans="1:5" x14ac:dyDescent="0.35">
      <c r="A62" s="1">
        <v>39692</v>
      </c>
      <c r="B62" s="12">
        <f t="shared" si="0"/>
        <v>30</v>
      </c>
      <c r="C62">
        <v>39</v>
      </c>
      <c r="D62">
        <v>9</v>
      </c>
      <c r="E62">
        <v>9</v>
      </c>
    </row>
    <row r="63" spans="1:5" x14ac:dyDescent="0.35">
      <c r="A63" s="1">
        <v>39722</v>
      </c>
      <c r="B63" s="12">
        <f t="shared" si="0"/>
        <v>32</v>
      </c>
      <c r="C63">
        <v>40</v>
      </c>
      <c r="D63">
        <v>8</v>
      </c>
      <c r="E63">
        <v>10</v>
      </c>
    </row>
    <row r="64" spans="1:5" x14ac:dyDescent="0.35">
      <c r="A64" s="1">
        <v>39753</v>
      </c>
      <c r="B64" s="12">
        <f t="shared" si="0"/>
        <v>38</v>
      </c>
      <c r="C64">
        <v>38</v>
      </c>
      <c r="D64">
        <v>0</v>
      </c>
      <c r="E64">
        <v>0</v>
      </c>
    </row>
    <row r="65" spans="1:5" x14ac:dyDescent="0.35">
      <c r="A65" s="1">
        <v>39783</v>
      </c>
      <c r="B65" s="12">
        <f t="shared" si="0"/>
        <v>34</v>
      </c>
      <c r="C65">
        <v>34</v>
      </c>
      <c r="D65">
        <v>0</v>
      </c>
      <c r="E65">
        <v>0</v>
      </c>
    </row>
    <row r="66" spans="1:5" x14ac:dyDescent="0.35">
      <c r="A66" s="1">
        <v>39814</v>
      </c>
      <c r="B66" s="12">
        <f t="shared" si="0"/>
        <v>41</v>
      </c>
      <c r="C66">
        <v>41</v>
      </c>
      <c r="D66">
        <v>0</v>
      </c>
      <c r="E66">
        <v>6</v>
      </c>
    </row>
    <row r="67" spans="1:5" x14ac:dyDescent="0.35">
      <c r="A67" s="1">
        <v>39845</v>
      </c>
      <c r="B67" s="12">
        <f t="shared" si="0"/>
        <v>31</v>
      </c>
      <c r="C67">
        <v>38</v>
      </c>
      <c r="D67">
        <v>7</v>
      </c>
      <c r="E67">
        <v>0</v>
      </c>
    </row>
    <row r="68" spans="1:5" x14ac:dyDescent="0.35">
      <c r="A68" s="1">
        <v>39873</v>
      </c>
      <c r="B68" s="12">
        <f t="shared" si="0"/>
        <v>39</v>
      </c>
      <c r="C68">
        <v>39</v>
      </c>
      <c r="D68">
        <v>0</v>
      </c>
      <c r="E68">
        <v>6</v>
      </c>
    </row>
    <row r="69" spans="1:5" x14ac:dyDescent="0.35">
      <c r="A69" s="1">
        <v>39904</v>
      </c>
      <c r="B69" s="12">
        <f t="shared" si="0"/>
        <v>34</v>
      </c>
      <c r="C69">
        <v>34</v>
      </c>
      <c r="D69">
        <v>0</v>
      </c>
      <c r="E69">
        <v>0</v>
      </c>
    </row>
    <row r="70" spans="1:5" x14ac:dyDescent="0.35">
      <c r="A70" s="1">
        <v>39934</v>
      </c>
      <c r="B70" s="12">
        <f t="shared" si="0"/>
        <v>29</v>
      </c>
      <c r="C70">
        <v>41</v>
      </c>
      <c r="D70">
        <v>12</v>
      </c>
      <c r="E70">
        <v>6</v>
      </c>
    </row>
    <row r="71" spans="1:5" x14ac:dyDescent="0.35">
      <c r="A71" s="1">
        <v>39965</v>
      </c>
      <c r="B71" s="12">
        <f t="shared" ref="B71:B134" si="1">ABS(C71-D71)</f>
        <v>31</v>
      </c>
      <c r="C71">
        <v>40</v>
      </c>
      <c r="D71">
        <v>9</v>
      </c>
      <c r="E71">
        <v>7</v>
      </c>
    </row>
    <row r="72" spans="1:5" x14ac:dyDescent="0.35">
      <c r="A72" s="1">
        <v>39995</v>
      </c>
      <c r="B72" s="12">
        <f t="shared" si="1"/>
        <v>38</v>
      </c>
      <c r="C72">
        <v>38</v>
      </c>
      <c r="D72">
        <v>0</v>
      </c>
      <c r="E72">
        <v>0</v>
      </c>
    </row>
    <row r="73" spans="1:5" x14ac:dyDescent="0.35">
      <c r="A73" s="1">
        <v>40026</v>
      </c>
      <c r="B73" s="12">
        <f t="shared" si="1"/>
        <v>33</v>
      </c>
      <c r="C73">
        <v>40</v>
      </c>
      <c r="D73">
        <v>7</v>
      </c>
      <c r="E73">
        <v>7</v>
      </c>
    </row>
    <row r="74" spans="1:5" x14ac:dyDescent="0.35">
      <c r="A74" s="1">
        <v>40057</v>
      </c>
      <c r="B74" s="12">
        <f t="shared" si="1"/>
        <v>22</v>
      </c>
      <c r="C74">
        <v>34</v>
      </c>
      <c r="D74">
        <v>12</v>
      </c>
      <c r="E74">
        <v>14</v>
      </c>
    </row>
    <row r="75" spans="1:5" x14ac:dyDescent="0.35">
      <c r="A75" s="1">
        <v>40087</v>
      </c>
      <c r="B75" s="12">
        <f t="shared" si="1"/>
        <v>30</v>
      </c>
      <c r="C75">
        <v>39</v>
      </c>
      <c r="D75">
        <v>9</v>
      </c>
      <c r="E75">
        <v>8</v>
      </c>
    </row>
    <row r="76" spans="1:5" x14ac:dyDescent="0.35">
      <c r="A76" s="1">
        <v>40118</v>
      </c>
      <c r="B76" s="12">
        <f t="shared" si="1"/>
        <v>34</v>
      </c>
      <c r="C76">
        <v>41</v>
      </c>
      <c r="D76">
        <v>7</v>
      </c>
      <c r="E76">
        <v>7</v>
      </c>
    </row>
    <row r="77" spans="1:5" x14ac:dyDescent="0.35">
      <c r="A77" s="1">
        <v>40148</v>
      </c>
      <c r="B77" s="12">
        <f t="shared" si="1"/>
        <v>31</v>
      </c>
      <c r="C77">
        <v>31</v>
      </c>
      <c r="D77">
        <v>0</v>
      </c>
      <c r="E77">
        <v>6</v>
      </c>
    </row>
    <row r="78" spans="1:5" x14ac:dyDescent="0.35">
      <c r="A78" s="1">
        <v>40179</v>
      </c>
      <c r="B78" s="12">
        <f t="shared" si="1"/>
        <v>31</v>
      </c>
      <c r="C78">
        <v>38</v>
      </c>
      <c r="D78">
        <v>7</v>
      </c>
      <c r="E78">
        <v>5</v>
      </c>
    </row>
    <row r="79" spans="1:5" x14ac:dyDescent="0.35">
      <c r="A79" s="1">
        <v>40210</v>
      </c>
      <c r="B79" s="12">
        <f t="shared" si="1"/>
        <v>30</v>
      </c>
      <c r="C79">
        <v>36</v>
      </c>
      <c r="D79">
        <v>6</v>
      </c>
      <c r="E79">
        <v>0</v>
      </c>
    </row>
    <row r="80" spans="1:5" x14ac:dyDescent="0.35">
      <c r="A80" s="1">
        <v>40238</v>
      </c>
      <c r="B80" s="12">
        <f t="shared" si="1"/>
        <v>32</v>
      </c>
      <c r="C80">
        <v>32</v>
      </c>
      <c r="D80">
        <v>0</v>
      </c>
      <c r="E80">
        <v>0</v>
      </c>
    </row>
    <row r="81" spans="1:5" x14ac:dyDescent="0.35">
      <c r="A81" s="1">
        <v>40269</v>
      </c>
      <c r="B81" s="12">
        <f t="shared" si="1"/>
        <v>33</v>
      </c>
      <c r="C81">
        <v>33</v>
      </c>
      <c r="D81">
        <v>0</v>
      </c>
      <c r="E81">
        <v>0</v>
      </c>
    </row>
    <row r="82" spans="1:5" x14ac:dyDescent="0.35">
      <c r="A82" s="1">
        <v>40299</v>
      </c>
      <c r="B82" s="12">
        <f t="shared" si="1"/>
        <v>38</v>
      </c>
      <c r="C82">
        <v>38</v>
      </c>
      <c r="D82">
        <v>0</v>
      </c>
      <c r="E82">
        <v>0</v>
      </c>
    </row>
    <row r="83" spans="1:5" x14ac:dyDescent="0.35">
      <c r="A83" s="1">
        <v>40330</v>
      </c>
      <c r="B83" s="12">
        <f t="shared" si="1"/>
        <v>34</v>
      </c>
      <c r="C83">
        <v>34</v>
      </c>
      <c r="D83">
        <v>0</v>
      </c>
      <c r="E83">
        <v>5</v>
      </c>
    </row>
    <row r="84" spans="1:5" x14ac:dyDescent="0.35">
      <c r="A84" s="1">
        <v>40360</v>
      </c>
      <c r="B84" s="12">
        <f t="shared" si="1"/>
        <v>32</v>
      </c>
      <c r="C84">
        <v>37</v>
      </c>
      <c r="D84">
        <v>5</v>
      </c>
      <c r="E84">
        <v>8</v>
      </c>
    </row>
    <row r="85" spans="1:5" x14ac:dyDescent="0.35">
      <c r="A85" s="1">
        <v>40391</v>
      </c>
      <c r="B85" s="12">
        <f t="shared" si="1"/>
        <v>28</v>
      </c>
      <c r="C85">
        <v>34</v>
      </c>
      <c r="D85">
        <v>6</v>
      </c>
      <c r="E85">
        <v>5</v>
      </c>
    </row>
    <row r="86" spans="1:5" x14ac:dyDescent="0.35">
      <c r="A86" s="1">
        <v>40422</v>
      </c>
      <c r="B86" s="12">
        <f t="shared" si="1"/>
        <v>31</v>
      </c>
      <c r="C86">
        <v>36</v>
      </c>
      <c r="D86">
        <v>5</v>
      </c>
      <c r="E86">
        <v>6</v>
      </c>
    </row>
    <row r="87" spans="1:5" x14ac:dyDescent="0.35">
      <c r="A87" s="1">
        <v>40452</v>
      </c>
      <c r="B87" s="12">
        <f t="shared" si="1"/>
        <v>29</v>
      </c>
      <c r="C87">
        <v>35</v>
      </c>
      <c r="D87">
        <v>6</v>
      </c>
      <c r="E87">
        <v>0</v>
      </c>
    </row>
    <row r="88" spans="1:5" x14ac:dyDescent="0.35">
      <c r="A88" s="1">
        <v>40483</v>
      </c>
      <c r="B88" s="12">
        <f t="shared" si="1"/>
        <v>28</v>
      </c>
      <c r="C88">
        <v>33</v>
      </c>
      <c r="D88">
        <v>5</v>
      </c>
      <c r="E88">
        <v>0</v>
      </c>
    </row>
    <row r="89" spans="1:5" x14ac:dyDescent="0.35">
      <c r="A89" s="1">
        <v>40513</v>
      </c>
      <c r="B89" s="12">
        <f t="shared" si="1"/>
        <v>23</v>
      </c>
      <c r="C89">
        <v>29</v>
      </c>
      <c r="D89">
        <v>6</v>
      </c>
      <c r="E89">
        <v>10</v>
      </c>
    </row>
    <row r="90" spans="1:5" x14ac:dyDescent="0.35">
      <c r="A90" s="1">
        <v>40544</v>
      </c>
      <c r="B90" s="12">
        <f t="shared" si="1"/>
        <v>32</v>
      </c>
      <c r="C90">
        <v>36</v>
      </c>
      <c r="D90">
        <v>4</v>
      </c>
      <c r="E90">
        <v>5</v>
      </c>
    </row>
    <row r="91" spans="1:5" x14ac:dyDescent="0.35">
      <c r="A91" s="1">
        <v>40575</v>
      </c>
      <c r="B91" s="12">
        <f t="shared" si="1"/>
        <v>30</v>
      </c>
      <c r="C91">
        <v>35</v>
      </c>
      <c r="D91">
        <v>5</v>
      </c>
      <c r="E91">
        <v>5</v>
      </c>
    </row>
    <row r="92" spans="1:5" x14ac:dyDescent="0.35">
      <c r="A92" s="1">
        <v>40603</v>
      </c>
      <c r="B92" s="12">
        <f t="shared" si="1"/>
        <v>31</v>
      </c>
      <c r="C92">
        <v>37</v>
      </c>
      <c r="D92">
        <v>6</v>
      </c>
      <c r="E92">
        <v>0</v>
      </c>
    </row>
    <row r="93" spans="1:5" x14ac:dyDescent="0.35">
      <c r="A93" s="1">
        <v>40634</v>
      </c>
      <c r="B93" s="12">
        <f t="shared" si="1"/>
        <v>35</v>
      </c>
      <c r="C93">
        <v>35</v>
      </c>
      <c r="D93">
        <v>0</v>
      </c>
      <c r="E93">
        <v>0</v>
      </c>
    </row>
    <row r="94" spans="1:5" x14ac:dyDescent="0.35">
      <c r="A94" s="1">
        <v>40664</v>
      </c>
      <c r="B94" s="12">
        <f t="shared" si="1"/>
        <v>32</v>
      </c>
      <c r="C94">
        <v>37</v>
      </c>
      <c r="D94">
        <v>5</v>
      </c>
      <c r="E94">
        <v>5</v>
      </c>
    </row>
    <row r="95" spans="1:5" x14ac:dyDescent="0.35">
      <c r="A95" s="1">
        <v>40695</v>
      </c>
      <c r="B95" s="12">
        <f t="shared" si="1"/>
        <v>29</v>
      </c>
      <c r="C95">
        <v>38</v>
      </c>
      <c r="D95">
        <v>9</v>
      </c>
      <c r="E95">
        <v>7</v>
      </c>
    </row>
    <row r="96" spans="1:5" x14ac:dyDescent="0.35">
      <c r="A96" s="1">
        <v>40725</v>
      </c>
      <c r="B96" s="12">
        <f t="shared" si="1"/>
        <v>37</v>
      </c>
      <c r="C96">
        <v>37</v>
      </c>
      <c r="D96">
        <v>0</v>
      </c>
      <c r="E96">
        <v>4</v>
      </c>
    </row>
    <row r="97" spans="1:5" x14ac:dyDescent="0.35">
      <c r="A97" s="1">
        <v>40756</v>
      </c>
      <c r="B97" s="12">
        <f t="shared" si="1"/>
        <v>33</v>
      </c>
      <c r="C97">
        <v>38</v>
      </c>
      <c r="D97">
        <v>5</v>
      </c>
      <c r="E97">
        <v>4</v>
      </c>
    </row>
    <row r="98" spans="1:5" x14ac:dyDescent="0.35">
      <c r="A98" s="1">
        <v>40787</v>
      </c>
      <c r="B98" s="12">
        <f t="shared" si="1"/>
        <v>29</v>
      </c>
      <c r="C98">
        <v>37</v>
      </c>
      <c r="D98">
        <v>8</v>
      </c>
      <c r="E98">
        <v>8</v>
      </c>
    </row>
    <row r="99" spans="1:5" x14ac:dyDescent="0.35">
      <c r="A99" s="1">
        <v>40817</v>
      </c>
      <c r="B99" s="12">
        <f t="shared" si="1"/>
        <v>27</v>
      </c>
      <c r="C99">
        <v>34</v>
      </c>
      <c r="D99">
        <v>7</v>
      </c>
      <c r="E99">
        <v>5</v>
      </c>
    </row>
    <row r="100" spans="1:5" x14ac:dyDescent="0.35">
      <c r="A100" s="1">
        <v>40848</v>
      </c>
      <c r="B100" s="12">
        <f t="shared" si="1"/>
        <v>30</v>
      </c>
      <c r="C100">
        <v>35</v>
      </c>
      <c r="D100">
        <v>5</v>
      </c>
      <c r="E100">
        <v>7</v>
      </c>
    </row>
    <row r="101" spans="1:5" x14ac:dyDescent="0.35">
      <c r="A101" s="1">
        <v>40878</v>
      </c>
      <c r="B101" s="12">
        <f t="shared" si="1"/>
        <v>27</v>
      </c>
      <c r="C101">
        <v>32</v>
      </c>
      <c r="D101">
        <v>5</v>
      </c>
      <c r="E101">
        <v>4</v>
      </c>
    </row>
    <row r="102" spans="1:5" x14ac:dyDescent="0.35">
      <c r="A102" s="1">
        <v>40909</v>
      </c>
      <c r="B102" s="12">
        <f t="shared" si="1"/>
        <v>28</v>
      </c>
      <c r="C102">
        <v>33</v>
      </c>
      <c r="D102">
        <v>5</v>
      </c>
      <c r="E102">
        <v>4</v>
      </c>
    </row>
    <row r="103" spans="1:5" x14ac:dyDescent="0.35">
      <c r="A103" s="1">
        <v>40940</v>
      </c>
      <c r="B103" s="12">
        <f t="shared" si="1"/>
        <v>28</v>
      </c>
      <c r="C103">
        <v>33</v>
      </c>
      <c r="D103">
        <v>5</v>
      </c>
      <c r="E103">
        <v>6</v>
      </c>
    </row>
    <row r="104" spans="1:5" x14ac:dyDescent="0.35">
      <c r="A104" s="1">
        <v>40969</v>
      </c>
      <c r="B104" s="12">
        <f t="shared" si="1"/>
        <v>28</v>
      </c>
      <c r="C104">
        <v>34</v>
      </c>
      <c r="D104">
        <v>6</v>
      </c>
      <c r="E104">
        <v>5</v>
      </c>
    </row>
    <row r="105" spans="1:5" x14ac:dyDescent="0.35">
      <c r="A105" s="1">
        <v>41000</v>
      </c>
      <c r="B105" s="12">
        <f t="shared" si="1"/>
        <v>31</v>
      </c>
      <c r="C105">
        <v>31</v>
      </c>
      <c r="D105">
        <v>0</v>
      </c>
      <c r="E105">
        <v>5</v>
      </c>
    </row>
    <row r="106" spans="1:5" x14ac:dyDescent="0.35">
      <c r="A106" s="1">
        <v>41030</v>
      </c>
      <c r="B106" s="12">
        <f t="shared" si="1"/>
        <v>32</v>
      </c>
      <c r="C106">
        <v>35</v>
      </c>
      <c r="D106">
        <v>3</v>
      </c>
      <c r="E106">
        <v>3</v>
      </c>
    </row>
    <row r="107" spans="1:5" x14ac:dyDescent="0.35">
      <c r="A107" s="1">
        <v>41061</v>
      </c>
      <c r="B107" s="12">
        <f t="shared" si="1"/>
        <v>32</v>
      </c>
      <c r="C107">
        <v>35</v>
      </c>
      <c r="D107">
        <v>3</v>
      </c>
      <c r="E107">
        <v>5</v>
      </c>
    </row>
    <row r="108" spans="1:5" x14ac:dyDescent="0.35">
      <c r="A108" s="1">
        <v>41091</v>
      </c>
      <c r="B108" s="12">
        <f t="shared" si="1"/>
        <v>32</v>
      </c>
      <c r="C108">
        <v>35</v>
      </c>
      <c r="D108">
        <v>3</v>
      </c>
      <c r="E108">
        <v>4</v>
      </c>
    </row>
    <row r="109" spans="1:5" x14ac:dyDescent="0.35">
      <c r="A109" s="1">
        <v>41122</v>
      </c>
      <c r="B109" s="12">
        <f t="shared" si="1"/>
        <v>28</v>
      </c>
      <c r="C109">
        <v>33</v>
      </c>
      <c r="D109">
        <v>5</v>
      </c>
      <c r="E109">
        <v>5</v>
      </c>
    </row>
    <row r="110" spans="1:5" x14ac:dyDescent="0.35">
      <c r="A110" s="1">
        <v>41153</v>
      </c>
      <c r="B110" s="12">
        <f t="shared" si="1"/>
        <v>27</v>
      </c>
      <c r="C110">
        <v>32</v>
      </c>
      <c r="D110">
        <v>5</v>
      </c>
      <c r="E110">
        <v>4</v>
      </c>
    </row>
    <row r="111" spans="1:5" x14ac:dyDescent="0.35">
      <c r="A111" s="1">
        <v>41183</v>
      </c>
      <c r="B111" s="12">
        <f t="shared" si="1"/>
        <v>33</v>
      </c>
      <c r="C111">
        <v>37</v>
      </c>
      <c r="D111">
        <v>4</v>
      </c>
      <c r="E111">
        <v>4</v>
      </c>
    </row>
    <row r="112" spans="1:5" x14ac:dyDescent="0.35">
      <c r="A112" s="1">
        <v>41214</v>
      </c>
      <c r="B112" s="12">
        <f t="shared" si="1"/>
        <v>30</v>
      </c>
      <c r="C112">
        <v>35</v>
      </c>
      <c r="D112">
        <v>5</v>
      </c>
      <c r="E112">
        <v>4</v>
      </c>
    </row>
    <row r="113" spans="1:5" x14ac:dyDescent="0.35">
      <c r="A113" s="1">
        <v>41244</v>
      </c>
      <c r="B113" s="12">
        <f t="shared" si="1"/>
        <v>27</v>
      </c>
      <c r="C113">
        <v>33</v>
      </c>
      <c r="D113">
        <v>6</v>
      </c>
      <c r="E113">
        <v>6</v>
      </c>
    </row>
    <row r="114" spans="1:5" x14ac:dyDescent="0.35">
      <c r="A114" s="1">
        <v>41275</v>
      </c>
      <c r="B114" s="12">
        <f t="shared" si="1"/>
        <v>31</v>
      </c>
      <c r="C114">
        <v>36</v>
      </c>
      <c r="D114">
        <v>5</v>
      </c>
      <c r="E114">
        <v>4</v>
      </c>
    </row>
    <row r="115" spans="1:5" x14ac:dyDescent="0.35">
      <c r="A115" s="1">
        <v>41306</v>
      </c>
      <c r="B115" s="12">
        <f t="shared" si="1"/>
        <v>27</v>
      </c>
      <c r="C115">
        <v>32</v>
      </c>
      <c r="D115">
        <v>5</v>
      </c>
      <c r="E115">
        <v>6</v>
      </c>
    </row>
    <row r="116" spans="1:5" x14ac:dyDescent="0.35">
      <c r="A116" s="1">
        <v>41334</v>
      </c>
      <c r="B116" s="12">
        <f t="shared" si="1"/>
        <v>32</v>
      </c>
      <c r="C116">
        <v>32</v>
      </c>
      <c r="D116">
        <v>0</v>
      </c>
      <c r="E116">
        <v>4</v>
      </c>
    </row>
    <row r="117" spans="1:5" x14ac:dyDescent="0.35">
      <c r="A117" s="1">
        <v>41365</v>
      </c>
      <c r="B117" s="12">
        <f t="shared" si="1"/>
        <v>33</v>
      </c>
      <c r="C117">
        <v>37</v>
      </c>
      <c r="D117">
        <v>4</v>
      </c>
      <c r="E117">
        <v>4</v>
      </c>
    </row>
    <row r="118" spans="1:5" x14ac:dyDescent="0.35">
      <c r="A118" s="1">
        <v>41395</v>
      </c>
      <c r="B118" s="12">
        <f t="shared" si="1"/>
        <v>29</v>
      </c>
      <c r="C118">
        <v>35</v>
      </c>
      <c r="D118">
        <v>6</v>
      </c>
      <c r="E118">
        <v>6</v>
      </c>
    </row>
    <row r="119" spans="1:5" x14ac:dyDescent="0.35">
      <c r="A119" s="1">
        <v>41426</v>
      </c>
      <c r="B119" s="12">
        <f t="shared" si="1"/>
        <v>40</v>
      </c>
      <c r="C119">
        <v>44</v>
      </c>
      <c r="D119">
        <v>4</v>
      </c>
      <c r="E119">
        <v>4</v>
      </c>
    </row>
    <row r="120" spans="1:5" x14ac:dyDescent="0.35">
      <c r="A120" s="1">
        <v>41456</v>
      </c>
      <c r="B120" s="12">
        <f t="shared" si="1"/>
        <v>28</v>
      </c>
      <c r="C120">
        <v>31</v>
      </c>
      <c r="D120">
        <v>3</v>
      </c>
      <c r="E120">
        <v>4</v>
      </c>
    </row>
    <row r="121" spans="1:5" x14ac:dyDescent="0.35">
      <c r="A121" s="1">
        <v>41487</v>
      </c>
      <c r="B121" s="12">
        <f t="shared" si="1"/>
        <v>25</v>
      </c>
      <c r="C121">
        <v>30</v>
      </c>
      <c r="D121">
        <v>5</v>
      </c>
      <c r="E121">
        <v>6</v>
      </c>
    </row>
    <row r="122" spans="1:5" x14ac:dyDescent="0.35">
      <c r="A122" s="1">
        <v>41518</v>
      </c>
      <c r="B122" s="12">
        <f t="shared" si="1"/>
        <v>27</v>
      </c>
      <c r="C122">
        <v>38</v>
      </c>
      <c r="D122">
        <v>11</v>
      </c>
      <c r="E122">
        <v>10</v>
      </c>
    </row>
    <row r="123" spans="1:5" x14ac:dyDescent="0.35">
      <c r="A123" s="1">
        <v>41548</v>
      </c>
      <c r="B123" s="12">
        <f t="shared" si="1"/>
        <v>31</v>
      </c>
      <c r="C123">
        <v>34</v>
      </c>
      <c r="D123">
        <v>3</v>
      </c>
      <c r="E123">
        <v>3</v>
      </c>
    </row>
    <row r="124" spans="1:5" x14ac:dyDescent="0.35">
      <c r="A124" s="1">
        <v>41579</v>
      </c>
      <c r="B124" s="12">
        <f t="shared" si="1"/>
        <v>30</v>
      </c>
      <c r="C124">
        <v>32</v>
      </c>
      <c r="D124">
        <v>2</v>
      </c>
      <c r="E124">
        <v>4</v>
      </c>
    </row>
    <row r="125" spans="1:5" x14ac:dyDescent="0.35">
      <c r="A125" s="1">
        <v>41609</v>
      </c>
      <c r="B125" s="12">
        <f t="shared" si="1"/>
        <v>24</v>
      </c>
      <c r="C125">
        <v>29</v>
      </c>
      <c r="D125">
        <v>5</v>
      </c>
      <c r="E125">
        <v>5</v>
      </c>
    </row>
    <row r="126" spans="1:5" x14ac:dyDescent="0.35">
      <c r="A126" s="1">
        <v>41640</v>
      </c>
      <c r="B126" s="12">
        <f t="shared" si="1"/>
        <v>30</v>
      </c>
      <c r="C126">
        <v>33</v>
      </c>
      <c r="D126">
        <v>3</v>
      </c>
      <c r="E126">
        <v>4</v>
      </c>
    </row>
    <row r="127" spans="1:5" x14ac:dyDescent="0.35">
      <c r="A127" s="1">
        <v>41671</v>
      </c>
      <c r="B127" s="12">
        <f t="shared" si="1"/>
        <v>31</v>
      </c>
      <c r="C127">
        <v>34</v>
      </c>
      <c r="D127">
        <v>3</v>
      </c>
      <c r="E127">
        <v>7</v>
      </c>
    </row>
    <row r="128" spans="1:5" x14ac:dyDescent="0.35">
      <c r="A128" s="1">
        <v>41699</v>
      </c>
      <c r="B128" s="12">
        <f t="shared" si="1"/>
        <v>26</v>
      </c>
      <c r="C128">
        <v>30</v>
      </c>
      <c r="D128">
        <v>4</v>
      </c>
      <c r="E128">
        <v>5</v>
      </c>
    </row>
    <row r="129" spans="1:5" x14ac:dyDescent="0.35">
      <c r="A129" s="1">
        <v>41730</v>
      </c>
      <c r="B129" s="12">
        <f t="shared" si="1"/>
        <v>29</v>
      </c>
      <c r="C129">
        <v>29</v>
      </c>
      <c r="D129">
        <v>0</v>
      </c>
      <c r="E129">
        <v>0</v>
      </c>
    </row>
    <row r="130" spans="1:5" x14ac:dyDescent="0.35">
      <c r="A130" s="1">
        <v>41760</v>
      </c>
      <c r="B130" s="12">
        <f t="shared" si="1"/>
        <v>29</v>
      </c>
      <c r="C130">
        <v>33</v>
      </c>
      <c r="D130">
        <v>4</v>
      </c>
      <c r="E130">
        <v>6</v>
      </c>
    </row>
    <row r="131" spans="1:5" x14ac:dyDescent="0.35">
      <c r="A131" s="1">
        <v>41791</v>
      </c>
      <c r="B131" s="12">
        <f t="shared" si="1"/>
        <v>29</v>
      </c>
      <c r="C131">
        <v>33</v>
      </c>
      <c r="D131">
        <v>4</v>
      </c>
      <c r="E131">
        <v>6</v>
      </c>
    </row>
    <row r="132" spans="1:5" x14ac:dyDescent="0.35">
      <c r="A132" s="1">
        <v>41821</v>
      </c>
      <c r="B132" s="12">
        <f t="shared" si="1"/>
        <v>29</v>
      </c>
      <c r="C132">
        <v>34</v>
      </c>
      <c r="D132">
        <v>5</v>
      </c>
      <c r="E132">
        <v>4</v>
      </c>
    </row>
    <row r="133" spans="1:5" x14ac:dyDescent="0.35">
      <c r="A133" s="1">
        <v>41852</v>
      </c>
      <c r="B133" s="12">
        <f t="shared" si="1"/>
        <v>36</v>
      </c>
      <c r="C133">
        <v>36</v>
      </c>
      <c r="D133">
        <v>0</v>
      </c>
      <c r="E133">
        <v>3</v>
      </c>
    </row>
    <row r="134" spans="1:5" x14ac:dyDescent="0.35">
      <c r="A134" s="1">
        <v>41883</v>
      </c>
      <c r="B134" s="12">
        <f t="shared" si="1"/>
        <v>28</v>
      </c>
      <c r="C134">
        <v>34</v>
      </c>
      <c r="D134">
        <v>6</v>
      </c>
      <c r="E134">
        <v>6</v>
      </c>
    </row>
    <row r="135" spans="1:5" x14ac:dyDescent="0.35">
      <c r="A135" s="1">
        <v>41913</v>
      </c>
      <c r="B135" s="12">
        <f t="shared" ref="B135:B198" si="2">ABS(C135-D135)</f>
        <v>30</v>
      </c>
      <c r="C135">
        <v>35</v>
      </c>
      <c r="D135">
        <v>5</v>
      </c>
      <c r="E135">
        <v>5</v>
      </c>
    </row>
    <row r="136" spans="1:5" x14ac:dyDescent="0.35">
      <c r="A136" s="1">
        <v>41944</v>
      </c>
      <c r="B136" s="12">
        <f t="shared" si="2"/>
        <v>37</v>
      </c>
      <c r="C136">
        <v>42</v>
      </c>
      <c r="D136">
        <v>5</v>
      </c>
      <c r="E136">
        <v>4</v>
      </c>
    </row>
    <row r="137" spans="1:5" x14ac:dyDescent="0.35">
      <c r="A137" s="1">
        <v>41974</v>
      </c>
      <c r="B137" s="12">
        <f t="shared" si="2"/>
        <v>29</v>
      </c>
      <c r="C137">
        <v>34</v>
      </c>
      <c r="D137">
        <v>5</v>
      </c>
      <c r="E137">
        <v>5</v>
      </c>
    </row>
    <row r="138" spans="1:5" x14ac:dyDescent="0.35">
      <c r="A138" s="1">
        <v>42005</v>
      </c>
      <c r="B138" s="12">
        <f t="shared" si="2"/>
        <v>30</v>
      </c>
      <c r="C138">
        <v>35</v>
      </c>
      <c r="D138">
        <v>5</v>
      </c>
      <c r="E138">
        <v>3</v>
      </c>
    </row>
    <row r="139" spans="1:5" x14ac:dyDescent="0.35">
      <c r="A139" s="1">
        <v>42036</v>
      </c>
      <c r="B139" s="12">
        <f t="shared" si="2"/>
        <v>27</v>
      </c>
      <c r="C139">
        <v>30</v>
      </c>
      <c r="D139">
        <v>3</v>
      </c>
      <c r="E139">
        <v>3</v>
      </c>
    </row>
    <row r="140" spans="1:5" x14ac:dyDescent="0.35">
      <c r="A140" s="1">
        <v>42064</v>
      </c>
      <c r="B140" s="12">
        <f t="shared" si="2"/>
        <v>26</v>
      </c>
      <c r="C140">
        <v>31</v>
      </c>
      <c r="D140">
        <v>5</v>
      </c>
      <c r="E140">
        <v>4</v>
      </c>
    </row>
    <row r="141" spans="1:5" x14ac:dyDescent="0.35">
      <c r="A141" s="1">
        <v>42095</v>
      </c>
      <c r="B141" s="12">
        <f t="shared" si="2"/>
        <v>27</v>
      </c>
      <c r="C141">
        <v>32</v>
      </c>
      <c r="D141">
        <v>5</v>
      </c>
      <c r="E141">
        <v>5</v>
      </c>
    </row>
    <row r="142" spans="1:5" x14ac:dyDescent="0.35">
      <c r="A142" s="1">
        <v>42125</v>
      </c>
      <c r="B142" s="12">
        <f t="shared" si="2"/>
        <v>29</v>
      </c>
      <c r="C142">
        <v>35</v>
      </c>
      <c r="D142">
        <v>6</v>
      </c>
      <c r="E142">
        <v>4</v>
      </c>
    </row>
    <row r="143" spans="1:5" x14ac:dyDescent="0.35">
      <c r="A143" s="1">
        <v>42156</v>
      </c>
      <c r="B143" s="12">
        <f t="shared" si="2"/>
        <v>29</v>
      </c>
      <c r="C143">
        <v>33</v>
      </c>
      <c r="D143">
        <v>4</v>
      </c>
      <c r="E143">
        <v>4</v>
      </c>
    </row>
    <row r="144" spans="1:5" x14ac:dyDescent="0.35">
      <c r="A144" s="1">
        <v>42186</v>
      </c>
      <c r="B144" s="12">
        <f t="shared" si="2"/>
        <v>30</v>
      </c>
      <c r="C144">
        <v>36</v>
      </c>
      <c r="D144">
        <v>6</v>
      </c>
      <c r="E144">
        <v>5</v>
      </c>
    </row>
    <row r="145" spans="1:5" x14ac:dyDescent="0.35">
      <c r="A145" s="1">
        <v>42217</v>
      </c>
      <c r="B145" s="12">
        <f t="shared" si="2"/>
        <v>35</v>
      </c>
      <c r="C145">
        <v>39</v>
      </c>
      <c r="D145">
        <v>4</v>
      </c>
      <c r="E145">
        <v>4</v>
      </c>
    </row>
    <row r="146" spans="1:5" x14ac:dyDescent="0.35">
      <c r="A146" s="1">
        <v>42248</v>
      </c>
      <c r="B146" s="12">
        <f t="shared" si="2"/>
        <v>33</v>
      </c>
      <c r="C146">
        <v>40</v>
      </c>
      <c r="D146">
        <v>7</v>
      </c>
      <c r="E146">
        <v>5</v>
      </c>
    </row>
    <row r="147" spans="1:5" x14ac:dyDescent="0.35">
      <c r="A147" s="1">
        <v>42278</v>
      </c>
      <c r="B147" s="12">
        <f t="shared" si="2"/>
        <v>42</v>
      </c>
      <c r="C147">
        <v>47</v>
      </c>
      <c r="D147">
        <v>5</v>
      </c>
      <c r="E147">
        <v>6</v>
      </c>
    </row>
    <row r="148" spans="1:5" x14ac:dyDescent="0.35">
      <c r="A148" s="1">
        <v>42309</v>
      </c>
      <c r="B148" s="12">
        <f t="shared" si="2"/>
        <v>33</v>
      </c>
      <c r="C148">
        <v>37</v>
      </c>
      <c r="D148">
        <v>4</v>
      </c>
      <c r="E148">
        <v>5</v>
      </c>
    </row>
    <row r="149" spans="1:5" x14ac:dyDescent="0.35">
      <c r="A149" s="1">
        <v>42339</v>
      </c>
      <c r="B149" s="12">
        <f t="shared" si="2"/>
        <v>29</v>
      </c>
      <c r="C149">
        <v>33</v>
      </c>
      <c r="D149">
        <v>4</v>
      </c>
      <c r="E149">
        <v>4</v>
      </c>
    </row>
    <row r="150" spans="1:5" x14ac:dyDescent="0.35">
      <c r="A150" s="1">
        <v>42370</v>
      </c>
      <c r="B150" s="12">
        <f t="shared" si="2"/>
        <v>28</v>
      </c>
      <c r="C150">
        <v>33</v>
      </c>
      <c r="D150">
        <v>5</v>
      </c>
      <c r="E150">
        <v>4</v>
      </c>
    </row>
    <row r="151" spans="1:5" x14ac:dyDescent="0.35">
      <c r="A151" s="1">
        <v>42401</v>
      </c>
      <c r="B151" s="12">
        <f t="shared" si="2"/>
        <v>35</v>
      </c>
      <c r="C151">
        <v>35</v>
      </c>
      <c r="D151">
        <v>0</v>
      </c>
      <c r="E151">
        <v>0</v>
      </c>
    </row>
    <row r="152" spans="1:5" x14ac:dyDescent="0.35">
      <c r="A152" s="1">
        <v>42430</v>
      </c>
      <c r="B152" s="12">
        <f t="shared" si="2"/>
        <v>30</v>
      </c>
      <c r="C152">
        <v>36</v>
      </c>
      <c r="D152">
        <v>6</v>
      </c>
      <c r="E152">
        <v>6</v>
      </c>
    </row>
    <row r="153" spans="1:5" x14ac:dyDescent="0.35">
      <c r="A153" s="1">
        <v>42461</v>
      </c>
      <c r="B153" s="12">
        <f t="shared" si="2"/>
        <v>28</v>
      </c>
      <c r="C153">
        <v>32</v>
      </c>
      <c r="D153">
        <v>4</v>
      </c>
      <c r="E153">
        <v>3</v>
      </c>
    </row>
    <row r="154" spans="1:5" x14ac:dyDescent="0.35">
      <c r="A154" s="1">
        <v>42491</v>
      </c>
      <c r="B154" s="12">
        <f t="shared" si="2"/>
        <v>33</v>
      </c>
      <c r="C154">
        <v>36</v>
      </c>
      <c r="D154">
        <v>3</v>
      </c>
      <c r="E154">
        <v>4</v>
      </c>
    </row>
    <row r="155" spans="1:5" x14ac:dyDescent="0.35">
      <c r="A155" s="1">
        <v>42522</v>
      </c>
      <c r="B155" s="12">
        <f t="shared" si="2"/>
        <v>29</v>
      </c>
      <c r="C155">
        <v>35</v>
      </c>
      <c r="D155">
        <v>6</v>
      </c>
      <c r="E155">
        <v>7</v>
      </c>
    </row>
    <row r="156" spans="1:5" x14ac:dyDescent="0.35">
      <c r="A156" s="1">
        <v>42552</v>
      </c>
      <c r="B156" s="12">
        <f t="shared" si="2"/>
        <v>24</v>
      </c>
      <c r="C156">
        <v>28</v>
      </c>
      <c r="D156">
        <v>4</v>
      </c>
      <c r="E156">
        <v>3</v>
      </c>
    </row>
    <row r="157" spans="1:5" x14ac:dyDescent="0.35">
      <c r="A157" s="1">
        <v>42583</v>
      </c>
      <c r="B157" s="12">
        <f t="shared" si="2"/>
        <v>25</v>
      </c>
      <c r="C157">
        <v>28</v>
      </c>
      <c r="D157">
        <v>3</v>
      </c>
      <c r="E157">
        <v>4</v>
      </c>
    </row>
    <row r="158" spans="1:5" x14ac:dyDescent="0.35">
      <c r="A158" s="1">
        <v>42614</v>
      </c>
      <c r="B158" s="12">
        <f t="shared" si="2"/>
        <v>27</v>
      </c>
      <c r="C158">
        <v>32</v>
      </c>
      <c r="D158">
        <v>5</v>
      </c>
      <c r="E158">
        <v>5</v>
      </c>
    </row>
    <row r="159" spans="1:5" x14ac:dyDescent="0.35">
      <c r="A159" s="1">
        <v>42644</v>
      </c>
      <c r="B159" s="12">
        <f t="shared" si="2"/>
        <v>28</v>
      </c>
      <c r="C159">
        <v>32</v>
      </c>
      <c r="D159">
        <v>4</v>
      </c>
      <c r="E159">
        <v>4</v>
      </c>
    </row>
    <row r="160" spans="1:5" x14ac:dyDescent="0.35">
      <c r="A160" s="1">
        <v>42675</v>
      </c>
      <c r="B160" s="12">
        <f t="shared" si="2"/>
        <v>22</v>
      </c>
      <c r="C160">
        <v>24</v>
      </c>
      <c r="D160">
        <v>2</v>
      </c>
      <c r="E160">
        <v>3</v>
      </c>
    </row>
    <row r="161" spans="1:5" x14ac:dyDescent="0.35">
      <c r="A161" s="1">
        <v>42705</v>
      </c>
      <c r="B161" s="12">
        <f t="shared" si="2"/>
        <v>22</v>
      </c>
      <c r="C161">
        <v>22</v>
      </c>
      <c r="D161">
        <v>0</v>
      </c>
      <c r="E161">
        <v>0</v>
      </c>
    </row>
    <row r="162" spans="1:5" x14ac:dyDescent="0.35">
      <c r="A162" s="1">
        <v>42736</v>
      </c>
      <c r="B162" s="12">
        <f t="shared" si="2"/>
        <v>20</v>
      </c>
      <c r="C162">
        <v>24</v>
      </c>
      <c r="D162">
        <v>4</v>
      </c>
      <c r="E162">
        <v>5</v>
      </c>
    </row>
    <row r="163" spans="1:5" x14ac:dyDescent="0.35">
      <c r="A163" s="1">
        <v>42767</v>
      </c>
      <c r="B163" s="12">
        <f t="shared" si="2"/>
        <v>22</v>
      </c>
      <c r="C163">
        <v>26</v>
      </c>
      <c r="D163">
        <v>4</v>
      </c>
      <c r="E163">
        <v>4</v>
      </c>
    </row>
    <row r="164" spans="1:5" x14ac:dyDescent="0.35">
      <c r="A164" s="1">
        <v>42795</v>
      </c>
      <c r="B164" s="12">
        <f t="shared" si="2"/>
        <v>24</v>
      </c>
      <c r="C164">
        <v>28</v>
      </c>
      <c r="D164">
        <v>4</v>
      </c>
      <c r="E164">
        <v>3</v>
      </c>
    </row>
    <row r="165" spans="1:5" x14ac:dyDescent="0.35">
      <c r="A165" s="1">
        <v>42826</v>
      </c>
      <c r="B165" s="12">
        <f t="shared" si="2"/>
        <v>22</v>
      </c>
      <c r="C165">
        <v>25</v>
      </c>
      <c r="D165">
        <v>3</v>
      </c>
      <c r="E165">
        <v>3</v>
      </c>
    </row>
    <row r="166" spans="1:5" x14ac:dyDescent="0.35">
      <c r="A166" s="1">
        <v>42856</v>
      </c>
      <c r="B166" s="12">
        <f t="shared" si="2"/>
        <v>31</v>
      </c>
      <c r="C166">
        <v>31</v>
      </c>
      <c r="D166">
        <v>0</v>
      </c>
      <c r="E166">
        <v>3</v>
      </c>
    </row>
    <row r="167" spans="1:5" x14ac:dyDescent="0.35">
      <c r="A167" s="1">
        <v>42887</v>
      </c>
      <c r="B167" s="12">
        <f t="shared" si="2"/>
        <v>28</v>
      </c>
      <c r="C167">
        <v>31</v>
      </c>
      <c r="D167">
        <v>3</v>
      </c>
      <c r="E167">
        <v>5</v>
      </c>
    </row>
    <row r="168" spans="1:5" x14ac:dyDescent="0.35">
      <c r="A168" s="1">
        <v>42917</v>
      </c>
      <c r="B168" s="12">
        <f t="shared" si="2"/>
        <v>26</v>
      </c>
      <c r="C168">
        <v>30</v>
      </c>
      <c r="D168">
        <v>4</v>
      </c>
      <c r="E168">
        <v>4</v>
      </c>
    </row>
    <row r="169" spans="1:5" x14ac:dyDescent="0.35">
      <c r="A169" s="1">
        <v>42948</v>
      </c>
      <c r="B169" s="12">
        <f t="shared" si="2"/>
        <v>23</v>
      </c>
      <c r="C169">
        <v>28</v>
      </c>
      <c r="D169">
        <v>5</v>
      </c>
      <c r="E169">
        <v>5</v>
      </c>
    </row>
    <row r="170" spans="1:5" x14ac:dyDescent="0.35">
      <c r="A170" s="1">
        <v>42979</v>
      </c>
      <c r="B170" s="12">
        <f t="shared" si="2"/>
        <v>6</v>
      </c>
      <c r="C170">
        <v>44</v>
      </c>
      <c r="D170">
        <v>38</v>
      </c>
      <c r="E170">
        <v>37</v>
      </c>
    </row>
    <row r="171" spans="1:5" x14ac:dyDescent="0.35">
      <c r="A171" s="1">
        <v>43009</v>
      </c>
      <c r="B171" s="12">
        <f t="shared" si="2"/>
        <v>27</v>
      </c>
      <c r="C171">
        <v>35</v>
      </c>
      <c r="D171">
        <v>8</v>
      </c>
      <c r="E171">
        <v>9</v>
      </c>
    </row>
    <row r="172" spans="1:5" x14ac:dyDescent="0.35">
      <c r="A172" s="1">
        <v>43040</v>
      </c>
      <c r="B172" s="12">
        <f t="shared" si="2"/>
        <v>23</v>
      </c>
      <c r="C172">
        <v>26</v>
      </c>
      <c r="D172">
        <v>3</v>
      </c>
      <c r="E172">
        <v>3</v>
      </c>
    </row>
    <row r="173" spans="1:5" x14ac:dyDescent="0.35">
      <c r="A173" s="1">
        <v>43070</v>
      </c>
      <c r="B173" s="12">
        <f t="shared" si="2"/>
        <v>18</v>
      </c>
      <c r="C173">
        <v>23</v>
      </c>
      <c r="D173">
        <v>5</v>
      </c>
      <c r="E173">
        <v>4</v>
      </c>
    </row>
    <row r="174" spans="1:5" x14ac:dyDescent="0.35">
      <c r="A174" s="1">
        <v>43101</v>
      </c>
      <c r="B174" s="12">
        <f t="shared" si="2"/>
        <v>26</v>
      </c>
      <c r="C174">
        <v>28</v>
      </c>
      <c r="D174">
        <v>2</v>
      </c>
      <c r="E174">
        <v>3</v>
      </c>
    </row>
    <row r="175" spans="1:5" x14ac:dyDescent="0.35">
      <c r="A175" s="1">
        <v>43132</v>
      </c>
      <c r="B175" s="12">
        <f t="shared" si="2"/>
        <v>20</v>
      </c>
      <c r="C175">
        <v>24</v>
      </c>
      <c r="D175">
        <v>4</v>
      </c>
      <c r="E175">
        <v>5</v>
      </c>
    </row>
    <row r="176" spans="1:5" x14ac:dyDescent="0.35">
      <c r="A176" s="1">
        <v>43160</v>
      </c>
      <c r="B176" s="12">
        <f t="shared" si="2"/>
        <v>19</v>
      </c>
      <c r="C176">
        <v>23</v>
      </c>
      <c r="D176">
        <v>4</v>
      </c>
      <c r="E176">
        <v>3</v>
      </c>
    </row>
    <row r="177" spans="1:5" x14ac:dyDescent="0.35">
      <c r="A177" s="1">
        <v>43191</v>
      </c>
      <c r="B177" s="12">
        <f t="shared" si="2"/>
        <v>17</v>
      </c>
      <c r="C177">
        <v>20</v>
      </c>
      <c r="D177">
        <v>3</v>
      </c>
      <c r="E177">
        <v>3</v>
      </c>
    </row>
    <row r="178" spans="1:5" x14ac:dyDescent="0.35">
      <c r="A178" s="1">
        <v>43221</v>
      </c>
      <c r="B178" s="12">
        <f t="shared" si="2"/>
        <v>22</v>
      </c>
      <c r="C178">
        <v>27</v>
      </c>
      <c r="D178">
        <v>5</v>
      </c>
      <c r="E178">
        <v>5</v>
      </c>
    </row>
    <row r="179" spans="1:5" x14ac:dyDescent="0.35">
      <c r="A179" s="1">
        <v>43252</v>
      </c>
      <c r="B179" s="12">
        <f t="shared" si="2"/>
        <v>22</v>
      </c>
      <c r="C179">
        <v>26</v>
      </c>
      <c r="D179">
        <v>4</v>
      </c>
      <c r="E179">
        <v>3</v>
      </c>
    </row>
    <row r="180" spans="1:5" x14ac:dyDescent="0.35">
      <c r="A180" s="1">
        <v>43282</v>
      </c>
      <c r="B180" s="12">
        <f t="shared" si="2"/>
        <v>26</v>
      </c>
      <c r="C180">
        <v>29</v>
      </c>
      <c r="D180">
        <v>3</v>
      </c>
      <c r="E180">
        <v>3</v>
      </c>
    </row>
    <row r="181" spans="1:5" x14ac:dyDescent="0.35">
      <c r="A181" s="1">
        <v>43313</v>
      </c>
      <c r="B181" s="12">
        <f t="shared" si="2"/>
        <v>22</v>
      </c>
      <c r="C181">
        <v>28</v>
      </c>
      <c r="D181">
        <v>6</v>
      </c>
      <c r="E181">
        <v>7</v>
      </c>
    </row>
    <row r="182" spans="1:5" x14ac:dyDescent="0.35">
      <c r="A182" s="1">
        <v>43344</v>
      </c>
      <c r="B182" s="12">
        <f t="shared" si="2"/>
        <v>12</v>
      </c>
      <c r="C182">
        <v>21</v>
      </c>
      <c r="D182">
        <v>9</v>
      </c>
      <c r="E182">
        <v>9</v>
      </c>
    </row>
    <row r="183" spans="1:5" x14ac:dyDescent="0.35">
      <c r="A183" s="1">
        <v>43374</v>
      </c>
      <c r="B183" s="12">
        <f t="shared" si="2"/>
        <v>13</v>
      </c>
      <c r="C183">
        <v>18</v>
      </c>
      <c r="D183">
        <v>5</v>
      </c>
      <c r="E183">
        <v>4</v>
      </c>
    </row>
    <row r="184" spans="1:5" x14ac:dyDescent="0.35">
      <c r="A184" s="1">
        <v>43405</v>
      </c>
      <c r="B184" s="12">
        <f t="shared" si="2"/>
        <v>23</v>
      </c>
      <c r="C184">
        <v>27</v>
      </c>
      <c r="D184">
        <v>4</v>
      </c>
      <c r="E184">
        <v>6</v>
      </c>
    </row>
    <row r="185" spans="1:5" x14ac:dyDescent="0.35">
      <c r="A185" s="1">
        <v>43435</v>
      </c>
      <c r="B185" s="12">
        <f t="shared" si="2"/>
        <v>20</v>
      </c>
      <c r="C185">
        <v>26</v>
      </c>
      <c r="D185">
        <v>6</v>
      </c>
      <c r="E185">
        <v>5</v>
      </c>
    </row>
    <row r="186" spans="1:5" x14ac:dyDescent="0.35">
      <c r="A186" s="1">
        <v>43466</v>
      </c>
      <c r="B186" s="12">
        <f t="shared" si="2"/>
        <v>22</v>
      </c>
      <c r="C186">
        <v>29</v>
      </c>
      <c r="D186">
        <v>7</v>
      </c>
      <c r="E186">
        <v>6</v>
      </c>
    </row>
    <row r="187" spans="1:5" x14ac:dyDescent="0.35">
      <c r="A187" s="1">
        <v>43497</v>
      </c>
      <c r="B187" s="12">
        <f t="shared" si="2"/>
        <v>27</v>
      </c>
      <c r="C187">
        <v>32</v>
      </c>
      <c r="D187">
        <v>5</v>
      </c>
      <c r="E187">
        <v>5</v>
      </c>
    </row>
    <row r="188" spans="1:5" x14ac:dyDescent="0.35">
      <c r="A188" s="1">
        <v>43525</v>
      </c>
      <c r="B188" s="12">
        <f t="shared" si="2"/>
        <v>29</v>
      </c>
      <c r="C188">
        <v>34</v>
      </c>
      <c r="D188">
        <v>5</v>
      </c>
      <c r="E188">
        <v>5</v>
      </c>
    </row>
    <row r="189" spans="1:5" x14ac:dyDescent="0.35">
      <c r="A189" s="1">
        <v>43556</v>
      </c>
      <c r="B189" s="12">
        <f t="shared" si="2"/>
        <v>24</v>
      </c>
      <c r="C189">
        <v>31</v>
      </c>
      <c r="D189">
        <v>7</v>
      </c>
      <c r="E189">
        <v>6</v>
      </c>
    </row>
    <row r="190" spans="1:5" x14ac:dyDescent="0.35">
      <c r="A190" s="1">
        <v>43586</v>
      </c>
      <c r="B190" s="12">
        <f t="shared" si="2"/>
        <v>17</v>
      </c>
      <c r="C190">
        <v>39</v>
      </c>
      <c r="D190">
        <v>22</v>
      </c>
      <c r="E190">
        <v>22</v>
      </c>
    </row>
    <row r="191" spans="1:5" x14ac:dyDescent="0.35">
      <c r="A191" s="1">
        <v>43617</v>
      </c>
      <c r="B191" s="12">
        <f t="shared" si="2"/>
        <v>30</v>
      </c>
      <c r="C191">
        <v>43</v>
      </c>
      <c r="D191">
        <v>13</v>
      </c>
      <c r="E191">
        <v>13</v>
      </c>
    </row>
    <row r="192" spans="1:5" x14ac:dyDescent="0.35">
      <c r="A192" s="1">
        <v>43647</v>
      </c>
      <c r="B192" s="12">
        <f t="shared" si="2"/>
        <v>27</v>
      </c>
      <c r="C192">
        <v>35</v>
      </c>
      <c r="D192">
        <v>8</v>
      </c>
      <c r="E192">
        <v>8</v>
      </c>
    </row>
    <row r="193" spans="1:5" x14ac:dyDescent="0.35">
      <c r="A193" s="1">
        <v>43678</v>
      </c>
      <c r="B193" s="12">
        <f t="shared" si="2"/>
        <v>19</v>
      </c>
      <c r="C193">
        <v>37</v>
      </c>
      <c r="D193">
        <v>18</v>
      </c>
      <c r="E193">
        <v>17</v>
      </c>
    </row>
    <row r="194" spans="1:5" x14ac:dyDescent="0.35">
      <c r="A194" s="1">
        <v>43709</v>
      </c>
      <c r="B194" s="12">
        <f t="shared" si="2"/>
        <v>23</v>
      </c>
      <c r="C194">
        <v>34</v>
      </c>
      <c r="D194">
        <v>11</v>
      </c>
      <c r="E194">
        <v>11</v>
      </c>
    </row>
    <row r="195" spans="1:5" x14ac:dyDescent="0.35">
      <c r="A195" s="1">
        <v>43739</v>
      </c>
      <c r="B195" s="12">
        <f t="shared" si="2"/>
        <v>27</v>
      </c>
      <c r="C195">
        <v>32</v>
      </c>
      <c r="D195">
        <v>5</v>
      </c>
      <c r="E195">
        <v>6</v>
      </c>
    </row>
    <row r="196" spans="1:5" x14ac:dyDescent="0.35">
      <c r="A196" s="1">
        <v>43770</v>
      </c>
      <c r="B196" s="12">
        <f t="shared" si="2"/>
        <v>25</v>
      </c>
      <c r="C196">
        <v>30</v>
      </c>
      <c r="D196">
        <v>5</v>
      </c>
      <c r="E196">
        <v>3</v>
      </c>
    </row>
    <row r="197" spans="1:5" x14ac:dyDescent="0.35">
      <c r="A197" s="1">
        <v>43800</v>
      </c>
      <c r="B197" s="12">
        <f t="shared" si="2"/>
        <v>23</v>
      </c>
      <c r="C197">
        <v>27</v>
      </c>
      <c r="D197">
        <v>4</v>
      </c>
      <c r="E197">
        <v>4</v>
      </c>
    </row>
    <row r="198" spans="1:5" x14ac:dyDescent="0.35">
      <c r="A198" s="1">
        <v>43831</v>
      </c>
      <c r="B198" s="12">
        <f t="shared" si="2"/>
        <v>24</v>
      </c>
      <c r="C198">
        <v>27</v>
      </c>
      <c r="D198">
        <v>3</v>
      </c>
      <c r="E198">
        <v>3</v>
      </c>
    </row>
    <row r="199" spans="1:5" x14ac:dyDescent="0.35">
      <c r="A199" s="1">
        <v>43862</v>
      </c>
      <c r="B199" s="12">
        <f t="shared" ref="B199:B262" si="3">ABS(C199-D199)</f>
        <v>21</v>
      </c>
      <c r="C199">
        <v>26</v>
      </c>
      <c r="D199">
        <v>5</v>
      </c>
      <c r="E199">
        <v>5</v>
      </c>
    </row>
    <row r="200" spans="1:5" x14ac:dyDescent="0.35">
      <c r="A200" s="1">
        <v>43891</v>
      </c>
      <c r="B200" s="12">
        <f t="shared" si="3"/>
        <v>22</v>
      </c>
      <c r="C200">
        <v>24</v>
      </c>
      <c r="D200">
        <v>2</v>
      </c>
      <c r="E200">
        <v>2</v>
      </c>
    </row>
    <row r="201" spans="1:5" x14ac:dyDescent="0.35">
      <c r="A201" s="1">
        <v>43922</v>
      </c>
      <c r="B201" s="12">
        <f t="shared" si="3"/>
        <v>16</v>
      </c>
      <c r="C201">
        <v>18</v>
      </c>
      <c r="D201">
        <v>2</v>
      </c>
      <c r="E201">
        <v>2</v>
      </c>
    </row>
    <row r="202" spans="1:5" x14ac:dyDescent="0.35">
      <c r="A202" s="1">
        <v>43952</v>
      </c>
      <c r="B202" s="12">
        <f t="shared" si="3"/>
        <v>22</v>
      </c>
      <c r="C202">
        <v>24</v>
      </c>
      <c r="D202">
        <v>2</v>
      </c>
      <c r="E202">
        <v>2</v>
      </c>
    </row>
    <row r="203" spans="1:5" x14ac:dyDescent="0.35">
      <c r="A203" s="1">
        <v>43983</v>
      </c>
      <c r="B203" s="12">
        <f t="shared" si="3"/>
        <v>25</v>
      </c>
      <c r="C203">
        <v>28</v>
      </c>
      <c r="D203">
        <v>3</v>
      </c>
      <c r="E203">
        <v>4</v>
      </c>
    </row>
    <row r="204" spans="1:5" x14ac:dyDescent="0.35">
      <c r="A204" s="1">
        <v>44013</v>
      </c>
      <c r="B204" s="12">
        <f t="shared" si="3"/>
        <v>24</v>
      </c>
      <c r="C204">
        <v>27</v>
      </c>
      <c r="D204">
        <v>3</v>
      </c>
      <c r="E204">
        <v>3</v>
      </c>
    </row>
    <row r="205" spans="1:5" x14ac:dyDescent="0.35">
      <c r="A205" s="1">
        <v>44044</v>
      </c>
      <c r="B205" s="12">
        <f t="shared" si="3"/>
        <v>21</v>
      </c>
      <c r="C205">
        <v>26</v>
      </c>
      <c r="D205">
        <v>5</v>
      </c>
      <c r="E205">
        <v>4</v>
      </c>
    </row>
    <row r="206" spans="1:5" x14ac:dyDescent="0.35">
      <c r="A206" s="1">
        <v>44075</v>
      </c>
      <c r="B206" s="12">
        <f t="shared" si="3"/>
        <v>23</v>
      </c>
      <c r="C206">
        <v>29</v>
      </c>
      <c r="D206">
        <v>6</v>
      </c>
      <c r="E206">
        <v>6</v>
      </c>
    </row>
    <row r="207" spans="1:5" x14ac:dyDescent="0.35">
      <c r="A207" s="1">
        <v>44105</v>
      </c>
      <c r="B207" s="12">
        <f t="shared" si="3"/>
        <v>28</v>
      </c>
      <c r="C207">
        <v>32</v>
      </c>
      <c r="D207">
        <v>4</v>
      </c>
      <c r="E207">
        <v>4</v>
      </c>
    </row>
    <row r="208" spans="1:5" x14ac:dyDescent="0.35">
      <c r="A208" s="1">
        <v>44136</v>
      </c>
      <c r="B208" s="12">
        <f t="shared" si="3"/>
        <v>16</v>
      </c>
      <c r="C208">
        <v>19</v>
      </c>
      <c r="D208">
        <v>3</v>
      </c>
      <c r="E208">
        <v>3</v>
      </c>
    </row>
    <row r="209" spans="1:5" x14ac:dyDescent="0.35">
      <c r="A209" s="1">
        <v>44166</v>
      </c>
      <c r="B209" s="12">
        <f t="shared" si="3"/>
        <v>16</v>
      </c>
      <c r="C209">
        <v>19</v>
      </c>
      <c r="D209">
        <v>3</v>
      </c>
      <c r="E209">
        <v>2</v>
      </c>
    </row>
    <row r="210" spans="1:5" x14ac:dyDescent="0.35">
      <c r="A210" s="1">
        <v>44197</v>
      </c>
      <c r="B210" s="12">
        <f t="shared" si="3"/>
        <v>18</v>
      </c>
      <c r="C210">
        <v>22</v>
      </c>
      <c r="D210">
        <v>4</v>
      </c>
      <c r="E210">
        <v>3</v>
      </c>
    </row>
    <row r="211" spans="1:5" x14ac:dyDescent="0.35">
      <c r="A211" s="1">
        <v>44228</v>
      </c>
      <c r="B211" s="12">
        <f t="shared" si="3"/>
        <v>21</v>
      </c>
      <c r="C211">
        <v>26</v>
      </c>
      <c r="D211">
        <v>5</v>
      </c>
      <c r="E211">
        <v>4</v>
      </c>
    </row>
    <row r="212" spans="1:5" x14ac:dyDescent="0.35">
      <c r="A212" s="1">
        <v>44256</v>
      </c>
      <c r="B212" s="12">
        <f t="shared" si="3"/>
        <v>19</v>
      </c>
      <c r="C212">
        <v>21</v>
      </c>
      <c r="D212">
        <v>2</v>
      </c>
      <c r="E212">
        <v>3</v>
      </c>
    </row>
    <row r="213" spans="1:5" x14ac:dyDescent="0.35">
      <c r="A213" s="1">
        <v>44287</v>
      </c>
      <c r="B213" s="12">
        <f t="shared" si="3"/>
        <v>16</v>
      </c>
      <c r="C213">
        <v>19</v>
      </c>
      <c r="D213">
        <v>3</v>
      </c>
      <c r="E213">
        <v>3</v>
      </c>
    </row>
    <row r="214" spans="1:5" x14ac:dyDescent="0.35">
      <c r="A214" s="1">
        <v>44317</v>
      </c>
      <c r="B214" s="12">
        <f t="shared" si="3"/>
        <v>15</v>
      </c>
      <c r="C214">
        <v>17</v>
      </c>
      <c r="D214">
        <v>2</v>
      </c>
      <c r="E214">
        <v>2</v>
      </c>
    </row>
    <row r="215" spans="1:5" x14ac:dyDescent="0.35">
      <c r="A215" s="1">
        <v>44348</v>
      </c>
      <c r="B215" s="12">
        <f t="shared" si="3"/>
        <v>20</v>
      </c>
      <c r="C215">
        <v>24</v>
      </c>
      <c r="D215">
        <v>4</v>
      </c>
      <c r="E215">
        <v>5</v>
      </c>
    </row>
    <row r="216" spans="1:5" x14ac:dyDescent="0.35">
      <c r="A216" s="1">
        <v>44378</v>
      </c>
      <c r="B216" s="12">
        <f t="shared" si="3"/>
        <v>23</v>
      </c>
      <c r="C216">
        <v>27</v>
      </c>
      <c r="D216">
        <v>4</v>
      </c>
      <c r="E216">
        <v>4</v>
      </c>
    </row>
    <row r="217" spans="1:5" x14ac:dyDescent="0.35">
      <c r="A217" s="1">
        <v>44409</v>
      </c>
      <c r="B217" s="12">
        <f t="shared" si="3"/>
        <v>24</v>
      </c>
      <c r="C217">
        <v>29</v>
      </c>
      <c r="D217">
        <v>5</v>
      </c>
      <c r="E217">
        <v>4</v>
      </c>
    </row>
    <row r="218" spans="1:5" x14ac:dyDescent="0.35">
      <c r="A218" s="1">
        <v>44440</v>
      </c>
      <c r="B218" s="12">
        <f t="shared" si="3"/>
        <v>14</v>
      </c>
      <c r="C218">
        <v>27</v>
      </c>
      <c r="D218">
        <v>13</v>
      </c>
      <c r="E218">
        <v>12</v>
      </c>
    </row>
    <row r="219" spans="1:5" x14ac:dyDescent="0.35">
      <c r="A219" s="1">
        <v>44470</v>
      </c>
      <c r="B219" s="12">
        <f t="shared" si="3"/>
        <v>18</v>
      </c>
      <c r="C219">
        <v>22</v>
      </c>
      <c r="D219">
        <v>4</v>
      </c>
      <c r="E219">
        <v>4</v>
      </c>
    </row>
    <row r="220" spans="1:5" x14ac:dyDescent="0.35">
      <c r="A220" s="1">
        <v>44501</v>
      </c>
      <c r="B220" s="12">
        <f t="shared" si="3"/>
        <v>13</v>
      </c>
      <c r="C220">
        <v>15</v>
      </c>
      <c r="D220">
        <v>2</v>
      </c>
      <c r="E220">
        <v>2</v>
      </c>
    </row>
    <row r="221" spans="1:5" x14ac:dyDescent="0.35">
      <c r="A221" s="1">
        <v>44531</v>
      </c>
      <c r="B221" s="12">
        <f t="shared" si="3"/>
        <v>14</v>
      </c>
      <c r="C221">
        <v>17</v>
      </c>
      <c r="D221">
        <v>3</v>
      </c>
      <c r="E221">
        <v>4</v>
      </c>
    </row>
    <row r="222" spans="1:5" x14ac:dyDescent="0.35">
      <c r="A222" s="1">
        <v>44562</v>
      </c>
      <c r="B222" s="12">
        <f t="shared" si="3"/>
        <v>15</v>
      </c>
      <c r="C222">
        <v>19</v>
      </c>
      <c r="D222">
        <v>4</v>
      </c>
      <c r="E222">
        <v>4</v>
      </c>
    </row>
    <row r="223" spans="1:5" x14ac:dyDescent="0.35">
      <c r="A223" s="1">
        <v>44593</v>
      </c>
      <c r="B223" s="12">
        <f t="shared" si="3"/>
        <v>16</v>
      </c>
      <c r="C223">
        <v>19</v>
      </c>
      <c r="D223">
        <v>3</v>
      </c>
      <c r="E223">
        <v>3</v>
      </c>
    </row>
    <row r="224" spans="1:5" x14ac:dyDescent="0.35">
      <c r="A224" s="1">
        <v>44621</v>
      </c>
      <c r="B224" s="12">
        <f t="shared" si="3"/>
        <v>17</v>
      </c>
      <c r="C224">
        <v>20</v>
      </c>
      <c r="D224">
        <v>3</v>
      </c>
      <c r="E224">
        <v>3</v>
      </c>
    </row>
    <row r="225" spans="1:5" x14ac:dyDescent="0.35">
      <c r="A225" s="1">
        <v>44652</v>
      </c>
      <c r="B225" s="12">
        <f t="shared" si="3"/>
        <v>17</v>
      </c>
      <c r="C225">
        <v>20</v>
      </c>
      <c r="D225">
        <v>3</v>
      </c>
      <c r="E225">
        <v>3</v>
      </c>
    </row>
    <row r="226" spans="1:5" x14ac:dyDescent="0.35">
      <c r="A226" s="1">
        <v>44682</v>
      </c>
      <c r="B226" s="12">
        <f t="shared" si="3"/>
        <v>26</v>
      </c>
      <c r="C226">
        <v>30</v>
      </c>
      <c r="D226">
        <v>4</v>
      </c>
      <c r="E226">
        <v>4</v>
      </c>
    </row>
    <row r="227" spans="1:5" x14ac:dyDescent="0.35">
      <c r="A227" s="1">
        <v>44713</v>
      </c>
      <c r="B227" s="12">
        <f t="shared" si="3"/>
        <v>28</v>
      </c>
      <c r="C227">
        <v>32</v>
      </c>
      <c r="D227">
        <v>4</v>
      </c>
      <c r="E227">
        <v>5</v>
      </c>
    </row>
    <row r="228" spans="1:5" x14ac:dyDescent="0.35">
      <c r="A228" s="1">
        <v>44743</v>
      </c>
      <c r="B228" s="12">
        <f t="shared" si="3"/>
        <v>14</v>
      </c>
      <c r="C228">
        <v>16</v>
      </c>
      <c r="D228">
        <v>2</v>
      </c>
      <c r="E228">
        <v>2</v>
      </c>
    </row>
    <row r="229" spans="1:5" x14ac:dyDescent="0.35">
      <c r="A229" s="1">
        <v>44774</v>
      </c>
      <c r="B229" s="12">
        <f t="shared" si="3"/>
        <v>13</v>
      </c>
      <c r="C229">
        <v>17</v>
      </c>
      <c r="D229">
        <v>4</v>
      </c>
      <c r="E229">
        <v>4</v>
      </c>
    </row>
    <row r="230" spans="1:5" x14ac:dyDescent="0.35">
      <c r="A230" s="1">
        <v>44805</v>
      </c>
      <c r="B230" s="12">
        <f t="shared" si="3"/>
        <v>13</v>
      </c>
      <c r="C230">
        <v>18</v>
      </c>
      <c r="D230">
        <v>5</v>
      </c>
      <c r="E230">
        <v>4</v>
      </c>
    </row>
    <row r="231" spans="1:5" x14ac:dyDescent="0.35">
      <c r="A231" s="1">
        <v>44835</v>
      </c>
      <c r="B231" s="12">
        <f t="shared" si="3"/>
        <v>24</v>
      </c>
      <c r="C231">
        <v>30</v>
      </c>
      <c r="D231">
        <v>6</v>
      </c>
      <c r="E231">
        <v>6</v>
      </c>
    </row>
    <row r="232" spans="1:5" x14ac:dyDescent="0.35">
      <c r="A232" s="1">
        <v>44866</v>
      </c>
      <c r="B232" s="12">
        <f t="shared" si="3"/>
        <v>15</v>
      </c>
      <c r="C232">
        <v>17</v>
      </c>
      <c r="D232">
        <v>2</v>
      </c>
      <c r="E232">
        <v>2</v>
      </c>
    </row>
    <row r="233" spans="1:5" x14ac:dyDescent="0.35">
      <c r="A233" s="1">
        <v>44896</v>
      </c>
      <c r="B233" s="12">
        <f t="shared" si="3"/>
        <v>14</v>
      </c>
      <c r="C233">
        <v>16</v>
      </c>
      <c r="D233">
        <v>2</v>
      </c>
      <c r="E233">
        <v>2</v>
      </c>
    </row>
    <row r="234" spans="1:5" x14ac:dyDescent="0.35">
      <c r="A234" s="1">
        <v>44927</v>
      </c>
      <c r="B234" s="12">
        <f t="shared" si="3"/>
        <v>17</v>
      </c>
      <c r="C234">
        <v>21</v>
      </c>
      <c r="D234">
        <v>4</v>
      </c>
      <c r="E234">
        <v>2</v>
      </c>
    </row>
    <row r="235" spans="1:5" x14ac:dyDescent="0.35">
      <c r="A235" s="1">
        <v>44958</v>
      </c>
      <c r="B235" s="12">
        <f t="shared" si="3"/>
        <v>20</v>
      </c>
      <c r="C235">
        <v>25</v>
      </c>
      <c r="D235">
        <v>5</v>
      </c>
      <c r="E235">
        <v>4</v>
      </c>
    </row>
    <row r="236" spans="1:5" x14ac:dyDescent="0.35">
      <c r="A236" s="1">
        <v>44986</v>
      </c>
      <c r="B236" s="12">
        <f t="shared" si="3"/>
        <v>20</v>
      </c>
      <c r="C236">
        <v>22</v>
      </c>
      <c r="D236">
        <v>2</v>
      </c>
      <c r="E236">
        <v>0</v>
      </c>
    </row>
    <row r="237" spans="1:5" x14ac:dyDescent="0.35">
      <c r="A237" s="1">
        <v>45017</v>
      </c>
      <c r="B237" s="12">
        <f t="shared" si="3"/>
        <v>20</v>
      </c>
      <c r="C237">
        <v>23</v>
      </c>
      <c r="D237">
        <v>3</v>
      </c>
      <c r="E237">
        <v>4</v>
      </c>
    </row>
    <row r="238" spans="1:5" x14ac:dyDescent="0.35">
      <c r="A238" s="1">
        <v>45047</v>
      </c>
      <c r="B238" s="12">
        <f t="shared" si="3"/>
        <v>23</v>
      </c>
      <c r="C238">
        <v>32</v>
      </c>
      <c r="D238">
        <v>9</v>
      </c>
      <c r="E238">
        <v>9</v>
      </c>
    </row>
    <row r="239" spans="1:5" x14ac:dyDescent="0.35">
      <c r="A239" s="1">
        <v>45078</v>
      </c>
      <c r="B239" s="12">
        <f t="shared" si="3"/>
        <v>22</v>
      </c>
      <c r="C239">
        <v>36</v>
      </c>
      <c r="D239">
        <v>14</v>
      </c>
      <c r="E239">
        <v>14</v>
      </c>
    </row>
    <row r="240" spans="1:5" x14ac:dyDescent="0.35">
      <c r="A240" s="1">
        <v>45108</v>
      </c>
      <c r="B240" s="12">
        <f t="shared" si="3"/>
        <v>25</v>
      </c>
      <c r="C240">
        <v>32</v>
      </c>
      <c r="D240">
        <v>7</v>
      </c>
      <c r="E240">
        <v>8</v>
      </c>
    </row>
    <row r="241" spans="1:5" x14ac:dyDescent="0.35">
      <c r="A241" s="1">
        <v>45139</v>
      </c>
      <c r="B241" s="12">
        <f t="shared" si="3"/>
        <v>23</v>
      </c>
      <c r="C241">
        <v>28</v>
      </c>
      <c r="D241">
        <v>5</v>
      </c>
      <c r="E241">
        <v>5</v>
      </c>
    </row>
    <row r="242" spans="1:5" x14ac:dyDescent="0.35">
      <c r="A242" s="1">
        <v>45170</v>
      </c>
      <c r="B242" s="12">
        <f t="shared" si="3"/>
        <v>27</v>
      </c>
      <c r="C242">
        <v>33</v>
      </c>
      <c r="D242">
        <v>6</v>
      </c>
      <c r="E242">
        <v>7</v>
      </c>
    </row>
    <row r="243" spans="1:5" x14ac:dyDescent="0.35">
      <c r="A243" s="1">
        <v>45200</v>
      </c>
      <c r="B243" s="12">
        <f t="shared" si="3"/>
        <v>23</v>
      </c>
      <c r="C243">
        <v>32</v>
      </c>
      <c r="D243">
        <v>9</v>
      </c>
      <c r="E243">
        <v>10</v>
      </c>
    </row>
    <row r="244" spans="1:5" x14ac:dyDescent="0.35">
      <c r="A244" s="1">
        <v>45231</v>
      </c>
      <c r="B244" s="12">
        <f t="shared" si="3"/>
        <v>22</v>
      </c>
      <c r="C244">
        <v>26</v>
      </c>
      <c r="D244">
        <v>4</v>
      </c>
      <c r="E244">
        <v>4</v>
      </c>
    </row>
    <row r="245" spans="1:5" x14ac:dyDescent="0.35">
      <c r="A245" s="1">
        <v>45261</v>
      </c>
      <c r="B245" s="12">
        <f t="shared" si="3"/>
        <v>23</v>
      </c>
      <c r="C245">
        <v>31</v>
      </c>
      <c r="D245">
        <v>8</v>
      </c>
      <c r="E245">
        <v>8</v>
      </c>
    </row>
    <row r="246" spans="1:5" x14ac:dyDescent="0.35">
      <c r="A246" s="1">
        <v>45292</v>
      </c>
      <c r="B246" s="12">
        <f t="shared" si="3"/>
        <v>24</v>
      </c>
      <c r="C246">
        <v>34</v>
      </c>
      <c r="D246">
        <v>10</v>
      </c>
      <c r="E246">
        <v>9</v>
      </c>
    </row>
    <row r="247" spans="1:5" x14ac:dyDescent="0.35">
      <c r="A247" s="1">
        <v>45323</v>
      </c>
      <c r="B247" s="12">
        <f t="shared" si="3"/>
        <v>23</v>
      </c>
      <c r="C247">
        <v>31</v>
      </c>
      <c r="D247">
        <v>8</v>
      </c>
      <c r="E247">
        <v>7</v>
      </c>
    </row>
    <row r="248" spans="1:5" x14ac:dyDescent="0.35">
      <c r="A248" s="1">
        <v>45352</v>
      </c>
      <c r="B248" s="12">
        <f t="shared" si="3"/>
        <v>25</v>
      </c>
      <c r="C248">
        <v>30</v>
      </c>
      <c r="D248">
        <v>5</v>
      </c>
      <c r="E248">
        <v>6</v>
      </c>
    </row>
    <row r="249" spans="1:5" x14ac:dyDescent="0.35">
      <c r="A249" s="1">
        <v>45383</v>
      </c>
      <c r="B249" s="12">
        <f t="shared" si="3"/>
        <v>24</v>
      </c>
      <c r="C249">
        <v>29</v>
      </c>
      <c r="D249">
        <v>5</v>
      </c>
      <c r="E249">
        <v>5</v>
      </c>
    </row>
    <row r="250" spans="1:5" x14ac:dyDescent="0.35">
      <c r="A250" s="1">
        <v>45413</v>
      </c>
      <c r="B250" s="12">
        <f t="shared" si="3"/>
        <v>23</v>
      </c>
      <c r="C250">
        <v>31</v>
      </c>
      <c r="D250">
        <v>8</v>
      </c>
      <c r="E250">
        <v>8</v>
      </c>
    </row>
    <row r="251" spans="1:5" x14ac:dyDescent="0.35">
      <c r="A251" s="1">
        <v>45444</v>
      </c>
      <c r="B251" s="12">
        <f t="shared" si="3"/>
        <v>10</v>
      </c>
      <c r="C251">
        <v>69</v>
      </c>
      <c r="D251">
        <v>79</v>
      </c>
      <c r="E251">
        <v>80</v>
      </c>
    </row>
    <row r="252" spans="1:5" x14ac:dyDescent="0.35">
      <c r="A252" s="1">
        <v>45474</v>
      </c>
      <c r="B252" s="12">
        <f t="shared" si="3"/>
        <v>24</v>
      </c>
      <c r="C252">
        <v>35</v>
      </c>
      <c r="D252">
        <v>11</v>
      </c>
      <c r="E252">
        <v>11</v>
      </c>
    </row>
    <row r="253" spans="1:5" x14ac:dyDescent="0.35">
      <c r="A253" s="1">
        <v>45505</v>
      </c>
      <c r="B253" s="12">
        <f t="shared" si="3"/>
        <v>14</v>
      </c>
      <c r="C253">
        <v>52</v>
      </c>
      <c r="D253">
        <v>38</v>
      </c>
      <c r="E253">
        <v>37</v>
      </c>
    </row>
    <row r="254" spans="1:5" x14ac:dyDescent="0.35">
      <c r="A254" s="1">
        <v>45536</v>
      </c>
      <c r="B254" s="12">
        <f t="shared" si="3"/>
        <v>24</v>
      </c>
      <c r="C254">
        <v>63</v>
      </c>
      <c r="D254">
        <v>39</v>
      </c>
      <c r="E254">
        <v>38</v>
      </c>
    </row>
    <row r="255" spans="1:5" x14ac:dyDescent="0.35">
      <c r="A255" s="1">
        <v>45566</v>
      </c>
      <c r="B255" s="12">
        <f t="shared" si="3"/>
        <v>31</v>
      </c>
      <c r="C255">
        <v>40</v>
      </c>
      <c r="D255">
        <v>9</v>
      </c>
      <c r="E255">
        <v>8</v>
      </c>
    </row>
    <row r="256" spans="1:5" x14ac:dyDescent="0.35">
      <c r="A256" s="1">
        <v>45597</v>
      </c>
      <c r="B256" s="12">
        <f t="shared" si="3"/>
        <v>23</v>
      </c>
      <c r="C256">
        <v>30</v>
      </c>
      <c r="D256">
        <v>7</v>
      </c>
      <c r="E256">
        <v>8</v>
      </c>
    </row>
    <row r="257" spans="1:5" x14ac:dyDescent="0.35">
      <c r="A257" s="1">
        <v>45627</v>
      </c>
      <c r="B257" s="12">
        <f t="shared" si="3"/>
        <v>23</v>
      </c>
      <c r="C257">
        <v>29</v>
      </c>
      <c r="D257">
        <v>6</v>
      </c>
      <c r="E257">
        <v>6</v>
      </c>
    </row>
    <row r="258" spans="1:5" x14ac:dyDescent="0.35">
      <c r="A258" s="1">
        <v>45658</v>
      </c>
      <c r="B258" s="12">
        <f t="shared" si="3"/>
        <v>25</v>
      </c>
      <c r="C258">
        <v>31</v>
      </c>
      <c r="D258">
        <v>6</v>
      </c>
      <c r="E258">
        <v>7</v>
      </c>
    </row>
    <row r="259" spans="1:5" x14ac:dyDescent="0.35">
      <c r="A259" s="1">
        <v>45689</v>
      </c>
      <c r="B259" s="12">
        <f t="shared" si="3"/>
        <v>24</v>
      </c>
      <c r="C259">
        <v>76</v>
      </c>
      <c r="D259">
        <v>100</v>
      </c>
      <c r="E259">
        <v>100</v>
      </c>
    </row>
    <row r="260" spans="1:5" x14ac:dyDescent="0.35">
      <c r="A260" s="1">
        <v>45717</v>
      </c>
      <c r="B260" s="12">
        <f t="shared" si="3"/>
        <v>26</v>
      </c>
      <c r="C260">
        <v>37</v>
      </c>
      <c r="D260">
        <v>11</v>
      </c>
      <c r="E260">
        <v>11</v>
      </c>
    </row>
    <row r="261" spans="1:5" x14ac:dyDescent="0.35">
      <c r="A261" s="1">
        <v>45748</v>
      </c>
      <c r="B261" s="12">
        <f t="shared" si="3"/>
        <v>33</v>
      </c>
      <c r="C261">
        <v>40</v>
      </c>
      <c r="D261">
        <v>7</v>
      </c>
      <c r="E261">
        <v>6</v>
      </c>
    </row>
    <row r="262" spans="1:5" x14ac:dyDescent="0.35">
      <c r="A262" s="1">
        <v>45778</v>
      </c>
      <c r="B262" s="12">
        <f t="shared" si="3"/>
        <v>25</v>
      </c>
      <c r="C262">
        <v>32</v>
      </c>
      <c r="D262">
        <v>7</v>
      </c>
      <c r="E262">
        <v>6</v>
      </c>
    </row>
    <row r="263" spans="1:5" x14ac:dyDescent="0.35">
      <c r="A263" s="1">
        <v>45809</v>
      </c>
      <c r="B263" s="12">
        <f t="shared" ref="B263:B268" si="4">ABS(C263-D263)</f>
        <v>26</v>
      </c>
      <c r="C263">
        <v>32</v>
      </c>
      <c r="D263">
        <v>6</v>
      </c>
      <c r="E263">
        <v>5</v>
      </c>
    </row>
    <row r="264" spans="1:5" x14ac:dyDescent="0.35">
      <c r="A264" s="1">
        <v>45839</v>
      </c>
      <c r="B264" s="12">
        <f t="shared" si="4"/>
        <v>28</v>
      </c>
      <c r="C264">
        <v>34</v>
      </c>
      <c r="D264">
        <v>6</v>
      </c>
      <c r="E264">
        <v>5</v>
      </c>
    </row>
    <row r="265" spans="1:5" x14ac:dyDescent="0.35">
      <c r="A265" s="1">
        <v>45870</v>
      </c>
      <c r="B265" s="12">
        <f t="shared" si="4"/>
        <v>29</v>
      </c>
      <c r="C265">
        <v>34</v>
      </c>
      <c r="D265">
        <v>5</v>
      </c>
      <c r="E265">
        <v>5</v>
      </c>
    </row>
    <row r="266" spans="1:5" x14ac:dyDescent="0.35">
      <c r="A266" s="1">
        <v>45901</v>
      </c>
      <c r="B266" s="12">
        <f t="shared" si="4"/>
        <v>28</v>
      </c>
      <c r="C266">
        <v>36</v>
      </c>
      <c r="D266">
        <v>8</v>
      </c>
      <c r="E266">
        <v>8</v>
      </c>
    </row>
    <row r="267" spans="1:5" x14ac:dyDescent="0.35">
      <c r="A267" s="1">
        <v>45931</v>
      </c>
      <c r="B267" s="12">
        <f t="shared" si="4"/>
        <v>31</v>
      </c>
      <c r="C267">
        <v>36</v>
      </c>
      <c r="D267">
        <v>5</v>
      </c>
      <c r="E267">
        <v>5</v>
      </c>
    </row>
    <row r="268" spans="1:5" x14ac:dyDescent="0.35">
      <c r="A268" s="1">
        <v>45962</v>
      </c>
      <c r="B268" s="12">
        <f t="shared" si="4"/>
        <v>28</v>
      </c>
      <c r="C268">
        <v>33</v>
      </c>
      <c r="D268">
        <v>5</v>
      </c>
      <c r="E268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A16C-670A-49F3-BC39-72BA81679BD1}">
  <dimension ref="A1:AF268"/>
  <sheetViews>
    <sheetView zoomScale="61" workbookViewId="0">
      <selection activeCell="E2" sqref="E2"/>
    </sheetView>
  </sheetViews>
  <sheetFormatPr defaultRowHeight="14.5" x14ac:dyDescent="0.35"/>
  <cols>
    <col min="2" max="2" width="18.54296875" bestFit="1" customWidth="1"/>
    <col min="3" max="3" width="6.54296875" bestFit="1" customWidth="1"/>
    <col min="4" max="5" width="31.453125" bestFit="1" customWidth="1"/>
    <col min="6" max="6" width="6.54296875" bestFit="1" customWidth="1"/>
    <col min="7" max="7" width="24.54296875" bestFit="1" customWidth="1"/>
    <col min="8" max="8" width="20.90625" bestFit="1" customWidth="1"/>
    <col min="9" max="9" width="6.54296875" bestFit="1" customWidth="1"/>
    <col min="10" max="10" width="24.54296875" bestFit="1" customWidth="1"/>
    <col min="11" max="11" width="48.90625" bestFit="1" customWidth="1"/>
    <col min="12" max="12" width="6.54296875" bestFit="1" customWidth="1"/>
    <col min="13" max="13" width="24.54296875" bestFit="1" customWidth="1"/>
    <col min="14" max="14" width="22.90625" bestFit="1" customWidth="1"/>
    <col min="15" max="15" width="6.54296875" bestFit="1" customWidth="1"/>
    <col min="16" max="17" width="30.54296875" bestFit="1" customWidth="1"/>
    <col min="18" max="18" width="6.54296875" bestFit="1" customWidth="1"/>
    <col min="19" max="20" width="30.6328125" bestFit="1" customWidth="1"/>
    <col min="21" max="21" width="6.54296875" bestFit="1" customWidth="1"/>
    <col min="22" max="23" width="27.36328125" bestFit="1" customWidth="1"/>
    <col min="24" max="24" width="6.54296875" bestFit="1" customWidth="1"/>
    <col min="25" max="26" width="26" bestFit="1" customWidth="1"/>
    <col min="27" max="27" width="6.54296875" bestFit="1" customWidth="1"/>
    <col min="28" max="29" width="26.1796875" bestFit="1" customWidth="1"/>
    <col min="30" max="30" width="6.54296875" bestFit="1" customWidth="1"/>
    <col min="31" max="32" width="31.453125" bestFit="1" customWidth="1"/>
  </cols>
  <sheetData>
    <row r="1" spans="1:32" ht="15" thickBot="1" x14ac:dyDescent="0.4">
      <c r="B1" t="s">
        <v>11</v>
      </c>
      <c r="D1" t="s">
        <v>12</v>
      </c>
      <c r="E1" t="s">
        <v>12</v>
      </c>
      <c r="G1" t="s">
        <v>12</v>
      </c>
      <c r="H1" t="s">
        <v>12</v>
      </c>
      <c r="J1" t="s">
        <v>15</v>
      </c>
      <c r="K1" t="s">
        <v>15</v>
      </c>
      <c r="M1" t="s">
        <v>15</v>
      </c>
      <c r="N1" t="s">
        <v>15</v>
      </c>
      <c r="P1" t="s">
        <v>15</v>
      </c>
      <c r="Q1" t="s">
        <v>15</v>
      </c>
      <c r="S1" t="s">
        <v>12</v>
      </c>
      <c r="T1" t="s">
        <v>12</v>
      </c>
      <c r="V1" t="s">
        <v>12</v>
      </c>
      <c r="W1" t="s">
        <v>12</v>
      </c>
      <c r="Y1" t="s">
        <v>12</v>
      </c>
      <c r="Z1" t="s">
        <v>12</v>
      </c>
      <c r="AB1" t="s">
        <v>15</v>
      </c>
      <c r="AC1" t="s">
        <v>15</v>
      </c>
      <c r="AE1" t="s">
        <v>15</v>
      </c>
      <c r="AF1" t="s">
        <v>15</v>
      </c>
    </row>
    <row r="2" spans="1:32" ht="15" thickBot="1" x14ac:dyDescent="0.4">
      <c r="B2" t="s">
        <v>45</v>
      </c>
      <c r="C2">
        <f>SLOPE(C6:C267,$A$6:$A$267)</f>
        <v>3.6471474882823884E-3</v>
      </c>
      <c r="D2" s="5">
        <f>CORREL(D6:D267,E6:E267)</f>
        <v>0.81820530566561356</v>
      </c>
      <c r="E2" s="12">
        <f>AVERAGE(C6:C268)</f>
        <v>7.7404580152671754</v>
      </c>
      <c r="F2">
        <f>SLOPE(F6:F267,$A$6:$A$267)</f>
        <v>6.9553357881184785E-3</v>
      </c>
      <c r="G2" s="5">
        <f>CORREL(G6:G267,H6:H267)</f>
        <v>0.75387461084961982</v>
      </c>
      <c r="H2" s="12">
        <f>AVERAGE(F6:F268)</f>
        <v>0.96183206106870234</v>
      </c>
      <c r="I2">
        <f>SLOPE(I6:I267,$A$6:$A$267)</f>
        <v>-0.12501622233320689</v>
      </c>
      <c r="J2" s="5">
        <f>CORREL(J6:J267,K6:K267)</f>
        <v>0.55608953309483811</v>
      </c>
      <c r="K2" s="12">
        <f>AVERAGE(I6:I268)</f>
        <v>38.744274809160302</v>
      </c>
      <c r="L2">
        <f>SLOPE(L6:L267,$A$6:$A$267)</f>
        <v>4.6957524343508437E-2</v>
      </c>
      <c r="M2" s="5">
        <f>CORREL(M6:M267,N6:N267)</f>
        <v>0.54614908785229577</v>
      </c>
      <c r="N2" s="12">
        <f>AVERAGE(L6:L268)</f>
        <v>30.034351145038169</v>
      </c>
      <c r="O2">
        <f>SLOPE(O6:O267,$A$6:$A$267)</f>
        <v>-0.14915572138755745</v>
      </c>
      <c r="P2" s="5">
        <f>CORREL(P6:P267,Q6:Q267)</f>
        <v>0.37221331663787821</v>
      </c>
      <c r="Q2" s="12">
        <f>AVERAGE(O6:O268)</f>
        <v>32.05725190839695</v>
      </c>
      <c r="R2">
        <f>SLOPE(R6:R267,$A$6:$A$267)</f>
        <v>4.1417409891402947E-2</v>
      </c>
      <c r="S2" s="5">
        <f>CORREL(S6:S267,T6:T267)</f>
        <v>0.82904723463770802</v>
      </c>
      <c r="T2" s="12">
        <f>AVERAGE(R6:R268)</f>
        <v>15.561068702290076</v>
      </c>
      <c r="U2">
        <f>SLOPE(U6:U267,$A$6:$A$267)</f>
        <v>-0.21640976162428172</v>
      </c>
      <c r="V2" s="20">
        <f>CORREL(V6:V267,W6:W267)</f>
        <v>-3.9509603302958829E-2</v>
      </c>
      <c r="W2" s="12">
        <f>AVERAGE(U6:U268)</f>
        <v>21.706106870229007</v>
      </c>
      <c r="X2">
        <f>SLOPE(X6:X267,$A$6:$A$267)</f>
        <v>1.6541275120428921E-2</v>
      </c>
      <c r="Y2" s="5">
        <f>CORREL(Y6:Y267,Z6:Z267)</f>
        <v>0.85448040262369429</v>
      </c>
      <c r="Z2" s="12">
        <f>AVERAGE(X6:X268)</f>
        <v>8.1717557251908399</v>
      </c>
      <c r="AA2">
        <f>SLOPE(AA6:AA267,$A$6:$A$267)</f>
        <v>-2.1308722761076145E-2</v>
      </c>
      <c r="AB2" s="5">
        <f>CORREL(AB6:AB267,AC6:AC267)</f>
        <v>0.83665316249900901</v>
      </c>
      <c r="AC2" s="12">
        <f>AVERAGE(AA6:AA268)</f>
        <v>3.0496183206106871</v>
      </c>
      <c r="AD2">
        <f>SLOPE(AD6:AD267,$A$6:$A$267)</f>
        <v>-1.8351170393382833E-2</v>
      </c>
      <c r="AE2" s="20">
        <f>CORREL(AE6:AE267,AF6:AF267)</f>
        <v>0.71355886216710007</v>
      </c>
      <c r="AF2" s="12">
        <f>AVERAGE(AD6:AD268)</f>
        <v>21.927480916030536</v>
      </c>
    </row>
    <row r="3" spans="1:32" x14ac:dyDescent="0.35">
      <c r="B3" t="s">
        <v>8</v>
      </c>
      <c r="D3" s="2" t="s">
        <v>6</v>
      </c>
      <c r="E3" s="3" t="s">
        <v>14</v>
      </c>
      <c r="G3" s="2" t="s">
        <v>6</v>
      </c>
      <c r="H3" s="3" t="str">
        <f>E3</f>
        <v>Hírek</v>
      </c>
      <c r="J3" s="2" t="s">
        <v>6</v>
      </c>
      <c r="K3" s="3" t="s">
        <v>0</v>
      </c>
      <c r="M3" s="2" t="s">
        <v>6</v>
      </c>
      <c r="N3" s="3" t="s">
        <v>0</v>
      </c>
      <c r="P3" s="2" t="s">
        <v>6</v>
      </c>
      <c r="Q3" s="3" t="s">
        <v>0</v>
      </c>
      <c r="S3" s="2" t="s">
        <v>6</v>
      </c>
      <c r="T3" s="3" t="s">
        <v>14</v>
      </c>
      <c r="V3" s="2" t="s">
        <v>6</v>
      </c>
      <c r="W3" s="3" t="s">
        <v>14</v>
      </c>
      <c r="Y3" s="2" t="s">
        <v>6</v>
      </c>
      <c r="Z3" s="3" t="s">
        <v>14</v>
      </c>
      <c r="AB3" s="2" t="s">
        <v>6</v>
      </c>
      <c r="AC3" s="3" t="s">
        <v>0</v>
      </c>
      <c r="AE3" s="2" t="s">
        <v>6</v>
      </c>
      <c r="AF3" s="3" t="s">
        <v>0</v>
      </c>
    </row>
    <row r="4" spans="1:32" x14ac:dyDescent="0.35">
      <c r="C4" t="s">
        <v>22</v>
      </c>
      <c r="D4" t="s">
        <v>23</v>
      </c>
      <c r="E4" t="s">
        <v>23</v>
      </c>
      <c r="F4" t="s">
        <v>22</v>
      </c>
      <c r="G4" t="s">
        <v>23</v>
      </c>
      <c r="H4" t="s">
        <v>23</v>
      </c>
      <c r="I4" t="s">
        <v>22</v>
      </c>
      <c r="J4" t="s">
        <v>23</v>
      </c>
      <c r="K4" t="s">
        <v>23</v>
      </c>
      <c r="L4" t="s">
        <v>22</v>
      </c>
      <c r="M4" t="s">
        <v>23</v>
      </c>
      <c r="N4" t="s">
        <v>23</v>
      </c>
      <c r="O4" t="s">
        <v>22</v>
      </c>
      <c r="P4" t="s">
        <v>23</v>
      </c>
      <c r="Q4" t="s">
        <v>23</v>
      </c>
      <c r="R4" t="s">
        <v>22</v>
      </c>
      <c r="S4" t="s">
        <v>23</v>
      </c>
      <c r="T4" t="s">
        <v>23</v>
      </c>
      <c r="U4" t="s">
        <v>22</v>
      </c>
      <c r="V4" t="s">
        <v>23</v>
      </c>
      <c r="W4" t="s">
        <v>23</v>
      </c>
      <c r="X4" t="s">
        <v>22</v>
      </c>
      <c r="Y4" t="s">
        <v>23</v>
      </c>
      <c r="Z4" t="s">
        <v>23</v>
      </c>
      <c r="AA4" t="s">
        <v>22</v>
      </c>
      <c r="AB4" t="s">
        <v>23</v>
      </c>
      <c r="AC4" t="s">
        <v>23</v>
      </c>
      <c r="AD4" t="s">
        <v>22</v>
      </c>
      <c r="AE4" t="s">
        <v>23</v>
      </c>
      <c r="AF4" t="s">
        <v>23</v>
      </c>
    </row>
    <row r="5" spans="1:32" x14ac:dyDescent="0.35">
      <c r="A5" t="s">
        <v>46</v>
      </c>
      <c r="B5" t="s">
        <v>1</v>
      </c>
      <c r="C5" t="s">
        <v>18</v>
      </c>
      <c r="D5" t="s">
        <v>7</v>
      </c>
      <c r="E5" t="s">
        <v>7</v>
      </c>
      <c r="F5" t="s">
        <v>18</v>
      </c>
      <c r="G5" t="s">
        <v>13</v>
      </c>
      <c r="H5" t="s">
        <v>13</v>
      </c>
      <c r="I5" t="s">
        <v>18</v>
      </c>
      <c r="J5" t="s">
        <v>20</v>
      </c>
      <c r="K5" t="s">
        <v>19</v>
      </c>
      <c r="L5" t="s">
        <v>18</v>
      </c>
      <c r="M5" t="s">
        <v>21</v>
      </c>
      <c r="N5" t="s">
        <v>21</v>
      </c>
      <c r="O5" t="s">
        <v>18</v>
      </c>
      <c r="P5" t="s">
        <v>2</v>
      </c>
      <c r="Q5" t="s">
        <v>2</v>
      </c>
      <c r="R5" t="s">
        <v>18</v>
      </c>
      <c r="S5" t="s">
        <v>24</v>
      </c>
      <c r="T5" t="s">
        <v>24</v>
      </c>
      <c r="U5" t="s">
        <v>18</v>
      </c>
      <c r="V5" t="s">
        <v>25</v>
      </c>
      <c r="W5" t="s">
        <v>25</v>
      </c>
      <c r="X5" t="s">
        <v>18</v>
      </c>
      <c r="Y5" t="s">
        <v>26</v>
      </c>
      <c r="Z5" t="s">
        <v>26</v>
      </c>
      <c r="AA5" t="s">
        <v>18</v>
      </c>
      <c r="AB5" t="s">
        <v>27</v>
      </c>
      <c r="AC5" t="s">
        <v>27</v>
      </c>
      <c r="AD5" t="s">
        <v>18</v>
      </c>
      <c r="AE5" t="s">
        <v>28</v>
      </c>
      <c r="AF5" t="s">
        <v>28</v>
      </c>
    </row>
    <row r="6" spans="1:32" x14ac:dyDescent="0.35">
      <c r="A6">
        <v>1</v>
      </c>
      <c r="B6" s="1">
        <v>37987</v>
      </c>
      <c r="C6" s="12">
        <f>ABS(D6-E6)</f>
        <v>5</v>
      </c>
      <c r="D6">
        <v>5</v>
      </c>
      <c r="E6">
        <v>0</v>
      </c>
      <c r="F6" s="12">
        <f>ABS(G6-H6)</f>
        <v>0</v>
      </c>
      <c r="G6">
        <v>0</v>
      </c>
      <c r="H6">
        <v>0</v>
      </c>
      <c r="I6" s="12">
        <f>ABS(J6-K6)</f>
        <v>99</v>
      </c>
      <c r="J6">
        <v>99</v>
      </c>
      <c r="K6">
        <v>0</v>
      </c>
      <c r="L6" s="12">
        <f>ABS(M6-N6)</f>
        <v>35</v>
      </c>
      <c r="M6">
        <v>58</v>
      </c>
      <c r="N6">
        <v>23</v>
      </c>
      <c r="O6" s="12">
        <f>ABS(P6-Q6)</f>
        <v>82</v>
      </c>
      <c r="P6">
        <v>82</v>
      </c>
      <c r="Q6">
        <v>0</v>
      </c>
      <c r="R6" s="12">
        <f>ABS(S6-T6)</f>
        <v>21</v>
      </c>
      <c r="S6">
        <v>21</v>
      </c>
      <c r="T6">
        <v>0</v>
      </c>
      <c r="U6" s="12">
        <f>ABS(V6-W6)</f>
        <v>88</v>
      </c>
      <c r="V6">
        <v>88</v>
      </c>
      <c r="W6">
        <v>0</v>
      </c>
      <c r="X6" s="12">
        <f>ABS(Y6-Z6)</f>
        <v>10</v>
      </c>
      <c r="Y6">
        <v>10</v>
      </c>
      <c r="Z6">
        <v>0</v>
      </c>
      <c r="AA6" s="12">
        <f>ABS(AB6-AC6)</f>
        <v>12</v>
      </c>
      <c r="AB6">
        <v>12</v>
      </c>
      <c r="AC6">
        <v>0</v>
      </c>
      <c r="AD6" s="12">
        <f>ABS(AE6-AF6)</f>
        <v>34</v>
      </c>
      <c r="AE6">
        <v>34</v>
      </c>
      <c r="AF6">
        <v>0</v>
      </c>
    </row>
    <row r="7" spans="1:32" x14ac:dyDescent="0.35">
      <c r="A7">
        <v>2</v>
      </c>
      <c r="B7" s="1">
        <v>38018</v>
      </c>
      <c r="C7" s="12">
        <f t="shared" ref="C7:C70" si="0">ABS(D7-E7)</f>
        <v>7</v>
      </c>
      <c r="D7">
        <v>7</v>
      </c>
      <c r="E7">
        <v>0</v>
      </c>
      <c r="F7" s="12">
        <f t="shared" ref="F7:F70" si="1">ABS(G7-H7)</f>
        <v>0</v>
      </c>
      <c r="G7">
        <v>0</v>
      </c>
      <c r="H7">
        <v>0</v>
      </c>
      <c r="I7" s="12">
        <f t="shared" ref="I7:I70" si="2">ABS(J7-K7)</f>
        <v>91</v>
      </c>
      <c r="J7">
        <v>91</v>
      </c>
      <c r="K7">
        <v>0</v>
      </c>
      <c r="L7" s="12">
        <f t="shared" ref="L7:L70" si="3">ABS(M7-N7)</f>
        <v>58</v>
      </c>
      <c r="M7">
        <v>58</v>
      </c>
      <c r="N7">
        <v>0</v>
      </c>
      <c r="O7" s="12">
        <f t="shared" ref="O7:O70" si="4">ABS(P7-Q7)</f>
        <v>81</v>
      </c>
      <c r="P7">
        <v>81</v>
      </c>
      <c r="Q7">
        <v>0</v>
      </c>
      <c r="R7" s="12">
        <f t="shared" ref="R7:R70" si="5">ABS(S7-T7)</f>
        <v>23</v>
      </c>
      <c r="S7">
        <v>23</v>
      </c>
      <c r="T7">
        <v>0</v>
      </c>
      <c r="U7" s="12">
        <f t="shared" ref="U7:U70" si="6">ABS(V7-W7)</f>
        <v>88</v>
      </c>
      <c r="V7">
        <v>88</v>
      </c>
      <c r="W7">
        <v>0</v>
      </c>
      <c r="X7" s="12">
        <f t="shared" ref="X7:X70" si="7">ABS(Y7-Z7)</f>
        <v>11</v>
      </c>
      <c r="Y7">
        <v>11</v>
      </c>
      <c r="Z7">
        <v>0</v>
      </c>
      <c r="AA7" s="12">
        <f t="shared" ref="AA7:AA70" si="8">ABS(AB7-AC7)</f>
        <v>12</v>
      </c>
      <c r="AB7">
        <v>12</v>
      </c>
      <c r="AC7">
        <v>0</v>
      </c>
      <c r="AD7" s="12">
        <f t="shared" ref="AD7:AD70" si="9">ABS(AE7-AF7)</f>
        <v>33</v>
      </c>
      <c r="AE7">
        <v>33</v>
      </c>
      <c r="AF7">
        <v>0</v>
      </c>
    </row>
    <row r="8" spans="1:32" x14ac:dyDescent="0.35">
      <c r="A8">
        <v>3</v>
      </c>
      <c r="B8" s="1">
        <v>38047</v>
      </c>
      <c r="C8" s="12">
        <f t="shared" si="0"/>
        <v>5</v>
      </c>
      <c r="D8">
        <v>5</v>
      </c>
      <c r="E8">
        <v>0</v>
      </c>
      <c r="F8" s="12">
        <f t="shared" si="1"/>
        <v>0</v>
      </c>
      <c r="G8">
        <v>0</v>
      </c>
      <c r="H8">
        <v>0</v>
      </c>
      <c r="I8" s="12">
        <f t="shared" si="2"/>
        <v>97</v>
      </c>
      <c r="J8">
        <v>97</v>
      </c>
      <c r="K8">
        <v>0</v>
      </c>
      <c r="L8" s="12">
        <f t="shared" si="3"/>
        <v>62</v>
      </c>
      <c r="M8">
        <v>62</v>
      </c>
      <c r="N8">
        <v>0</v>
      </c>
      <c r="O8" s="12">
        <f t="shared" si="4"/>
        <v>72</v>
      </c>
      <c r="P8">
        <v>72</v>
      </c>
      <c r="Q8">
        <v>0</v>
      </c>
      <c r="R8" s="12">
        <f t="shared" si="5"/>
        <v>22</v>
      </c>
      <c r="S8">
        <v>22</v>
      </c>
      <c r="T8">
        <v>0</v>
      </c>
      <c r="U8" s="12">
        <f t="shared" si="6"/>
        <v>88</v>
      </c>
      <c r="V8">
        <v>88</v>
      </c>
      <c r="W8">
        <v>0</v>
      </c>
      <c r="X8" s="12">
        <f t="shared" si="7"/>
        <v>13</v>
      </c>
      <c r="Y8">
        <v>13</v>
      </c>
      <c r="Z8">
        <v>0</v>
      </c>
      <c r="AA8" s="12">
        <f t="shared" si="8"/>
        <v>23</v>
      </c>
      <c r="AB8">
        <v>23</v>
      </c>
      <c r="AC8">
        <v>0</v>
      </c>
      <c r="AD8" s="12">
        <f t="shared" si="9"/>
        <v>33</v>
      </c>
      <c r="AE8">
        <v>33</v>
      </c>
      <c r="AF8">
        <v>0</v>
      </c>
    </row>
    <row r="9" spans="1:32" x14ac:dyDescent="0.35">
      <c r="A9">
        <v>4</v>
      </c>
      <c r="B9" s="1">
        <v>38078</v>
      </c>
      <c r="C9" s="12">
        <f t="shared" si="0"/>
        <v>4</v>
      </c>
      <c r="D9">
        <v>4</v>
      </c>
      <c r="E9">
        <v>0</v>
      </c>
      <c r="F9" s="12">
        <f t="shared" si="1"/>
        <v>0</v>
      </c>
      <c r="G9">
        <v>0</v>
      </c>
      <c r="H9">
        <v>0</v>
      </c>
      <c r="I9" s="12">
        <f t="shared" si="2"/>
        <v>36</v>
      </c>
      <c r="J9">
        <v>85</v>
      </c>
      <c r="K9">
        <v>49</v>
      </c>
      <c r="L9" s="12">
        <f t="shared" si="3"/>
        <v>14</v>
      </c>
      <c r="M9">
        <v>58</v>
      </c>
      <c r="N9">
        <v>44</v>
      </c>
      <c r="O9" s="12">
        <f t="shared" si="4"/>
        <v>55</v>
      </c>
      <c r="P9">
        <v>90</v>
      </c>
      <c r="Q9">
        <v>35</v>
      </c>
      <c r="R9" s="12">
        <f t="shared" si="5"/>
        <v>22</v>
      </c>
      <c r="S9">
        <v>22</v>
      </c>
      <c r="T9">
        <v>0</v>
      </c>
      <c r="U9" s="12">
        <f t="shared" si="6"/>
        <v>91</v>
      </c>
      <c r="V9">
        <v>91</v>
      </c>
      <c r="W9">
        <v>0</v>
      </c>
      <c r="X9" s="12">
        <f t="shared" si="7"/>
        <v>12</v>
      </c>
      <c r="Y9">
        <v>12</v>
      </c>
      <c r="Z9">
        <v>0</v>
      </c>
      <c r="AA9" s="12">
        <f t="shared" si="8"/>
        <v>14</v>
      </c>
      <c r="AB9">
        <v>14</v>
      </c>
      <c r="AC9">
        <v>0</v>
      </c>
      <c r="AD9" s="12">
        <f t="shared" si="9"/>
        <v>28</v>
      </c>
      <c r="AE9">
        <v>28</v>
      </c>
      <c r="AF9">
        <v>0</v>
      </c>
    </row>
    <row r="10" spans="1:32" x14ac:dyDescent="0.35">
      <c r="A10">
        <v>5</v>
      </c>
      <c r="B10" s="1">
        <v>38108</v>
      </c>
      <c r="C10" s="12">
        <f t="shared" si="0"/>
        <v>6</v>
      </c>
      <c r="D10">
        <v>6</v>
      </c>
      <c r="E10">
        <v>0</v>
      </c>
      <c r="F10" s="12">
        <f t="shared" si="1"/>
        <v>0</v>
      </c>
      <c r="G10">
        <v>0</v>
      </c>
      <c r="H10">
        <v>0</v>
      </c>
      <c r="I10" s="12">
        <f t="shared" si="2"/>
        <v>44</v>
      </c>
      <c r="J10">
        <v>82</v>
      </c>
      <c r="K10">
        <v>38</v>
      </c>
      <c r="L10" s="12">
        <f t="shared" si="3"/>
        <v>44</v>
      </c>
      <c r="M10">
        <v>65</v>
      </c>
      <c r="N10">
        <v>21</v>
      </c>
      <c r="O10" s="12">
        <f t="shared" si="4"/>
        <v>48</v>
      </c>
      <c r="P10">
        <v>82</v>
      </c>
      <c r="Q10">
        <v>34</v>
      </c>
      <c r="R10" s="12">
        <f t="shared" si="5"/>
        <v>20</v>
      </c>
      <c r="S10">
        <v>20</v>
      </c>
      <c r="T10">
        <v>0</v>
      </c>
      <c r="U10" s="12">
        <f t="shared" si="6"/>
        <v>94</v>
      </c>
      <c r="V10">
        <v>94</v>
      </c>
      <c r="W10">
        <v>0</v>
      </c>
      <c r="X10" s="12">
        <f t="shared" si="7"/>
        <v>12</v>
      </c>
      <c r="Y10">
        <v>12</v>
      </c>
      <c r="Z10">
        <v>0</v>
      </c>
      <c r="AA10" s="12">
        <f t="shared" si="8"/>
        <v>16</v>
      </c>
      <c r="AB10">
        <v>16</v>
      </c>
      <c r="AC10">
        <v>0</v>
      </c>
      <c r="AD10" s="12">
        <f t="shared" si="9"/>
        <v>29</v>
      </c>
      <c r="AE10">
        <v>29</v>
      </c>
      <c r="AF10">
        <v>0</v>
      </c>
    </row>
    <row r="11" spans="1:32" x14ac:dyDescent="0.35">
      <c r="A11">
        <v>6</v>
      </c>
      <c r="B11" s="1">
        <v>38139</v>
      </c>
      <c r="C11" s="12">
        <f t="shared" si="0"/>
        <v>6</v>
      </c>
      <c r="D11">
        <v>6</v>
      </c>
      <c r="E11">
        <v>0</v>
      </c>
      <c r="F11" s="12">
        <f t="shared" si="1"/>
        <v>0</v>
      </c>
      <c r="G11">
        <v>0</v>
      </c>
      <c r="H11">
        <v>0</v>
      </c>
      <c r="I11" s="12">
        <f t="shared" si="2"/>
        <v>80</v>
      </c>
      <c r="J11">
        <v>80</v>
      </c>
      <c r="K11">
        <v>0</v>
      </c>
      <c r="L11" s="12">
        <f t="shared" si="3"/>
        <v>53</v>
      </c>
      <c r="M11">
        <v>53</v>
      </c>
      <c r="N11">
        <v>0</v>
      </c>
      <c r="O11" s="12">
        <f t="shared" si="4"/>
        <v>89</v>
      </c>
      <c r="P11">
        <v>89</v>
      </c>
      <c r="Q11">
        <v>0</v>
      </c>
      <c r="R11" s="12">
        <f t="shared" si="5"/>
        <v>25</v>
      </c>
      <c r="S11">
        <v>25</v>
      </c>
      <c r="T11">
        <v>0</v>
      </c>
      <c r="U11" s="12">
        <f t="shared" si="6"/>
        <v>100</v>
      </c>
      <c r="V11">
        <v>100</v>
      </c>
      <c r="W11">
        <v>0</v>
      </c>
      <c r="X11" s="12">
        <f t="shared" si="7"/>
        <v>14</v>
      </c>
      <c r="Y11">
        <v>14</v>
      </c>
      <c r="Z11">
        <v>0</v>
      </c>
      <c r="AA11" s="12">
        <f t="shared" si="8"/>
        <v>13</v>
      </c>
      <c r="AB11">
        <v>13</v>
      </c>
      <c r="AC11">
        <v>0</v>
      </c>
      <c r="AD11" s="12">
        <f t="shared" si="9"/>
        <v>31</v>
      </c>
      <c r="AE11">
        <v>31</v>
      </c>
      <c r="AF11">
        <v>0</v>
      </c>
    </row>
    <row r="12" spans="1:32" x14ac:dyDescent="0.35">
      <c r="A12">
        <v>7</v>
      </c>
      <c r="B12" s="1">
        <v>38169</v>
      </c>
      <c r="C12" s="12">
        <f t="shared" si="0"/>
        <v>4</v>
      </c>
      <c r="D12">
        <v>4</v>
      </c>
      <c r="E12">
        <v>0</v>
      </c>
      <c r="F12" s="12">
        <f t="shared" si="1"/>
        <v>0</v>
      </c>
      <c r="G12">
        <v>0</v>
      </c>
      <c r="H12">
        <v>0</v>
      </c>
      <c r="I12" s="12">
        <f t="shared" si="2"/>
        <v>68</v>
      </c>
      <c r="J12">
        <v>68</v>
      </c>
      <c r="K12">
        <v>0</v>
      </c>
      <c r="L12" s="12">
        <f t="shared" si="3"/>
        <v>26</v>
      </c>
      <c r="M12">
        <v>44</v>
      </c>
      <c r="N12">
        <v>18</v>
      </c>
      <c r="O12" s="12">
        <f t="shared" si="4"/>
        <v>81</v>
      </c>
      <c r="P12">
        <v>81</v>
      </c>
      <c r="Q12">
        <v>0</v>
      </c>
      <c r="R12" s="12">
        <f t="shared" si="5"/>
        <v>21</v>
      </c>
      <c r="S12">
        <v>21</v>
      </c>
      <c r="T12">
        <v>0</v>
      </c>
      <c r="U12" s="12">
        <f t="shared" si="6"/>
        <v>64</v>
      </c>
      <c r="V12">
        <v>64</v>
      </c>
      <c r="W12">
        <v>0</v>
      </c>
      <c r="X12" s="12">
        <f t="shared" si="7"/>
        <v>11</v>
      </c>
      <c r="Y12">
        <v>11</v>
      </c>
      <c r="Z12">
        <v>0</v>
      </c>
      <c r="AA12" s="12">
        <f t="shared" si="8"/>
        <v>9</v>
      </c>
      <c r="AB12">
        <v>9</v>
      </c>
      <c r="AC12">
        <v>0</v>
      </c>
      <c r="AD12" s="12">
        <f t="shared" si="9"/>
        <v>26</v>
      </c>
      <c r="AE12">
        <v>26</v>
      </c>
      <c r="AF12">
        <v>0</v>
      </c>
    </row>
    <row r="13" spans="1:32" x14ac:dyDescent="0.35">
      <c r="A13">
        <v>8</v>
      </c>
      <c r="B13" s="1">
        <v>38200</v>
      </c>
      <c r="C13" s="12">
        <f t="shared" si="0"/>
        <v>3</v>
      </c>
      <c r="D13">
        <v>3</v>
      </c>
      <c r="E13">
        <v>0</v>
      </c>
      <c r="F13" s="12">
        <f t="shared" si="1"/>
        <v>0</v>
      </c>
      <c r="G13">
        <v>0</v>
      </c>
      <c r="H13">
        <v>0</v>
      </c>
      <c r="I13" s="12">
        <f t="shared" si="2"/>
        <v>70</v>
      </c>
      <c r="J13">
        <v>70</v>
      </c>
      <c r="K13">
        <v>0</v>
      </c>
      <c r="L13" s="12">
        <f t="shared" si="3"/>
        <v>16</v>
      </c>
      <c r="M13">
        <v>41</v>
      </c>
      <c r="N13">
        <v>25</v>
      </c>
      <c r="O13" s="12">
        <f t="shared" si="4"/>
        <v>77</v>
      </c>
      <c r="P13">
        <v>77</v>
      </c>
      <c r="Q13">
        <v>0</v>
      </c>
      <c r="R13" s="12">
        <f t="shared" si="5"/>
        <v>20</v>
      </c>
      <c r="S13">
        <v>20</v>
      </c>
      <c r="T13">
        <v>0</v>
      </c>
      <c r="U13" s="12">
        <f t="shared" si="6"/>
        <v>57</v>
      </c>
      <c r="V13">
        <v>57</v>
      </c>
      <c r="W13">
        <v>0</v>
      </c>
      <c r="X13" s="12">
        <f t="shared" si="7"/>
        <v>10</v>
      </c>
      <c r="Y13">
        <v>10</v>
      </c>
      <c r="Z13">
        <v>0</v>
      </c>
      <c r="AA13" s="12">
        <f t="shared" si="8"/>
        <v>10</v>
      </c>
      <c r="AB13">
        <v>10</v>
      </c>
      <c r="AC13">
        <v>0</v>
      </c>
      <c r="AD13" s="12">
        <f t="shared" si="9"/>
        <v>28</v>
      </c>
      <c r="AE13">
        <v>28</v>
      </c>
      <c r="AF13">
        <v>0</v>
      </c>
    </row>
    <row r="14" spans="1:32" x14ac:dyDescent="0.35">
      <c r="A14">
        <v>9</v>
      </c>
      <c r="B14" s="1">
        <v>38231</v>
      </c>
      <c r="C14" s="12">
        <f t="shared" si="0"/>
        <v>4</v>
      </c>
      <c r="D14">
        <v>4</v>
      </c>
      <c r="E14">
        <v>0</v>
      </c>
      <c r="F14" s="12">
        <f t="shared" si="1"/>
        <v>0</v>
      </c>
      <c r="G14">
        <v>0</v>
      </c>
      <c r="H14">
        <v>0</v>
      </c>
      <c r="I14" s="12">
        <f t="shared" si="2"/>
        <v>76</v>
      </c>
      <c r="J14">
        <v>76</v>
      </c>
      <c r="K14">
        <v>0</v>
      </c>
      <c r="L14" s="12">
        <f t="shared" si="3"/>
        <v>22</v>
      </c>
      <c r="M14">
        <v>57</v>
      </c>
      <c r="N14">
        <v>35</v>
      </c>
      <c r="O14" s="12">
        <f t="shared" si="4"/>
        <v>46</v>
      </c>
      <c r="P14">
        <v>95</v>
      </c>
      <c r="Q14">
        <v>49</v>
      </c>
      <c r="R14" s="12">
        <f t="shared" si="5"/>
        <v>19</v>
      </c>
      <c r="S14">
        <v>19</v>
      </c>
      <c r="T14">
        <v>0</v>
      </c>
      <c r="U14" s="12">
        <f t="shared" si="6"/>
        <v>75</v>
      </c>
      <c r="V14">
        <v>75</v>
      </c>
      <c r="W14">
        <v>0</v>
      </c>
      <c r="X14" s="12">
        <f t="shared" si="7"/>
        <v>11</v>
      </c>
      <c r="Y14">
        <v>11</v>
      </c>
      <c r="Z14">
        <v>0</v>
      </c>
      <c r="AA14" s="12">
        <f t="shared" si="8"/>
        <v>2</v>
      </c>
      <c r="AB14">
        <v>17</v>
      </c>
      <c r="AC14">
        <v>19</v>
      </c>
      <c r="AD14" s="12">
        <f t="shared" si="9"/>
        <v>27</v>
      </c>
      <c r="AE14">
        <v>27</v>
      </c>
      <c r="AF14">
        <v>0</v>
      </c>
    </row>
    <row r="15" spans="1:32" x14ac:dyDescent="0.35">
      <c r="A15">
        <v>10</v>
      </c>
      <c r="B15" s="1">
        <v>38261</v>
      </c>
      <c r="C15" s="12">
        <f t="shared" si="0"/>
        <v>4</v>
      </c>
      <c r="D15">
        <v>4</v>
      </c>
      <c r="E15">
        <v>0</v>
      </c>
      <c r="F15" s="12">
        <f t="shared" si="1"/>
        <v>0</v>
      </c>
      <c r="G15">
        <v>0</v>
      </c>
      <c r="H15">
        <v>0</v>
      </c>
      <c r="I15" s="12">
        <f t="shared" si="2"/>
        <v>81</v>
      </c>
      <c r="J15">
        <v>81</v>
      </c>
      <c r="K15">
        <v>0</v>
      </c>
      <c r="L15" s="12">
        <f t="shared" si="3"/>
        <v>41</v>
      </c>
      <c r="M15">
        <v>61</v>
      </c>
      <c r="N15">
        <v>20</v>
      </c>
      <c r="O15" s="12">
        <f t="shared" si="4"/>
        <v>76</v>
      </c>
      <c r="P15">
        <v>76</v>
      </c>
      <c r="Q15">
        <v>0</v>
      </c>
      <c r="R15" s="12">
        <f t="shared" si="5"/>
        <v>21</v>
      </c>
      <c r="S15">
        <v>21</v>
      </c>
      <c r="T15">
        <v>0</v>
      </c>
      <c r="U15" s="12">
        <f t="shared" si="6"/>
        <v>72</v>
      </c>
      <c r="V15">
        <v>72</v>
      </c>
      <c r="W15">
        <v>0</v>
      </c>
      <c r="X15" s="12">
        <f t="shared" si="7"/>
        <v>9</v>
      </c>
      <c r="Y15">
        <v>9</v>
      </c>
      <c r="Z15">
        <v>0</v>
      </c>
      <c r="AA15" s="12">
        <f t="shared" si="8"/>
        <v>13</v>
      </c>
      <c r="AB15">
        <v>13</v>
      </c>
      <c r="AC15">
        <v>0</v>
      </c>
      <c r="AD15" s="12">
        <f t="shared" si="9"/>
        <v>29</v>
      </c>
      <c r="AE15">
        <v>29</v>
      </c>
      <c r="AF15">
        <v>0</v>
      </c>
    </row>
    <row r="16" spans="1:32" x14ac:dyDescent="0.35">
      <c r="A16">
        <v>11</v>
      </c>
      <c r="B16" s="1">
        <v>38292</v>
      </c>
      <c r="C16" s="12">
        <f t="shared" si="0"/>
        <v>6</v>
      </c>
      <c r="D16">
        <v>6</v>
      </c>
      <c r="E16">
        <v>0</v>
      </c>
      <c r="F16" s="12">
        <f t="shared" si="1"/>
        <v>0</v>
      </c>
      <c r="G16">
        <v>0</v>
      </c>
      <c r="H16">
        <v>0</v>
      </c>
      <c r="I16" s="12">
        <f t="shared" si="2"/>
        <v>56</v>
      </c>
      <c r="J16">
        <v>91</v>
      </c>
      <c r="K16">
        <v>35</v>
      </c>
      <c r="L16" s="12">
        <f t="shared" si="3"/>
        <v>33</v>
      </c>
      <c r="M16">
        <v>65</v>
      </c>
      <c r="N16">
        <v>32</v>
      </c>
      <c r="O16" s="12">
        <f t="shared" si="4"/>
        <v>75</v>
      </c>
      <c r="P16">
        <v>75</v>
      </c>
      <c r="Q16">
        <v>0</v>
      </c>
      <c r="R16" s="12">
        <f t="shared" si="5"/>
        <v>23</v>
      </c>
      <c r="S16">
        <v>23</v>
      </c>
      <c r="T16">
        <v>0</v>
      </c>
      <c r="U16" s="12">
        <f t="shared" si="6"/>
        <v>65</v>
      </c>
      <c r="V16">
        <v>65</v>
      </c>
      <c r="W16">
        <v>0</v>
      </c>
      <c r="X16" s="12">
        <f t="shared" si="7"/>
        <v>10</v>
      </c>
      <c r="Y16">
        <v>10</v>
      </c>
      <c r="Z16">
        <v>0</v>
      </c>
      <c r="AA16" s="12">
        <f t="shared" si="8"/>
        <v>9</v>
      </c>
      <c r="AB16">
        <v>14</v>
      </c>
      <c r="AC16">
        <v>23</v>
      </c>
      <c r="AD16" s="12">
        <f t="shared" si="9"/>
        <v>32</v>
      </c>
      <c r="AE16">
        <v>32</v>
      </c>
      <c r="AF16">
        <v>0</v>
      </c>
    </row>
    <row r="17" spans="1:32" x14ac:dyDescent="0.35">
      <c r="A17">
        <v>12</v>
      </c>
      <c r="B17" s="1">
        <v>38322</v>
      </c>
      <c r="C17" s="12">
        <f t="shared" si="0"/>
        <v>5</v>
      </c>
      <c r="D17">
        <v>5</v>
      </c>
      <c r="E17">
        <v>0</v>
      </c>
      <c r="F17" s="12">
        <f t="shared" si="1"/>
        <v>0</v>
      </c>
      <c r="G17">
        <v>0</v>
      </c>
      <c r="H17">
        <v>0</v>
      </c>
      <c r="I17" s="12">
        <f t="shared" si="2"/>
        <v>40</v>
      </c>
      <c r="J17">
        <v>87</v>
      </c>
      <c r="K17">
        <v>47</v>
      </c>
      <c r="L17" s="12">
        <f t="shared" si="3"/>
        <v>35</v>
      </c>
      <c r="M17">
        <v>62</v>
      </c>
      <c r="N17">
        <v>27</v>
      </c>
      <c r="O17" s="12">
        <f t="shared" si="4"/>
        <v>66</v>
      </c>
      <c r="P17">
        <v>66</v>
      </c>
      <c r="Q17">
        <v>0</v>
      </c>
      <c r="R17" s="12">
        <f t="shared" si="5"/>
        <v>21</v>
      </c>
      <c r="S17">
        <v>21</v>
      </c>
      <c r="T17">
        <v>0</v>
      </c>
      <c r="U17" s="12">
        <f t="shared" si="6"/>
        <v>60</v>
      </c>
      <c r="V17">
        <v>60</v>
      </c>
      <c r="W17">
        <v>0</v>
      </c>
      <c r="X17" s="12">
        <f t="shared" si="7"/>
        <v>8</v>
      </c>
      <c r="Y17">
        <v>8</v>
      </c>
      <c r="Z17">
        <v>0</v>
      </c>
      <c r="AA17" s="12">
        <f t="shared" si="8"/>
        <v>12</v>
      </c>
      <c r="AB17">
        <v>12</v>
      </c>
      <c r="AC17">
        <v>0</v>
      </c>
      <c r="AD17" s="12">
        <f t="shared" si="9"/>
        <v>27</v>
      </c>
      <c r="AE17">
        <v>27</v>
      </c>
      <c r="AF17">
        <v>0</v>
      </c>
    </row>
    <row r="18" spans="1:32" x14ac:dyDescent="0.35">
      <c r="A18">
        <v>13</v>
      </c>
      <c r="B18" s="1">
        <v>38353</v>
      </c>
      <c r="C18" s="12">
        <f t="shared" si="0"/>
        <v>5</v>
      </c>
      <c r="D18">
        <v>5</v>
      </c>
      <c r="E18">
        <v>0</v>
      </c>
      <c r="F18" s="12">
        <f t="shared" si="1"/>
        <v>0</v>
      </c>
      <c r="G18">
        <v>0</v>
      </c>
      <c r="H18">
        <v>0</v>
      </c>
      <c r="I18" s="12">
        <f t="shared" si="2"/>
        <v>56</v>
      </c>
      <c r="J18">
        <v>89</v>
      </c>
      <c r="K18">
        <v>33</v>
      </c>
      <c r="L18" s="12">
        <f t="shared" si="3"/>
        <v>31</v>
      </c>
      <c r="M18">
        <v>56</v>
      </c>
      <c r="N18">
        <v>25</v>
      </c>
      <c r="O18" s="12">
        <f t="shared" si="4"/>
        <v>69</v>
      </c>
      <c r="P18">
        <v>69</v>
      </c>
      <c r="Q18">
        <v>0</v>
      </c>
      <c r="R18" s="12">
        <f t="shared" si="5"/>
        <v>20</v>
      </c>
      <c r="S18">
        <v>20</v>
      </c>
      <c r="T18">
        <v>0</v>
      </c>
      <c r="U18" s="12">
        <f t="shared" si="6"/>
        <v>67</v>
      </c>
      <c r="V18">
        <v>67</v>
      </c>
      <c r="W18">
        <v>0</v>
      </c>
      <c r="X18" s="12">
        <f t="shared" si="7"/>
        <v>9</v>
      </c>
      <c r="Y18">
        <v>9</v>
      </c>
      <c r="Z18">
        <v>0</v>
      </c>
      <c r="AA18" s="12">
        <f t="shared" si="8"/>
        <v>11</v>
      </c>
      <c r="AB18">
        <v>11</v>
      </c>
      <c r="AC18">
        <v>0</v>
      </c>
      <c r="AD18" s="12">
        <f t="shared" si="9"/>
        <v>33</v>
      </c>
      <c r="AE18">
        <v>33</v>
      </c>
      <c r="AF18">
        <v>0</v>
      </c>
    </row>
    <row r="19" spans="1:32" x14ac:dyDescent="0.35">
      <c r="A19">
        <v>14</v>
      </c>
      <c r="B19" s="1">
        <v>38384</v>
      </c>
      <c r="C19" s="12">
        <f t="shared" si="0"/>
        <v>6</v>
      </c>
      <c r="D19">
        <v>6</v>
      </c>
      <c r="E19">
        <v>0</v>
      </c>
      <c r="F19" s="12">
        <f t="shared" si="1"/>
        <v>0</v>
      </c>
      <c r="G19">
        <v>0</v>
      </c>
      <c r="H19">
        <v>0</v>
      </c>
      <c r="I19" s="12">
        <f t="shared" si="2"/>
        <v>80</v>
      </c>
      <c r="J19">
        <v>80</v>
      </c>
      <c r="K19">
        <v>0</v>
      </c>
      <c r="L19" s="12">
        <f t="shared" si="3"/>
        <v>18</v>
      </c>
      <c r="M19">
        <v>50</v>
      </c>
      <c r="N19">
        <v>32</v>
      </c>
      <c r="O19" s="12">
        <f t="shared" si="4"/>
        <v>100</v>
      </c>
      <c r="P19">
        <v>100</v>
      </c>
      <c r="Q19">
        <v>0</v>
      </c>
      <c r="R19" s="12">
        <f t="shared" si="5"/>
        <v>21</v>
      </c>
      <c r="S19">
        <v>21</v>
      </c>
      <c r="T19">
        <v>0</v>
      </c>
      <c r="U19" s="12">
        <f t="shared" si="6"/>
        <v>71</v>
      </c>
      <c r="V19">
        <v>71</v>
      </c>
      <c r="W19">
        <v>0</v>
      </c>
      <c r="X19" s="12">
        <f t="shared" si="7"/>
        <v>10</v>
      </c>
      <c r="Y19">
        <v>10</v>
      </c>
      <c r="Z19">
        <v>0</v>
      </c>
      <c r="AA19" s="12">
        <f t="shared" si="8"/>
        <v>11</v>
      </c>
      <c r="AB19">
        <v>11</v>
      </c>
      <c r="AC19">
        <v>0</v>
      </c>
      <c r="AD19" s="12">
        <f t="shared" si="9"/>
        <v>32</v>
      </c>
      <c r="AE19">
        <v>32</v>
      </c>
      <c r="AF19">
        <v>0</v>
      </c>
    </row>
    <row r="20" spans="1:32" x14ac:dyDescent="0.35">
      <c r="A20">
        <v>15</v>
      </c>
      <c r="B20" s="1">
        <v>38412</v>
      </c>
      <c r="C20" s="12">
        <f t="shared" si="0"/>
        <v>5</v>
      </c>
      <c r="D20">
        <v>5</v>
      </c>
      <c r="E20">
        <v>0</v>
      </c>
      <c r="F20" s="12">
        <f t="shared" si="1"/>
        <v>0</v>
      </c>
      <c r="G20">
        <v>0</v>
      </c>
      <c r="H20">
        <v>0</v>
      </c>
      <c r="I20" s="12">
        <f t="shared" si="2"/>
        <v>76</v>
      </c>
      <c r="J20">
        <v>76</v>
      </c>
      <c r="K20">
        <v>0</v>
      </c>
      <c r="L20" s="12">
        <f t="shared" si="3"/>
        <v>28</v>
      </c>
      <c r="M20">
        <v>51</v>
      </c>
      <c r="N20">
        <v>23</v>
      </c>
      <c r="O20" s="12">
        <f t="shared" si="4"/>
        <v>51</v>
      </c>
      <c r="P20">
        <v>74</v>
      </c>
      <c r="Q20">
        <v>23</v>
      </c>
      <c r="R20" s="12">
        <f t="shared" si="5"/>
        <v>22</v>
      </c>
      <c r="S20">
        <v>22</v>
      </c>
      <c r="T20">
        <v>0</v>
      </c>
      <c r="U20" s="12">
        <f t="shared" si="6"/>
        <v>64</v>
      </c>
      <c r="V20">
        <v>64</v>
      </c>
      <c r="W20">
        <v>0</v>
      </c>
      <c r="X20" s="12">
        <f t="shared" si="7"/>
        <v>6</v>
      </c>
      <c r="Y20">
        <v>11</v>
      </c>
      <c r="Z20">
        <v>17</v>
      </c>
      <c r="AA20" s="12">
        <f t="shared" si="8"/>
        <v>11</v>
      </c>
      <c r="AB20">
        <v>11</v>
      </c>
      <c r="AC20">
        <v>0</v>
      </c>
      <c r="AD20" s="12">
        <f t="shared" si="9"/>
        <v>28</v>
      </c>
      <c r="AE20">
        <v>28</v>
      </c>
      <c r="AF20">
        <v>0</v>
      </c>
    </row>
    <row r="21" spans="1:32" x14ac:dyDescent="0.35">
      <c r="A21">
        <v>16</v>
      </c>
      <c r="B21" s="1">
        <v>38443</v>
      </c>
      <c r="C21" s="12">
        <f t="shared" si="0"/>
        <v>5</v>
      </c>
      <c r="D21">
        <v>5</v>
      </c>
      <c r="E21">
        <v>0</v>
      </c>
      <c r="F21" s="12">
        <f t="shared" si="1"/>
        <v>0</v>
      </c>
      <c r="G21">
        <v>0</v>
      </c>
      <c r="H21">
        <v>0</v>
      </c>
      <c r="I21" s="12">
        <f t="shared" si="2"/>
        <v>53</v>
      </c>
      <c r="J21">
        <v>84</v>
      </c>
      <c r="K21">
        <v>31</v>
      </c>
      <c r="L21" s="12">
        <f t="shared" si="3"/>
        <v>33</v>
      </c>
      <c r="M21">
        <v>56</v>
      </c>
      <c r="N21">
        <v>23</v>
      </c>
      <c r="O21" s="12">
        <f t="shared" si="4"/>
        <v>73</v>
      </c>
      <c r="P21">
        <v>73</v>
      </c>
      <c r="Q21">
        <v>0</v>
      </c>
      <c r="R21" s="12">
        <f t="shared" si="5"/>
        <v>24</v>
      </c>
      <c r="S21">
        <v>24</v>
      </c>
      <c r="T21">
        <v>0</v>
      </c>
      <c r="U21" s="12">
        <f t="shared" si="6"/>
        <v>75</v>
      </c>
      <c r="V21">
        <v>75</v>
      </c>
      <c r="W21">
        <v>0</v>
      </c>
      <c r="X21" s="12">
        <f t="shared" si="7"/>
        <v>4</v>
      </c>
      <c r="Y21">
        <v>13</v>
      </c>
      <c r="Z21">
        <v>17</v>
      </c>
      <c r="AA21" s="12">
        <f t="shared" si="8"/>
        <v>9</v>
      </c>
      <c r="AB21">
        <v>9</v>
      </c>
      <c r="AC21">
        <v>0</v>
      </c>
      <c r="AD21" s="12">
        <f t="shared" si="9"/>
        <v>32</v>
      </c>
      <c r="AE21">
        <v>32</v>
      </c>
      <c r="AF21">
        <v>0</v>
      </c>
    </row>
    <row r="22" spans="1:32" x14ac:dyDescent="0.35">
      <c r="A22">
        <v>17</v>
      </c>
      <c r="B22" s="1">
        <v>38473</v>
      </c>
      <c r="C22" s="12">
        <f t="shared" si="0"/>
        <v>4</v>
      </c>
      <c r="D22">
        <v>4</v>
      </c>
      <c r="E22">
        <v>0</v>
      </c>
      <c r="F22" s="12">
        <f t="shared" si="1"/>
        <v>0</v>
      </c>
      <c r="G22">
        <v>0</v>
      </c>
      <c r="H22">
        <v>0</v>
      </c>
      <c r="I22" s="12">
        <f t="shared" si="2"/>
        <v>50</v>
      </c>
      <c r="J22">
        <v>76</v>
      </c>
      <c r="K22">
        <v>26</v>
      </c>
      <c r="L22" s="12">
        <f t="shared" si="3"/>
        <v>35</v>
      </c>
      <c r="M22">
        <v>53</v>
      </c>
      <c r="N22">
        <v>18</v>
      </c>
      <c r="O22" s="12">
        <f t="shared" si="4"/>
        <v>31</v>
      </c>
      <c r="P22">
        <v>79</v>
      </c>
      <c r="Q22">
        <v>48</v>
      </c>
      <c r="R22" s="12">
        <f t="shared" si="5"/>
        <v>20</v>
      </c>
      <c r="S22">
        <v>20</v>
      </c>
      <c r="T22">
        <v>0</v>
      </c>
      <c r="U22" s="12">
        <f t="shared" si="6"/>
        <v>66</v>
      </c>
      <c r="V22">
        <v>66</v>
      </c>
      <c r="W22">
        <v>0</v>
      </c>
      <c r="X22" s="12">
        <f t="shared" si="7"/>
        <v>6</v>
      </c>
      <c r="Y22">
        <v>12</v>
      </c>
      <c r="Z22">
        <v>18</v>
      </c>
      <c r="AA22" s="12">
        <f t="shared" si="8"/>
        <v>10</v>
      </c>
      <c r="AB22">
        <v>10</v>
      </c>
      <c r="AC22">
        <v>0</v>
      </c>
      <c r="AD22" s="12">
        <f t="shared" si="9"/>
        <v>30</v>
      </c>
      <c r="AE22">
        <v>30</v>
      </c>
      <c r="AF22">
        <v>0</v>
      </c>
    </row>
    <row r="23" spans="1:32" x14ac:dyDescent="0.35">
      <c r="A23">
        <v>18</v>
      </c>
      <c r="B23" s="1">
        <v>38504</v>
      </c>
      <c r="C23" s="12">
        <f t="shared" si="0"/>
        <v>5</v>
      </c>
      <c r="D23">
        <v>5</v>
      </c>
      <c r="E23">
        <v>0</v>
      </c>
      <c r="F23" s="12">
        <f t="shared" si="1"/>
        <v>0</v>
      </c>
      <c r="G23">
        <v>0</v>
      </c>
      <c r="H23">
        <v>0</v>
      </c>
      <c r="I23" s="12">
        <f t="shared" si="2"/>
        <v>40</v>
      </c>
      <c r="J23">
        <v>72</v>
      </c>
      <c r="K23">
        <v>32</v>
      </c>
      <c r="L23" s="12">
        <f t="shared" si="3"/>
        <v>25</v>
      </c>
      <c r="M23">
        <v>50</v>
      </c>
      <c r="N23">
        <v>25</v>
      </c>
      <c r="O23" s="12">
        <f t="shared" si="4"/>
        <v>71</v>
      </c>
      <c r="P23">
        <v>71</v>
      </c>
      <c r="Q23">
        <v>0</v>
      </c>
      <c r="R23" s="12">
        <f t="shared" si="5"/>
        <v>23</v>
      </c>
      <c r="S23">
        <v>23</v>
      </c>
      <c r="T23">
        <v>0</v>
      </c>
      <c r="U23" s="12">
        <f t="shared" si="6"/>
        <v>71</v>
      </c>
      <c r="V23">
        <v>71</v>
      </c>
      <c r="W23">
        <v>0</v>
      </c>
      <c r="X23" s="12">
        <f t="shared" si="7"/>
        <v>10</v>
      </c>
      <c r="Y23">
        <v>14</v>
      </c>
      <c r="Z23">
        <v>24</v>
      </c>
      <c r="AA23" s="12">
        <f t="shared" si="8"/>
        <v>9</v>
      </c>
      <c r="AB23">
        <v>9</v>
      </c>
      <c r="AC23">
        <v>0</v>
      </c>
      <c r="AD23" s="12">
        <f t="shared" si="9"/>
        <v>32</v>
      </c>
      <c r="AE23">
        <v>32</v>
      </c>
      <c r="AF23">
        <v>0</v>
      </c>
    </row>
    <row r="24" spans="1:32" x14ac:dyDescent="0.35">
      <c r="A24">
        <v>19</v>
      </c>
      <c r="B24" s="1">
        <v>38534</v>
      </c>
      <c r="C24" s="12">
        <f t="shared" si="0"/>
        <v>3</v>
      </c>
      <c r="D24">
        <v>3</v>
      </c>
      <c r="E24">
        <v>0</v>
      </c>
      <c r="F24" s="12">
        <f t="shared" si="1"/>
        <v>0</v>
      </c>
      <c r="G24">
        <v>0</v>
      </c>
      <c r="H24">
        <v>0</v>
      </c>
      <c r="I24" s="12">
        <f t="shared" si="2"/>
        <v>58</v>
      </c>
      <c r="J24">
        <v>58</v>
      </c>
      <c r="K24">
        <v>0</v>
      </c>
      <c r="L24" s="12">
        <f t="shared" si="3"/>
        <v>20</v>
      </c>
      <c r="M24">
        <v>43</v>
      </c>
      <c r="N24">
        <v>23</v>
      </c>
      <c r="O24" s="12">
        <f t="shared" si="4"/>
        <v>68</v>
      </c>
      <c r="P24">
        <v>68</v>
      </c>
      <c r="Q24">
        <v>0</v>
      </c>
      <c r="R24" s="12">
        <f t="shared" si="5"/>
        <v>19</v>
      </c>
      <c r="S24">
        <v>19</v>
      </c>
      <c r="T24">
        <v>0</v>
      </c>
      <c r="U24" s="12">
        <f t="shared" si="6"/>
        <v>49</v>
      </c>
      <c r="V24">
        <v>49</v>
      </c>
      <c r="W24">
        <v>0</v>
      </c>
      <c r="X24" s="12">
        <f t="shared" si="7"/>
        <v>12</v>
      </c>
      <c r="Y24">
        <v>12</v>
      </c>
      <c r="Z24">
        <v>0</v>
      </c>
      <c r="AA24" s="12">
        <f t="shared" si="8"/>
        <v>2</v>
      </c>
      <c r="AB24">
        <v>29</v>
      </c>
      <c r="AC24">
        <v>27</v>
      </c>
      <c r="AD24" s="12">
        <f t="shared" si="9"/>
        <v>25</v>
      </c>
      <c r="AE24">
        <v>25</v>
      </c>
      <c r="AF24">
        <v>0</v>
      </c>
    </row>
    <row r="25" spans="1:32" x14ac:dyDescent="0.35">
      <c r="A25">
        <v>20</v>
      </c>
      <c r="B25" s="1">
        <v>38565</v>
      </c>
      <c r="C25" s="12">
        <f t="shared" si="0"/>
        <v>3</v>
      </c>
      <c r="D25">
        <v>3</v>
      </c>
      <c r="E25">
        <v>0</v>
      </c>
      <c r="F25" s="12">
        <f t="shared" si="1"/>
        <v>0</v>
      </c>
      <c r="G25">
        <v>0</v>
      </c>
      <c r="H25">
        <v>0</v>
      </c>
      <c r="I25" s="12">
        <f t="shared" si="2"/>
        <v>59</v>
      </c>
      <c r="J25">
        <v>59</v>
      </c>
      <c r="K25">
        <v>0</v>
      </c>
      <c r="L25" s="12">
        <f t="shared" si="3"/>
        <v>20</v>
      </c>
      <c r="M25">
        <v>39</v>
      </c>
      <c r="N25">
        <v>19</v>
      </c>
      <c r="O25" s="12">
        <f t="shared" si="4"/>
        <v>68</v>
      </c>
      <c r="P25">
        <v>94</v>
      </c>
      <c r="Q25">
        <v>26</v>
      </c>
      <c r="R25" s="12">
        <f t="shared" si="5"/>
        <v>15</v>
      </c>
      <c r="S25">
        <v>15</v>
      </c>
      <c r="T25">
        <v>0</v>
      </c>
      <c r="U25" s="12">
        <f t="shared" si="6"/>
        <v>46</v>
      </c>
      <c r="V25">
        <v>46</v>
      </c>
      <c r="W25">
        <v>0</v>
      </c>
      <c r="X25" s="12">
        <f t="shared" si="7"/>
        <v>4</v>
      </c>
      <c r="Y25">
        <v>11</v>
      </c>
      <c r="Z25">
        <v>15</v>
      </c>
      <c r="AA25" s="12">
        <f t="shared" si="8"/>
        <v>10</v>
      </c>
      <c r="AB25">
        <v>10</v>
      </c>
      <c r="AC25">
        <v>0</v>
      </c>
      <c r="AD25" s="12">
        <f t="shared" si="9"/>
        <v>25</v>
      </c>
      <c r="AE25">
        <v>25</v>
      </c>
      <c r="AF25">
        <v>0</v>
      </c>
    </row>
    <row r="26" spans="1:32" x14ac:dyDescent="0.35">
      <c r="A26">
        <v>21</v>
      </c>
      <c r="B26" s="1">
        <v>38596</v>
      </c>
      <c r="C26" s="12">
        <f t="shared" si="0"/>
        <v>6</v>
      </c>
      <c r="D26">
        <v>6</v>
      </c>
      <c r="E26">
        <v>0</v>
      </c>
      <c r="F26" s="12">
        <f t="shared" si="1"/>
        <v>0</v>
      </c>
      <c r="G26">
        <v>0</v>
      </c>
      <c r="H26">
        <v>0</v>
      </c>
      <c r="I26" s="12">
        <f t="shared" si="2"/>
        <v>64</v>
      </c>
      <c r="J26">
        <v>64</v>
      </c>
      <c r="K26">
        <v>0</v>
      </c>
      <c r="L26" s="12">
        <f t="shared" si="3"/>
        <v>27</v>
      </c>
      <c r="M26">
        <v>46</v>
      </c>
      <c r="N26">
        <v>19</v>
      </c>
      <c r="O26" s="12">
        <f t="shared" si="4"/>
        <v>42</v>
      </c>
      <c r="P26">
        <v>71</v>
      </c>
      <c r="Q26">
        <v>29</v>
      </c>
      <c r="R26" s="12">
        <f t="shared" si="5"/>
        <v>17</v>
      </c>
      <c r="S26">
        <v>17</v>
      </c>
      <c r="T26">
        <v>0</v>
      </c>
      <c r="U26" s="12">
        <f t="shared" si="6"/>
        <v>61</v>
      </c>
      <c r="V26">
        <v>61</v>
      </c>
      <c r="W26">
        <v>0</v>
      </c>
      <c r="X26" s="12">
        <f t="shared" si="7"/>
        <v>43</v>
      </c>
      <c r="Y26">
        <v>16</v>
      </c>
      <c r="Z26">
        <v>59</v>
      </c>
      <c r="AA26" s="12">
        <f t="shared" si="8"/>
        <v>10</v>
      </c>
      <c r="AB26">
        <v>10</v>
      </c>
      <c r="AC26">
        <v>0</v>
      </c>
      <c r="AD26" s="12">
        <f t="shared" si="9"/>
        <v>24</v>
      </c>
      <c r="AE26">
        <v>24</v>
      </c>
      <c r="AF26">
        <v>0</v>
      </c>
    </row>
    <row r="27" spans="1:32" x14ac:dyDescent="0.35">
      <c r="A27">
        <v>22</v>
      </c>
      <c r="B27" s="1">
        <v>38626</v>
      </c>
      <c r="C27" s="12">
        <f t="shared" si="0"/>
        <v>5</v>
      </c>
      <c r="D27">
        <v>5</v>
      </c>
      <c r="E27">
        <v>0</v>
      </c>
      <c r="F27" s="12">
        <f t="shared" si="1"/>
        <v>0</v>
      </c>
      <c r="G27">
        <v>0</v>
      </c>
      <c r="H27">
        <v>0</v>
      </c>
      <c r="I27" s="12">
        <f t="shared" si="2"/>
        <v>30</v>
      </c>
      <c r="J27">
        <v>66</v>
      </c>
      <c r="K27">
        <v>36</v>
      </c>
      <c r="L27" s="12">
        <f t="shared" si="3"/>
        <v>44</v>
      </c>
      <c r="M27">
        <v>59</v>
      </c>
      <c r="N27">
        <v>15</v>
      </c>
      <c r="O27" s="12">
        <f t="shared" si="4"/>
        <v>59</v>
      </c>
      <c r="P27">
        <v>59</v>
      </c>
      <c r="Q27">
        <v>0</v>
      </c>
      <c r="R27" s="12">
        <f t="shared" si="5"/>
        <v>18</v>
      </c>
      <c r="S27">
        <v>18</v>
      </c>
      <c r="T27">
        <v>0</v>
      </c>
      <c r="U27" s="12">
        <f t="shared" si="6"/>
        <v>50</v>
      </c>
      <c r="V27">
        <v>50</v>
      </c>
      <c r="W27">
        <v>0</v>
      </c>
      <c r="X27" s="12">
        <f t="shared" si="7"/>
        <v>6</v>
      </c>
      <c r="Y27">
        <v>12</v>
      </c>
      <c r="Z27">
        <v>18</v>
      </c>
      <c r="AA27" s="12">
        <f t="shared" si="8"/>
        <v>2</v>
      </c>
      <c r="AB27">
        <v>9</v>
      </c>
      <c r="AC27">
        <v>11</v>
      </c>
      <c r="AD27" s="12">
        <f t="shared" si="9"/>
        <v>27</v>
      </c>
      <c r="AE27">
        <v>27</v>
      </c>
      <c r="AF27">
        <v>0</v>
      </c>
    </row>
    <row r="28" spans="1:32" x14ac:dyDescent="0.35">
      <c r="A28">
        <v>23</v>
      </c>
      <c r="B28" s="1">
        <v>38657</v>
      </c>
      <c r="C28" s="12">
        <f t="shared" si="0"/>
        <v>6</v>
      </c>
      <c r="D28">
        <v>6</v>
      </c>
      <c r="E28">
        <v>0</v>
      </c>
      <c r="F28" s="12">
        <f t="shared" si="1"/>
        <v>0</v>
      </c>
      <c r="G28">
        <v>0</v>
      </c>
      <c r="H28">
        <v>0</v>
      </c>
      <c r="I28" s="12">
        <f t="shared" si="2"/>
        <v>42</v>
      </c>
      <c r="J28">
        <v>73</v>
      </c>
      <c r="K28">
        <v>31</v>
      </c>
      <c r="L28" s="12">
        <f t="shared" si="3"/>
        <v>34</v>
      </c>
      <c r="M28">
        <v>53</v>
      </c>
      <c r="N28">
        <v>19</v>
      </c>
      <c r="O28" s="12">
        <f t="shared" si="4"/>
        <v>71</v>
      </c>
      <c r="P28">
        <v>71</v>
      </c>
      <c r="Q28">
        <v>0</v>
      </c>
      <c r="R28" s="12">
        <f t="shared" si="5"/>
        <v>20</v>
      </c>
      <c r="S28">
        <v>20</v>
      </c>
      <c r="T28">
        <v>0</v>
      </c>
      <c r="U28" s="12">
        <f t="shared" si="6"/>
        <v>54</v>
      </c>
      <c r="V28">
        <v>54</v>
      </c>
      <c r="W28">
        <v>0</v>
      </c>
      <c r="X28" s="12">
        <f t="shared" si="7"/>
        <v>10</v>
      </c>
      <c r="Y28">
        <v>10</v>
      </c>
      <c r="Z28">
        <v>0</v>
      </c>
      <c r="AA28" s="12">
        <f t="shared" si="8"/>
        <v>12</v>
      </c>
      <c r="AB28">
        <v>12</v>
      </c>
      <c r="AC28">
        <v>0</v>
      </c>
      <c r="AD28" s="12">
        <f t="shared" si="9"/>
        <v>32</v>
      </c>
      <c r="AE28">
        <v>32</v>
      </c>
      <c r="AF28">
        <v>0</v>
      </c>
    </row>
    <row r="29" spans="1:32" x14ac:dyDescent="0.35">
      <c r="A29">
        <v>24</v>
      </c>
      <c r="B29" s="1">
        <v>38687</v>
      </c>
      <c r="C29" s="12">
        <f t="shared" si="0"/>
        <v>5</v>
      </c>
      <c r="D29">
        <v>5</v>
      </c>
      <c r="E29">
        <v>0</v>
      </c>
      <c r="F29" s="12">
        <f t="shared" si="1"/>
        <v>0</v>
      </c>
      <c r="G29">
        <v>0</v>
      </c>
      <c r="H29">
        <v>0</v>
      </c>
      <c r="I29" s="12">
        <f t="shared" si="2"/>
        <v>74</v>
      </c>
      <c r="J29">
        <v>74</v>
      </c>
      <c r="K29">
        <v>0</v>
      </c>
      <c r="L29" s="12">
        <f t="shared" si="3"/>
        <v>30</v>
      </c>
      <c r="M29">
        <v>54</v>
      </c>
      <c r="N29">
        <v>24</v>
      </c>
      <c r="O29" s="12">
        <f t="shared" si="4"/>
        <v>40</v>
      </c>
      <c r="P29">
        <v>58</v>
      </c>
      <c r="Q29">
        <v>18</v>
      </c>
      <c r="R29" s="12">
        <f t="shared" si="5"/>
        <v>16</v>
      </c>
      <c r="S29">
        <v>16</v>
      </c>
      <c r="T29">
        <v>0</v>
      </c>
      <c r="U29" s="12">
        <f t="shared" si="6"/>
        <v>48</v>
      </c>
      <c r="V29">
        <v>48</v>
      </c>
      <c r="W29">
        <v>0</v>
      </c>
      <c r="X29" s="12">
        <f t="shared" si="7"/>
        <v>8</v>
      </c>
      <c r="Y29">
        <v>8</v>
      </c>
      <c r="Z29">
        <v>0</v>
      </c>
      <c r="AA29" s="12">
        <f t="shared" si="8"/>
        <v>10</v>
      </c>
      <c r="AB29">
        <v>10</v>
      </c>
      <c r="AC29">
        <v>0</v>
      </c>
      <c r="AD29" s="12">
        <f t="shared" si="9"/>
        <v>26</v>
      </c>
      <c r="AE29">
        <v>26</v>
      </c>
      <c r="AF29">
        <v>0</v>
      </c>
    </row>
    <row r="30" spans="1:32" x14ac:dyDescent="0.35">
      <c r="A30">
        <v>25</v>
      </c>
      <c r="B30" s="1">
        <v>38718</v>
      </c>
      <c r="C30" s="12">
        <f t="shared" si="0"/>
        <v>5</v>
      </c>
      <c r="D30">
        <v>5</v>
      </c>
      <c r="E30">
        <v>0</v>
      </c>
      <c r="F30" s="12">
        <f t="shared" si="1"/>
        <v>0</v>
      </c>
      <c r="G30">
        <v>0</v>
      </c>
      <c r="H30">
        <v>0</v>
      </c>
      <c r="I30" s="12">
        <f t="shared" si="2"/>
        <v>57</v>
      </c>
      <c r="J30">
        <v>77</v>
      </c>
      <c r="K30">
        <v>20</v>
      </c>
      <c r="L30" s="12">
        <f t="shared" si="3"/>
        <v>33</v>
      </c>
      <c r="M30">
        <v>57</v>
      </c>
      <c r="N30">
        <v>24</v>
      </c>
      <c r="O30" s="12">
        <f t="shared" si="4"/>
        <v>50</v>
      </c>
      <c r="P30">
        <v>65</v>
      </c>
      <c r="Q30">
        <v>15</v>
      </c>
      <c r="R30" s="12">
        <f t="shared" si="5"/>
        <v>20</v>
      </c>
      <c r="S30">
        <v>20</v>
      </c>
      <c r="T30">
        <v>0</v>
      </c>
      <c r="U30" s="12">
        <f t="shared" si="6"/>
        <v>56</v>
      </c>
      <c r="V30">
        <v>56</v>
      </c>
      <c r="W30">
        <v>0</v>
      </c>
      <c r="X30" s="12">
        <f t="shared" si="7"/>
        <v>12</v>
      </c>
      <c r="Y30">
        <v>11</v>
      </c>
      <c r="Z30">
        <v>23</v>
      </c>
      <c r="AA30" s="12">
        <f t="shared" si="8"/>
        <v>11</v>
      </c>
      <c r="AB30">
        <v>11</v>
      </c>
      <c r="AC30">
        <v>0</v>
      </c>
      <c r="AD30" s="12">
        <f t="shared" si="9"/>
        <v>30</v>
      </c>
      <c r="AE30">
        <v>30</v>
      </c>
      <c r="AF30">
        <v>0</v>
      </c>
    </row>
    <row r="31" spans="1:32" x14ac:dyDescent="0.35">
      <c r="A31">
        <v>26</v>
      </c>
      <c r="B31" s="1">
        <v>38749</v>
      </c>
      <c r="C31" s="12">
        <f t="shared" si="0"/>
        <v>5</v>
      </c>
      <c r="D31">
        <v>5</v>
      </c>
      <c r="E31">
        <v>0</v>
      </c>
      <c r="F31" s="12">
        <f t="shared" si="1"/>
        <v>0</v>
      </c>
      <c r="G31">
        <v>0</v>
      </c>
      <c r="H31">
        <v>0</v>
      </c>
      <c r="I31" s="12">
        <f t="shared" si="2"/>
        <v>36</v>
      </c>
      <c r="J31">
        <v>69</v>
      </c>
      <c r="K31">
        <v>33</v>
      </c>
      <c r="L31" s="12">
        <f t="shared" si="3"/>
        <v>42</v>
      </c>
      <c r="M31">
        <v>76</v>
      </c>
      <c r="N31">
        <v>34</v>
      </c>
      <c r="O31" s="12">
        <f t="shared" si="4"/>
        <v>62</v>
      </c>
      <c r="P31">
        <v>62</v>
      </c>
      <c r="Q31">
        <v>0</v>
      </c>
      <c r="R31" s="12">
        <f t="shared" si="5"/>
        <v>19</v>
      </c>
      <c r="S31">
        <v>19</v>
      </c>
      <c r="T31">
        <v>0</v>
      </c>
      <c r="U31" s="12">
        <f t="shared" si="6"/>
        <v>56</v>
      </c>
      <c r="V31">
        <v>56</v>
      </c>
      <c r="W31">
        <v>0</v>
      </c>
      <c r="X31" s="12">
        <f t="shared" si="7"/>
        <v>18</v>
      </c>
      <c r="Y31">
        <v>12</v>
      </c>
      <c r="Z31">
        <v>30</v>
      </c>
      <c r="AA31" s="12">
        <f t="shared" si="8"/>
        <v>12</v>
      </c>
      <c r="AB31">
        <v>12</v>
      </c>
      <c r="AC31">
        <v>0</v>
      </c>
      <c r="AD31" s="12">
        <f t="shared" si="9"/>
        <v>30</v>
      </c>
      <c r="AE31">
        <v>30</v>
      </c>
      <c r="AF31">
        <v>0</v>
      </c>
    </row>
    <row r="32" spans="1:32" x14ac:dyDescent="0.35">
      <c r="A32">
        <v>27</v>
      </c>
      <c r="B32" s="1">
        <v>38777</v>
      </c>
      <c r="C32" s="12">
        <f t="shared" si="0"/>
        <v>14</v>
      </c>
      <c r="D32">
        <v>6</v>
      </c>
      <c r="E32">
        <v>20</v>
      </c>
      <c r="F32" s="12">
        <f t="shared" si="1"/>
        <v>0</v>
      </c>
      <c r="G32">
        <v>0</v>
      </c>
      <c r="H32">
        <v>0</v>
      </c>
      <c r="I32" s="12">
        <f t="shared" si="2"/>
        <v>38</v>
      </c>
      <c r="J32">
        <v>73</v>
      </c>
      <c r="K32">
        <v>35</v>
      </c>
      <c r="L32" s="12">
        <f t="shared" si="3"/>
        <v>34</v>
      </c>
      <c r="M32">
        <v>58</v>
      </c>
      <c r="N32">
        <v>24</v>
      </c>
      <c r="O32" s="12">
        <f t="shared" si="4"/>
        <v>45</v>
      </c>
      <c r="P32">
        <v>63</v>
      </c>
      <c r="Q32">
        <v>18</v>
      </c>
      <c r="R32" s="12">
        <f t="shared" si="5"/>
        <v>20</v>
      </c>
      <c r="S32">
        <v>20</v>
      </c>
      <c r="T32">
        <v>0</v>
      </c>
      <c r="U32" s="12">
        <f t="shared" si="6"/>
        <v>55</v>
      </c>
      <c r="V32">
        <v>55</v>
      </c>
      <c r="W32">
        <v>0</v>
      </c>
      <c r="X32" s="12">
        <f t="shared" si="7"/>
        <v>11</v>
      </c>
      <c r="Y32">
        <v>12</v>
      </c>
      <c r="Z32">
        <v>23</v>
      </c>
      <c r="AA32" s="12">
        <f t="shared" si="8"/>
        <v>2</v>
      </c>
      <c r="AB32">
        <v>10</v>
      </c>
      <c r="AC32">
        <v>12</v>
      </c>
      <c r="AD32" s="12">
        <f t="shared" si="9"/>
        <v>30</v>
      </c>
      <c r="AE32">
        <v>30</v>
      </c>
      <c r="AF32">
        <v>0</v>
      </c>
    </row>
    <row r="33" spans="1:32" x14ac:dyDescent="0.35">
      <c r="A33">
        <v>28</v>
      </c>
      <c r="B33" s="1">
        <v>38808</v>
      </c>
      <c r="C33" s="12">
        <f t="shared" si="0"/>
        <v>5</v>
      </c>
      <c r="D33">
        <v>5</v>
      </c>
      <c r="E33">
        <v>0</v>
      </c>
      <c r="F33" s="12">
        <f t="shared" si="1"/>
        <v>0</v>
      </c>
      <c r="G33">
        <v>0</v>
      </c>
      <c r="H33">
        <v>0</v>
      </c>
      <c r="I33" s="12">
        <f t="shared" si="2"/>
        <v>66</v>
      </c>
      <c r="J33">
        <v>66</v>
      </c>
      <c r="K33">
        <v>0</v>
      </c>
      <c r="L33" s="12">
        <f t="shared" si="3"/>
        <v>37</v>
      </c>
      <c r="M33">
        <v>56</v>
      </c>
      <c r="N33">
        <v>19</v>
      </c>
      <c r="O33" s="12">
        <f t="shared" si="4"/>
        <v>54</v>
      </c>
      <c r="P33">
        <v>54</v>
      </c>
      <c r="Q33">
        <v>0</v>
      </c>
      <c r="R33" s="12">
        <f t="shared" si="5"/>
        <v>17</v>
      </c>
      <c r="S33">
        <v>17</v>
      </c>
      <c r="T33">
        <v>0</v>
      </c>
      <c r="U33" s="12">
        <f t="shared" si="6"/>
        <v>55</v>
      </c>
      <c r="V33">
        <v>55</v>
      </c>
      <c r="W33">
        <v>0</v>
      </c>
      <c r="X33" s="12">
        <f t="shared" si="7"/>
        <v>9</v>
      </c>
      <c r="Y33">
        <v>12</v>
      </c>
      <c r="Z33">
        <v>21</v>
      </c>
      <c r="AA33" s="12">
        <f t="shared" si="8"/>
        <v>2</v>
      </c>
      <c r="AB33">
        <v>13</v>
      </c>
      <c r="AC33">
        <v>11</v>
      </c>
      <c r="AD33" s="12">
        <f t="shared" si="9"/>
        <v>31</v>
      </c>
      <c r="AE33">
        <v>31</v>
      </c>
      <c r="AF33">
        <v>0</v>
      </c>
    </row>
    <row r="34" spans="1:32" x14ac:dyDescent="0.35">
      <c r="A34">
        <v>29</v>
      </c>
      <c r="B34" s="1">
        <v>38838</v>
      </c>
      <c r="C34" s="12">
        <f t="shared" si="0"/>
        <v>6</v>
      </c>
      <c r="D34">
        <v>6</v>
      </c>
      <c r="E34">
        <v>0</v>
      </c>
      <c r="F34" s="12">
        <f t="shared" si="1"/>
        <v>0</v>
      </c>
      <c r="G34">
        <v>0</v>
      </c>
      <c r="H34">
        <v>0</v>
      </c>
      <c r="I34" s="12">
        <f t="shared" si="2"/>
        <v>50</v>
      </c>
      <c r="J34">
        <v>72</v>
      </c>
      <c r="K34">
        <v>22</v>
      </c>
      <c r="L34" s="12">
        <f t="shared" si="3"/>
        <v>30</v>
      </c>
      <c r="M34">
        <v>54</v>
      </c>
      <c r="N34">
        <v>24</v>
      </c>
      <c r="O34" s="12">
        <f t="shared" si="4"/>
        <v>56</v>
      </c>
      <c r="P34">
        <v>56</v>
      </c>
      <c r="Q34">
        <v>0</v>
      </c>
      <c r="R34" s="12">
        <f t="shared" si="5"/>
        <v>19</v>
      </c>
      <c r="S34">
        <v>19</v>
      </c>
      <c r="T34">
        <v>0</v>
      </c>
      <c r="U34" s="12">
        <f t="shared" si="6"/>
        <v>64</v>
      </c>
      <c r="V34">
        <v>64</v>
      </c>
      <c r="W34">
        <v>0</v>
      </c>
      <c r="X34" s="12">
        <f t="shared" si="7"/>
        <v>9</v>
      </c>
      <c r="Y34">
        <v>13</v>
      </c>
      <c r="Z34">
        <v>22</v>
      </c>
      <c r="AA34" s="12">
        <f t="shared" si="8"/>
        <v>10</v>
      </c>
      <c r="AB34">
        <v>10</v>
      </c>
      <c r="AC34">
        <v>0</v>
      </c>
      <c r="AD34" s="12">
        <f t="shared" si="9"/>
        <v>34</v>
      </c>
      <c r="AE34">
        <v>34</v>
      </c>
      <c r="AF34">
        <v>0</v>
      </c>
    </row>
    <row r="35" spans="1:32" x14ac:dyDescent="0.35">
      <c r="A35">
        <v>30</v>
      </c>
      <c r="B35" s="1">
        <v>38869</v>
      </c>
      <c r="C35" s="12">
        <f t="shared" si="0"/>
        <v>5</v>
      </c>
      <c r="D35">
        <v>5</v>
      </c>
      <c r="E35">
        <v>0</v>
      </c>
      <c r="F35" s="12">
        <f t="shared" si="1"/>
        <v>0</v>
      </c>
      <c r="G35">
        <v>0</v>
      </c>
      <c r="H35">
        <v>0</v>
      </c>
      <c r="I35" s="12">
        <f t="shared" si="2"/>
        <v>40</v>
      </c>
      <c r="J35">
        <v>66</v>
      </c>
      <c r="K35">
        <v>26</v>
      </c>
      <c r="L35" s="12">
        <f t="shared" si="3"/>
        <v>21</v>
      </c>
      <c r="M35">
        <v>46</v>
      </c>
      <c r="N35">
        <v>25</v>
      </c>
      <c r="O35" s="12">
        <f t="shared" si="4"/>
        <v>41</v>
      </c>
      <c r="P35">
        <v>56</v>
      </c>
      <c r="Q35">
        <v>15</v>
      </c>
      <c r="R35" s="12">
        <f t="shared" si="5"/>
        <v>17</v>
      </c>
      <c r="S35">
        <v>17</v>
      </c>
      <c r="T35">
        <v>0</v>
      </c>
      <c r="U35" s="12">
        <f t="shared" si="6"/>
        <v>54</v>
      </c>
      <c r="V35">
        <v>54</v>
      </c>
      <c r="W35">
        <v>0</v>
      </c>
      <c r="X35" s="12">
        <f t="shared" si="7"/>
        <v>4</v>
      </c>
      <c r="Y35">
        <v>11</v>
      </c>
      <c r="Z35">
        <v>15</v>
      </c>
      <c r="AA35" s="12">
        <f t="shared" si="8"/>
        <v>10</v>
      </c>
      <c r="AB35">
        <v>10</v>
      </c>
      <c r="AC35">
        <v>0</v>
      </c>
      <c r="AD35" s="12">
        <f t="shared" si="9"/>
        <v>32</v>
      </c>
      <c r="AE35">
        <v>32</v>
      </c>
      <c r="AF35">
        <v>0</v>
      </c>
    </row>
    <row r="36" spans="1:32" x14ac:dyDescent="0.35">
      <c r="A36">
        <v>31</v>
      </c>
      <c r="B36" s="1">
        <v>38899</v>
      </c>
      <c r="C36" s="12">
        <f t="shared" si="0"/>
        <v>4</v>
      </c>
      <c r="D36">
        <v>4</v>
      </c>
      <c r="E36">
        <v>0</v>
      </c>
      <c r="F36" s="12">
        <f t="shared" si="1"/>
        <v>0</v>
      </c>
      <c r="G36">
        <v>0</v>
      </c>
      <c r="H36">
        <v>0</v>
      </c>
      <c r="I36" s="12">
        <f t="shared" si="2"/>
        <v>49</v>
      </c>
      <c r="J36">
        <v>49</v>
      </c>
      <c r="K36">
        <v>0</v>
      </c>
      <c r="L36" s="12">
        <f t="shared" si="3"/>
        <v>23</v>
      </c>
      <c r="M36">
        <v>37</v>
      </c>
      <c r="N36">
        <v>14</v>
      </c>
      <c r="O36" s="12">
        <f t="shared" si="4"/>
        <v>49</v>
      </c>
      <c r="P36">
        <v>49</v>
      </c>
      <c r="Q36">
        <v>0</v>
      </c>
      <c r="R36" s="12">
        <f t="shared" si="5"/>
        <v>15</v>
      </c>
      <c r="S36">
        <v>15</v>
      </c>
      <c r="T36">
        <v>0</v>
      </c>
      <c r="U36" s="12">
        <f t="shared" si="6"/>
        <v>15</v>
      </c>
      <c r="V36">
        <v>39</v>
      </c>
      <c r="W36">
        <v>54</v>
      </c>
      <c r="X36" s="12">
        <f t="shared" si="7"/>
        <v>10</v>
      </c>
      <c r="Y36">
        <v>10</v>
      </c>
      <c r="Z36">
        <v>0</v>
      </c>
      <c r="AA36" s="12">
        <f t="shared" si="8"/>
        <v>8</v>
      </c>
      <c r="AB36">
        <v>8</v>
      </c>
      <c r="AC36">
        <v>0</v>
      </c>
      <c r="AD36" s="12">
        <f t="shared" si="9"/>
        <v>24</v>
      </c>
      <c r="AE36">
        <v>24</v>
      </c>
      <c r="AF36">
        <v>0</v>
      </c>
    </row>
    <row r="37" spans="1:32" x14ac:dyDescent="0.35">
      <c r="A37">
        <v>32</v>
      </c>
      <c r="B37" s="1">
        <v>38930</v>
      </c>
      <c r="C37" s="12">
        <f t="shared" si="0"/>
        <v>4</v>
      </c>
      <c r="D37">
        <v>4</v>
      </c>
      <c r="E37">
        <v>0</v>
      </c>
      <c r="F37" s="12">
        <f t="shared" si="1"/>
        <v>0</v>
      </c>
      <c r="G37">
        <v>0</v>
      </c>
      <c r="H37">
        <v>0</v>
      </c>
      <c r="I37" s="12">
        <f t="shared" si="2"/>
        <v>50</v>
      </c>
      <c r="J37">
        <v>50</v>
      </c>
      <c r="K37">
        <v>0</v>
      </c>
      <c r="L37" s="12">
        <f t="shared" si="3"/>
        <v>18</v>
      </c>
      <c r="M37">
        <v>40</v>
      </c>
      <c r="N37">
        <v>22</v>
      </c>
      <c r="O37" s="12">
        <f t="shared" si="4"/>
        <v>51</v>
      </c>
      <c r="P37">
        <v>51</v>
      </c>
      <c r="Q37">
        <v>0</v>
      </c>
      <c r="R37" s="12">
        <f t="shared" si="5"/>
        <v>14</v>
      </c>
      <c r="S37">
        <v>14</v>
      </c>
      <c r="T37">
        <v>0</v>
      </c>
      <c r="U37" s="12">
        <f t="shared" si="6"/>
        <v>35</v>
      </c>
      <c r="V37">
        <v>35</v>
      </c>
      <c r="W37">
        <v>0</v>
      </c>
      <c r="X37" s="12">
        <f t="shared" si="7"/>
        <v>6</v>
      </c>
      <c r="Y37">
        <v>9</v>
      </c>
      <c r="Z37">
        <v>15</v>
      </c>
      <c r="AA37" s="12">
        <f t="shared" si="8"/>
        <v>5</v>
      </c>
      <c r="AB37">
        <v>14</v>
      </c>
      <c r="AC37">
        <v>9</v>
      </c>
      <c r="AD37" s="12">
        <f t="shared" si="9"/>
        <v>24</v>
      </c>
      <c r="AE37">
        <v>24</v>
      </c>
      <c r="AF37">
        <v>0</v>
      </c>
    </row>
    <row r="38" spans="1:32" x14ac:dyDescent="0.35">
      <c r="A38">
        <v>33</v>
      </c>
      <c r="B38" s="1">
        <v>38961</v>
      </c>
      <c r="C38" s="12">
        <f t="shared" si="0"/>
        <v>6</v>
      </c>
      <c r="D38">
        <v>6</v>
      </c>
      <c r="E38">
        <v>0</v>
      </c>
      <c r="F38" s="12">
        <f t="shared" si="1"/>
        <v>0</v>
      </c>
      <c r="G38">
        <v>0</v>
      </c>
      <c r="H38">
        <v>0</v>
      </c>
      <c r="I38" s="12">
        <f t="shared" si="2"/>
        <v>60</v>
      </c>
      <c r="J38">
        <v>60</v>
      </c>
      <c r="K38">
        <v>0</v>
      </c>
      <c r="L38" s="12">
        <f t="shared" si="3"/>
        <v>23</v>
      </c>
      <c r="M38">
        <v>60</v>
      </c>
      <c r="N38">
        <v>37</v>
      </c>
      <c r="O38" s="12">
        <f t="shared" si="4"/>
        <v>51</v>
      </c>
      <c r="P38">
        <v>51</v>
      </c>
      <c r="Q38">
        <v>0</v>
      </c>
      <c r="R38" s="12">
        <f t="shared" si="5"/>
        <v>16</v>
      </c>
      <c r="S38">
        <v>16</v>
      </c>
      <c r="T38">
        <v>0</v>
      </c>
      <c r="U38" s="12">
        <f t="shared" si="6"/>
        <v>37</v>
      </c>
      <c r="V38">
        <v>37</v>
      </c>
      <c r="W38">
        <v>0</v>
      </c>
      <c r="X38" s="12">
        <f t="shared" si="7"/>
        <v>0</v>
      </c>
      <c r="Y38">
        <v>9</v>
      </c>
      <c r="Z38">
        <v>9</v>
      </c>
      <c r="AA38" s="12">
        <f t="shared" si="8"/>
        <v>3</v>
      </c>
      <c r="AB38">
        <v>13</v>
      </c>
      <c r="AC38">
        <v>10</v>
      </c>
      <c r="AD38" s="12">
        <f t="shared" si="9"/>
        <v>18</v>
      </c>
      <c r="AE38">
        <v>28</v>
      </c>
      <c r="AF38">
        <v>10</v>
      </c>
    </row>
    <row r="39" spans="1:32" x14ac:dyDescent="0.35">
      <c r="A39">
        <v>34</v>
      </c>
      <c r="B39" s="1">
        <v>38991</v>
      </c>
      <c r="C39" s="12">
        <f t="shared" si="0"/>
        <v>7</v>
      </c>
      <c r="D39">
        <v>7</v>
      </c>
      <c r="E39">
        <v>0</v>
      </c>
      <c r="F39" s="12">
        <f t="shared" si="1"/>
        <v>0</v>
      </c>
      <c r="G39">
        <v>0</v>
      </c>
      <c r="H39">
        <v>0</v>
      </c>
      <c r="I39" s="12">
        <f t="shared" si="2"/>
        <v>47</v>
      </c>
      <c r="J39">
        <v>61</v>
      </c>
      <c r="K39">
        <v>14</v>
      </c>
      <c r="L39" s="12">
        <f t="shared" si="3"/>
        <v>36</v>
      </c>
      <c r="M39">
        <v>58</v>
      </c>
      <c r="N39">
        <v>22</v>
      </c>
      <c r="O39" s="12">
        <f t="shared" si="4"/>
        <v>54</v>
      </c>
      <c r="P39">
        <v>54</v>
      </c>
      <c r="Q39">
        <v>0</v>
      </c>
      <c r="R39" s="12">
        <f t="shared" si="5"/>
        <v>16</v>
      </c>
      <c r="S39">
        <v>16</v>
      </c>
      <c r="T39">
        <v>0</v>
      </c>
      <c r="U39" s="12">
        <f t="shared" si="6"/>
        <v>42</v>
      </c>
      <c r="V39">
        <v>42</v>
      </c>
      <c r="W39">
        <v>0</v>
      </c>
      <c r="X39" s="12">
        <f t="shared" si="7"/>
        <v>0</v>
      </c>
      <c r="Y39">
        <v>9</v>
      </c>
      <c r="Z39">
        <v>9</v>
      </c>
      <c r="AA39" s="12">
        <f t="shared" si="8"/>
        <v>0</v>
      </c>
      <c r="AB39">
        <v>10</v>
      </c>
      <c r="AC39">
        <v>10</v>
      </c>
      <c r="AD39" s="12">
        <f t="shared" si="9"/>
        <v>27</v>
      </c>
      <c r="AE39">
        <v>27</v>
      </c>
      <c r="AF39">
        <v>0</v>
      </c>
    </row>
    <row r="40" spans="1:32" x14ac:dyDescent="0.35">
      <c r="A40">
        <v>35</v>
      </c>
      <c r="B40" s="1">
        <v>39022</v>
      </c>
      <c r="C40" s="12">
        <f t="shared" si="0"/>
        <v>1</v>
      </c>
      <c r="D40">
        <v>12</v>
      </c>
      <c r="E40">
        <v>13</v>
      </c>
      <c r="F40" s="12">
        <f t="shared" si="1"/>
        <v>0</v>
      </c>
      <c r="G40">
        <v>0</v>
      </c>
      <c r="H40">
        <v>0</v>
      </c>
      <c r="I40" s="12">
        <f t="shared" si="2"/>
        <v>46</v>
      </c>
      <c r="J40">
        <v>64</v>
      </c>
      <c r="K40">
        <v>18</v>
      </c>
      <c r="L40" s="12">
        <f t="shared" si="3"/>
        <v>27</v>
      </c>
      <c r="M40">
        <v>50</v>
      </c>
      <c r="N40">
        <v>23</v>
      </c>
      <c r="O40" s="12">
        <f t="shared" si="4"/>
        <v>40</v>
      </c>
      <c r="P40">
        <v>53</v>
      </c>
      <c r="Q40">
        <v>13</v>
      </c>
      <c r="R40" s="12">
        <f t="shared" si="5"/>
        <v>5</v>
      </c>
      <c r="S40">
        <v>17</v>
      </c>
      <c r="T40">
        <v>22</v>
      </c>
      <c r="U40" s="12">
        <f t="shared" si="6"/>
        <v>44</v>
      </c>
      <c r="V40">
        <v>44</v>
      </c>
      <c r="W40">
        <v>0</v>
      </c>
      <c r="X40" s="12">
        <f t="shared" si="7"/>
        <v>12</v>
      </c>
      <c r="Y40">
        <v>8</v>
      </c>
      <c r="Z40">
        <v>20</v>
      </c>
      <c r="AA40" s="12">
        <f t="shared" si="8"/>
        <v>9</v>
      </c>
      <c r="AB40">
        <v>9</v>
      </c>
      <c r="AC40">
        <v>0</v>
      </c>
      <c r="AD40" s="12">
        <f t="shared" si="9"/>
        <v>31</v>
      </c>
      <c r="AE40">
        <v>31</v>
      </c>
      <c r="AF40">
        <v>0</v>
      </c>
    </row>
    <row r="41" spans="1:32" x14ac:dyDescent="0.35">
      <c r="A41">
        <v>36</v>
      </c>
      <c r="B41" s="1">
        <v>39052</v>
      </c>
      <c r="C41" s="12">
        <f t="shared" si="0"/>
        <v>9</v>
      </c>
      <c r="D41">
        <v>8</v>
      </c>
      <c r="E41">
        <v>17</v>
      </c>
      <c r="F41" s="12">
        <f t="shared" si="1"/>
        <v>0</v>
      </c>
      <c r="G41">
        <v>0</v>
      </c>
      <c r="H41">
        <v>0</v>
      </c>
      <c r="I41" s="12">
        <f t="shared" si="2"/>
        <v>71</v>
      </c>
      <c r="J41">
        <v>71</v>
      </c>
      <c r="K41">
        <v>0</v>
      </c>
      <c r="L41" s="12">
        <f t="shared" si="3"/>
        <v>23</v>
      </c>
      <c r="M41">
        <v>52</v>
      </c>
      <c r="N41">
        <v>29</v>
      </c>
      <c r="O41" s="12">
        <f t="shared" si="4"/>
        <v>43</v>
      </c>
      <c r="P41">
        <v>43</v>
      </c>
      <c r="Q41">
        <v>0</v>
      </c>
      <c r="R41" s="12">
        <f t="shared" si="5"/>
        <v>14</v>
      </c>
      <c r="S41">
        <v>14</v>
      </c>
      <c r="T41">
        <v>0</v>
      </c>
      <c r="U41" s="12">
        <f t="shared" si="6"/>
        <v>37</v>
      </c>
      <c r="V41">
        <v>37</v>
      </c>
      <c r="W41">
        <v>0</v>
      </c>
      <c r="X41" s="12">
        <f t="shared" si="7"/>
        <v>3</v>
      </c>
      <c r="Y41">
        <v>8</v>
      </c>
      <c r="Z41">
        <v>11</v>
      </c>
      <c r="AA41" s="12">
        <f t="shared" si="8"/>
        <v>8</v>
      </c>
      <c r="AB41">
        <v>8</v>
      </c>
      <c r="AC41">
        <v>0</v>
      </c>
      <c r="AD41" s="12">
        <f t="shared" si="9"/>
        <v>22</v>
      </c>
      <c r="AE41">
        <v>22</v>
      </c>
      <c r="AF41">
        <v>0</v>
      </c>
    </row>
    <row r="42" spans="1:32" x14ac:dyDescent="0.35">
      <c r="A42">
        <v>37</v>
      </c>
      <c r="B42" s="1">
        <v>39083</v>
      </c>
      <c r="C42" s="12">
        <f t="shared" si="0"/>
        <v>22</v>
      </c>
      <c r="D42">
        <v>16</v>
      </c>
      <c r="E42">
        <v>38</v>
      </c>
      <c r="F42" s="12">
        <f t="shared" si="1"/>
        <v>0</v>
      </c>
      <c r="G42">
        <v>0</v>
      </c>
      <c r="H42">
        <v>0</v>
      </c>
      <c r="I42" s="12">
        <f t="shared" si="2"/>
        <v>40</v>
      </c>
      <c r="J42">
        <v>62</v>
      </c>
      <c r="K42">
        <v>22</v>
      </c>
      <c r="L42" s="12">
        <f t="shared" si="3"/>
        <v>20</v>
      </c>
      <c r="M42">
        <v>46</v>
      </c>
      <c r="N42">
        <v>26</v>
      </c>
      <c r="O42" s="12">
        <f t="shared" si="4"/>
        <v>51</v>
      </c>
      <c r="P42">
        <v>51</v>
      </c>
      <c r="Q42">
        <v>0</v>
      </c>
      <c r="R42" s="12">
        <f t="shared" si="5"/>
        <v>18</v>
      </c>
      <c r="S42">
        <v>18</v>
      </c>
      <c r="T42">
        <v>0</v>
      </c>
      <c r="U42" s="12">
        <f t="shared" si="6"/>
        <v>51</v>
      </c>
      <c r="V42">
        <v>51</v>
      </c>
      <c r="W42">
        <v>0</v>
      </c>
      <c r="X42" s="12">
        <f t="shared" si="7"/>
        <v>12</v>
      </c>
      <c r="Y42">
        <v>9</v>
      </c>
      <c r="Z42">
        <v>21</v>
      </c>
      <c r="AA42" s="12">
        <f t="shared" si="8"/>
        <v>2</v>
      </c>
      <c r="AB42">
        <v>8</v>
      </c>
      <c r="AC42">
        <v>6</v>
      </c>
      <c r="AD42" s="12">
        <f t="shared" si="9"/>
        <v>30</v>
      </c>
      <c r="AE42">
        <v>30</v>
      </c>
      <c r="AF42">
        <v>0</v>
      </c>
    </row>
    <row r="43" spans="1:32" x14ac:dyDescent="0.35">
      <c r="A43">
        <v>38</v>
      </c>
      <c r="B43" s="1">
        <v>39114</v>
      </c>
      <c r="C43" s="12">
        <f t="shared" si="0"/>
        <v>10</v>
      </c>
      <c r="D43">
        <v>24</v>
      </c>
      <c r="E43">
        <v>34</v>
      </c>
      <c r="F43" s="12">
        <f t="shared" si="1"/>
        <v>0</v>
      </c>
      <c r="G43">
        <v>0</v>
      </c>
      <c r="H43">
        <v>0</v>
      </c>
      <c r="I43" s="12">
        <f t="shared" si="2"/>
        <v>42</v>
      </c>
      <c r="J43">
        <v>66</v>
      </c>
      <c r="K43">
        <v>24</v>
      </c>
      <c r="L43" s="12">
        <f t="shared" si="3"/>
        <v>20</v>
      </c>
      <c r="M43">
        <v>46</v>
      </c>
      <c r="N43">
        <v>26</v>
      </c>
      <c r="O43" s="12">
        <f t="shared" si="4"/>
        <v>50</v>
      </c>
      <c r="P43">
        <v>50</v>
      </c>
      <c r="Q43">
        <v>0</v>
      </c>
      <c r="R43" s="12">
        <f t="shared" si="5"/>
        <v>16</v>
      </c>
      <c r="S43">
        <v>16</v>
      </c>
      <c r="T43">
        <v>0</v>
      </c>
      <c r="U43" s="12">
        <f t="shared" si="6"/>
        <v>51</v>
      </c>
      <c r="V43">
        <v>51</v>
      </c>
      <c r="W43">
        <v>0</v>
      </c>
      <c r="X43" s="12">
        <f t="shared" si="7"/>
        <v>14</v>
      </c>
      <c r="Y43">
        <v>10</v>
      </c>
      <c r="Z43">
        <v>24</v>
      </c>
      <c r="AA43" s="12">
        <f t="shared" si="8"/>
        <v>1</v>
      </c>
      <c r="AB43">
        <v>8</v>
      </c>
      <c r="AC43">
        <v>7</v>
      </c>
      <c r="AD43" s="12">
        <f t="shared" si="9"/>
        <v>27</v>
      </c>
      <c r="AE43">
        <v>27</v>
      </c>
      <c r="AF43">
        <v>0</v>
      </c>
    </row>
    <row r="44" spans="1:32" x14ac:dyDescent="0.35">
      <c r="A44">
        <v>39</v>
      </c>
      <c r="B44" s="1">
        <v>39142</v>
      </c>
      <c r="C44" s="12">
        <f t="shared" si="0"/>
        <v>21</v>
      </c>
      <c r="D44">
        <v>28</v>
      </c>
      <c r="E44">
        <v>49</v>
      </c>
      <c r="F44" s="12">
        <f t="shared" si="1"/>
        <v>0</v>
      </c>
      <c r="G44">
        <v>0</v>
      </c>
      <c r="H44">
        <v>0</v>
      </c>
      <c r="I44" s="12">
        <f t="shared" si="2"/>
        <v>47</v>
      </c>
      <c r="J44">
        <v>65</v>
      </c>
      <c r="K44">
        <v>18</v>
      </c>
      <c r="L44" s="12">
        <f t="shared" si="3"/>
        <v>22</v>
      </c>
      <c r="M44">
        <v>48</v>
      </c>
      <c r="N44">
        <v>26</v>
      </c>
      <c r="O44" s="12">
        <f t="shared" si="4"/>
        <v>45</v>
      </c>
      <c r="P44">
        <v>45</v>
      </c>
      <c r="Q44">
        <v>0</v>
      </c>
      <c r="R44" s="12">
        <f t="shared" si="5"/>
        <v>18</v>
      </c>
      <c r="S44">
        <v>18</v>
      </c>
      <c r="T44">
        <v>0</v>
      </c>
      <c r="U44" s="12">
        <f t="shared" si="6"/>
        <v>53</v>
      </c>
      <c r="V44">
        <v>53</v>
      </c>
      <c r="W44">
        <v>0</v>
      </c>
      <c r="X44" s="12">
        <f t="shared" si="7"/>
        <v>11</v>
      </c>
      <c r="Y44">
        <v>11</v>
      </c>
      <c r="Z44">
        <v>22</v>
      </c>
      <c r="AA44" s="12">
        <f t="shared" si="8"/>
        <v>9</v>
      </c>
      <c r="AB44">
        <v>9</v>
      </c>
      <c r="AC44">
        <v>0</v>
      </c>
      <c r="AD44" s="12">
        <f t="shared" si="9"/>
        <v>29</v>
      </c>
      <c r="AE44">
        <v>29</v>
      </c>
      <c r="AF44">
        <v>0</v>
      </c>
    </row>
    <row r="45" spans="1:32" x14ac:dyDescent="0.35">
      <c r="A45">
        <v>40</v>
      </c>
      <c r="B45" s="1">
        <v>39173</v>
      </c>
      <c r="C45" s="12">
        <f t="shared" si="0"/>
        <v>44</v>
      </c>
      <c r="D45">
        <v>25</v>
      </c>
      <c r="E45">
        <v>69</v>
      </c>
      <c r="F45" s="12">
        <f t="shared" si="1"/>
        <v>100</v>
      </c>
      <c r="G45">
        <v>0</v>
      </c>
      <c r="H45">
        <v>100</v>
      </c>
      <c r="I45" s="12">
        <f t="shared" si="2"/>
        <v>40</v>
      </c>
      <c r="J45">
        <v>57</v>
      </c>
      <c r="K45">
        <v>17</v>
      </c>
      <c r="L45" s="12">
        <f t="shared" si="3"/>
        <v>26</v>
      </c>
      <c r="M45">
        <v>46</v>
      </c>
      <c r="N45">
        <v>20</v>
      </c>
      <c r="O45" s="12">
        <f t="shared" si="4"/>
        <v>46</v>
      </c>
      <c r="P45">
        <v>46</v>
      </c>
      <c r="Q45">
        <v>0</v>
      </c>
      <c r="R45" s="12">
        <f t="shared" si="5"/>
        <v>17</v>
      </c>
      <c r="S45">
        <v>17</v>
      </c>
      <c r="T45">
        <v>0</v>
      </c>
      <c r="U45" s="12">
        <f t="shared" si="6"/>
        <v>52</v>
      </c>
      <c r="V45">
        <v>52</v>
      </c>
      <c r="W45">
        <v>0</v>
      </c>
      <c r="X45" s="12">
        <f t="shared" si="7"/>
        <v>12</v>
      </c>
      <c r="Y45">
        <v>13</v>
      </c>
      <c r="Z45">
        <v>25</v>
      </c>
      <c r="AA45" s="12">
        <f t="shared" si="8"/>
        <v>2</v>
      </c>
      <c r="AB45">
        <v>8</v>
      </c>
      <c r="AC45">
        <v>6</v>
      </c>
      <c r="AD45" s="12">
        <f t="shared" si="9"/>
        <v>26</v>
      </c>
      <c r="AE45">
        <v>26</v>
      </c>
      <c r="AF45">
        <v>0</v>
      </c>
    </row>
    <row r="46" spans="1:32" x14ac:dyDescent="0.35">
      <c r="A46">
        <v>41</v>
      </c>
      <c r="B46" s="1">
        <v>39203</v>
      </c>
      <c r="C46" s="12">
        <f t="shared" si="0"/>
        <v>20</v>
      </c>
      <c r="D46">
        <v>25</v>
      </c>
      <c r="E46">
        <v>45</v>
      </c>
      <c r="F46" s="12">
        <f t="shared" si="1"/>
        <v>0</v>
      </c>
      <c r="G46">
        <v>0</v>
      </c>
      <c r="H46">
        <v>0</v>
      </c>
      <c r="I46" s="12">
        <f t="shared" si="2"/>
        <v>41</v>
      </c>
      <c r="J46">
        <v>64</v>
      </c>
      <c r="K46">
        <v>23</v>
      </c>
      <c r="L46" s="12">
        <f t="shared" si="3"/>
        <v>23</v>
      </c>
      <c r="M46">
        <v>48</v>
      </c>
      <c r="N46">
        <v>25</v>
      </c>
      <c r="O46" s="12">
        <f t="shared" si="4"/>
        <v>50</v>
      </c>
      <c r="P46">
        <v>50</v>
      </c>
      <c r="Q46">
        <v>0</v>
      </c>
      <c r="R46" s="12">
        <f t="shared" si="5"/>
        <v>17</v>
      </c>
      <c r="S46">
        <v>17</v>
      </c>
      <c r="T46">
        <v>0</v>
      </c>
      <c r="U46" s="12">
        <f t="shared" si="6"/>
        <v>56</v>
      </c>
      <c r="V46">
        <v>56</v>
      </c>
      <c r="W46">
        <v>0</v>
      </c>
      <c r="X46" s="12">
        <f t="shared" si="7"/>
        <v>3</v>
      </c>
      <c r="Y46">
        <v>13</v>
      </c>
      <c r="Z46">
        <v>16</v>
      </c>
      <c r="AA46" s="12">
        <f t="shared" si="8"/>
        <v>1</v>
      </c>
      <c r="AB46">
        <v>9</v>
      </c>
      <c r="AC46">
        <v>10</v>
      </c>
      <c r="AD46" s="12">
        <f t="shared" si="9"/>
        <v>29</v>
      </c>
      <c r="AE46">
        <v>29</v>
      </c>
      <c r="AF46">
        <v>0</v>
      </c>
    </row>
    <row r="47" spans="1:32" x14ac:dyDescent="0.35">
      <c r="A47">
        <v>42</v>
      </c>
      <c r="B47" s="1">
        <v>39234</v>
      </c>
      <c r="C47" s="12">
        <f t="shared" si="0"/>
        <v>13</v>
      </c>
      <c r="D47">
        <v>23</v>
      </c>
      <c r="E47">
        <v>36</v>
      </c>
      <c r="F47" s="12">
        <f t="shared" si="1"/>
        <v>0</v>
      </c>
      <c r="G47">
        <v>0</v>
      </c>
      <c r="H47">
        <v>0</v>
      </c>
      <c r="I47" s="12">
        <f t="shared" si="2"/>
        <v>39</v>
      </c>
      <c r="J47">
        <v>56</v>
      </c>
      <c r="K47">
        <v>17</v>
      </c>
      <c r="L47" s="12">
        <f t="shared" si="3"/>
        <v>19</v>
      </c>
      <c r="M47">
        <v>44</v>
      </c>
      <c r="N47">
        <v>25</v>
      </c>
      <c r="O47" s="12">
        <f t="shared" si="4"/>
        <v>56</v>
      </c>
      <c r="P47">
        <v>56</v>
      </c>
      <c r="Q47">
        <v>0</v>
      </c>
      <c r="R47" s="12">
        <f t="shared" si="5"/>
        <v>16</v>
      </c>
      <c r="S47">
        <v>16</v>
      </c>
      <c r="T47">
        <v>0</v>
      </c>
      <c r="U47" s="12">
        <f t="shared" si="6"/>
        <v>54</v>
      </c>
      <c r="V47">
        <v>54</v>
      </c>
      <c r="W47">
        <v>0</v>
      </c>
      <c r="X47" s="12">
        <f t="shared" si="7"/>
        <v>5</v>
      </c>
      <c r="Y47">
        <v>13</v>
      </c>
      <c r="Z47">
        <v>18</v>
      </c>
      <c r="AA47" s="12">
        <f t="shared" si="8"/>
        <v>2</v>
      </c>
      <c r="AB47">
        <v>8</v>
      </c>
      <c r="AC47">
        <v>6</v>
      </c>
      <c r="AD47" s="12">
        <f t="shared" si="9"/>
        <v>31</v>
      </c>
      <c r="AE47">
        <v>31</v>
      </c>
      <c r="AF47">
        <v>0</v>
      </c>
    </row>
    <row r="48" spans="1:32" x14ac:dyDescent="0.35">
      <c r="A48">
        <v>43</v>
      </c>
      <c r="B48" s="1">
        <v>39264</v>
      </c>
      <c r="C48" s="12">
        <f t="shared" si="0"/>
        <v>34</v>
      </c>
      <c r="D48">
        <v>14</v>
      </c>
      <c r="E48">
        <v>48</v>
      </c>
      <c r="F48" s="12">
        <f t="shared" si="1"/>
        <v>0</v>
      </c>
      <c r="G48">
        <v>0</v>
      </c>
      <c r="H48">
        <v>0</v>
      </c>
      <c r="I48" s="12">
        <f t="shared" si="2"/>
        <v>38</v>
      </c>
      <c r="J48">
        <v>49</v>
      </c>
      <c r="K48">
        <v>11</v>
      </c>
      <c r="L48" s="12">
        <f t="shared" si="3"/>
        <v>16</v>
      </c>
      <c r="M48">
        <v>41</v>
      </c>
      <c r="N48">
        <v>25</v>
      </c>
      <c r="O48" s="12">
        <f t="shared" si="4"/>
        <v>49</v>
      </c>
      <c r="P48">
        <v>49</v>
      </c>
      <c r="Q48">
        <v>0</v>
      </c>
      <c r="R48" s="12">
        <f t="shared" si="5"/>
        <v>14</v>
      </c>
      <c r="S48">
        <v>14</v>
      </c>
      <c r="T48">
        <v>0</v>
      </c>
      <c r="U48" s="12">
        <f t="shared" si="6"/>
        <v>43</v>
      </c>
      <c r="V48">
        <v>43</v>
      </c>
      <c r="W48">
        <v>0</v>
      </c>
      <c r="X48" s="12">
        <f t="shared" si="7"/>
        <v>11</v>
      </c>
      <c r="Y48">
        <v>12</v>
      </c>
      <c r="Z48">
        <v>23</v>
      </c>
      <c r="AA48" s="12">
        <f t="shared" si="8"/>
        <v>2</v>
      </c>
      <c r="AB48">
        <v>8</v>
      </c>
      <c r="AC48">
        <v>6</v>
      </c>
      <c r="AD48" s="12">
        <f t="shared" si="9"/>
        <v>26</v>
      </c>
      <c r="AE48">
        <v>26</v>
      </c>
      <c r="AF48">
        <v>0</v>
      </c>
    </row>
    <row r="49" spans="1:32" x14ac:dyDescent="0.35">
      <c r="A49">
        <v>44</v>
      </c>
      <c r="B49" s="1">
        <v>39295</v>
      </c>
      <c r="C49" s="12">
        <f t="shared" si="0"/>
        <v>17</v>
      </c>
      <c r="D49">
        <v>9</v>
      </c>
      <c r="E49">
        <v>26</v>
      </c>
      <c r="F49" s="12">
        <f t="shared" si="1"/>
        <v>0</v>
      </c>
      <c r="G49">
        <v>0</v>
      </c>
      <c r="H49">
        <v>0</v>
      </c>
      <c r="I49" s="12">
        <f t="shared" si="2"/>
        <v>51</v>
      </c>
      <c r="J49">
        <v>51</v>
      </c>
      <c r="K49">
        <v>0</v>
      </c>
      <c r="L49" s="12">
        <f t="shared" si="3"/>
        <v>15</v>
      </c>
      <c r="M49">
        <v>39</v>
      </c>
      <c r="N49">
        <v>24</v>
      </c>
      <c r="O49" s="12">
        <f t="shared" si="4"/>
        <v>46</v>
      </c>
      <c r="P49">
        <v>58</v>
      </c>
      <c r="Q49">
        <v>12</v>
      </c>
      <c r="R49" s="12">
        <f t="shared" si="5"/>
        <v>13</v>
      </c>
      <c r="S49">
        <v>13</v>
      </c>
      <c r="T49">
        <v>0</v>
      </c>
      <c r="U49" s="12">
        <f t="shared" si="6"/>
        <v>44</v>
      </c>
      <c r="V49">
        <v>44</v>
      </c>
      <c r="W49">
        <v>0</v>
      </c>
      <c r="X49" s="12">
        <f t="shared" si="7"/>
        <v>16</v>
      </c>
      <c r="Y49">
        <v>11</v>
      </c>
      <c r="Z49">
        <v>27</v>
      </c>
      <c r="AA49" s="12">
        <f t="shared" si="8"/>
        <v>6</v>
      </c>
      <c r="AB49">
        <v>6</v>
      </c>
      <c r="AC49">
        <v>0</v>
      </c>
      <c r="AD49" s="12">
        <f t="shared" si="9"/>
        <v>21</v>
      </c>
      <c r="AE49">
        <v>21</v>
      </c>
      <c r="AF49">
        <v>0</v>
      </c>
    </row>
    <row r="50" spans="1:32" x14ac:dyDescent="0.35">
      <c r="A50">
        <v>45</v>
      </c>
      <c r="B50" s="1">
        <v>39326</v>
      </c>
      <c r="C50" s="12">
        <f t="shared" si="0"/>
        <v>18</v>
      </c>
      <c r="D50">
        <v>13</v>
      </c>
      <c r="E50">
        <v>31</v>
      </c>
      <c r="F50" s="12">
        <f t="shared" si="1"/>
        <v>0</v>
      </c>
      <c r="G50">
        <v>0</v>
      </c>
      <c r="H50">
        <v>0</v>
      </c>
      <c r="I50" s="12">
        <f t="shared" si="2"/>
        <v>43</v>
      </c>
      <c r="J50">
        <v>56</v>
      </c>
      <c r="K50">
        <v>13</v>
      </c>
      <c r="L50" s="12">
        <f t="shared" si="3"/>
        <v>25</v>
      </c>
      <c r="M50">
        <v>56</v>
      </c>
      <c r="N50">
        <v>31</v>
      </c>
      <c r="O50" s="12">
        <f t="shared" si="4"/>
        <v>41</v>
      </c>
      <c r="P50">
        <v>50</v>
      </c>
      <c r="Q50">
        <v>9</v>
      </c>
      <c r="R50" s="12">
        <f t="shared" si="5"/>
        <v>15</v>
      </c>
      <c r="S50">
        <v>15</v>
      </c>
      <c r="T50">
        <v>0</v>
      </c>
      <c r="U50" s="12">
        <f t="shared" si="6"/>
        <v>45</v>
      </c>
      <c r="V50">
        <v>45</v>
      </c>
      <c r="W50">
        <v>0</v>
      </c>
      <c r="X50" s="12">
        <f t="shared" si="7"/>
        <v>11</v>
      </c>
      <c r="Y50">
        <v>11</v>
      </c>
      <c r="Z50">
        <v>22</v>
      </c>
      <c r="AA50" s="12">
        <f t="shared" si="8"/>
        <v>2</v>
      </c>
      <c r="AB50">
        <v>11</v>
      </c>
      <c r="AC50">
        <v>9</v>
      </c>
      <c r="AD50" s="12">
        <f t="shared" si="9"/>
        <v>23</v>
      </c>
      <c r="AE50">
        <v>23</v>
      </c>
      <c r="AF50">
        <v>0</v>
      </c>
    </row>
    <row r="51" spans="1:32" x14ac:dyDescent="0.35">
      <c r="A51">
        <v>46</v>
      </c>
      <c r="B51" s="1">
        <v>39356</v>
      </c>
      <c r="C51" s="12">
        <f t="shared" si="0"/>
        <v>31</v>
      </c>
      <c r="D51">
        <v>15</v>
      </c>
      <c r="E51">
        <v>46</v>
      </c>
      <c r="F51" s="12">
        <f t="shared" si="1"/>
        <v>0</v>
      </c>
      <c r="G51">
        <v>0</v>
      </c>
      <c r="H51">
        <v>0</v>
      </c>
      <c r="I51" s="12">
        <f t="shared" si="2"/>
        <v>51</v>
      </c>
      <c r="J51">
        <v>64</v>
      </c>
      <c r="K51">
        <v>13</v>
      </c>
      <c r="L51" s="12">
        <f t="shared" si="3"/>
        <v>25</v>
      </c>
      <c r="M51">
        <v>48</v>
      </c>
      <c r="N51">
        <v>23</v>
      </c>
      <c r="O51" s="12">
        <f t="shared" si="4"/>
        <v>38</v>
      </c>
      <c r="P51">
        <v>46</v>
      </c>
      <c r="Q51">
        <v>8</v>
      </c>
      <c r="R51" s="12">
        <f t="shared" si="5"/>
        <v>16</v>
      </c>
      <c r="S51">
        <v>16</v>
      </c>
      <c r="T51">
        <v>0</v>
      </c>
      <c r="U51" s="12">
        <f t="shared" si="6"/>
        <v>15</v>
      </c>
      <c r="V51">
        <v>48</v>
      </c>
      <c r="W51">
        <v>33</v>
      </c>
      <c r="X51" s="12">
        <f t="shared" si="7"/>
        <v>15</v>
      </c>
      <c r="Y51">
        <v>11</v>
      </c>
      <c r="Z51">
        <v>26</v>
      </c>
      <c r="AA51" s="12">
        <f t="shared" si="8"/>
        <v>2</v>
      </c>
      <c r="AB51">
        <v>9</v>
      </c>
      <c r="AC51">
        <v>7</v>
      </c>
      <c r="AD51" s="12">
        <f t="shared" si="9"/>
        <v>21</v>
      </c>
      <c r="AE51">
        <v>26</v>
      </c>
      <c r="AF51">
        <v>5</v>
      </c>
    </row>
    <row r="52" spans="1:32" x14ac:dyDescent="0.35">
      <c r="A52">
        <v>47</v>
      </c>
      <c r="B52" s="1">
        <v>39387</v>
      </c>
      <c r="C52" s="12">
        <f t="shared" si="0"/>
        <v>28</v>
      </c>
      <c r="D52">
        <v>16</v>
      </c>
      <c r="E52">
        <v>44</v>
      </c>
      <c r="F52" s="12">
        <f t="shared" si="1"/>
        <v>0</v>
      </c>
      <c r="G52">
        <v>0</v>
      </c>
      <c r="H52">
        <v>0</v>
      </c>
      <c r="I52" s="12">
        <f t="shared" si="2"/>
        <v>50</v>
      </c>
      <c r="J52">
        <v>71</v>
      </c>
      <c r="K52">
        <v>21</v>
      </c>
      <c r="L52" s="12">
        <f t="shared" si="3"/>
        <v>25</v>
      </c>
      <c r="M52">
        <v>46</v>
      </c>
      <c r="N52">
        <v>21</v>
      </c>
      <c r="O52" s="12">
        <f t="shared" si="4"/>
        <v>42</v>
      </c>
      <c r="P52">
        <v>53</v>
      </c>
      <c r="Q52">
        <v>11</v>
      </c>
      <c r="R52" s="12">
        <f t="shared" si="5"/>
        <v>2</v>
      </c>
      <c r="S52">
        <v>15</v>
      </c>
      <c r="T52">
        <v>13</v>
      </c>
      <c r="U52" s="12">
        <f t="shared" si="6"/>
        <v>13</v>
      </c>
      <c r="V52">
        <v>52</v>
      </c>
      <c r="W52">
        <v>39</v>
      </c>
      <c r="X52" s="12">
        <f t="shared" si="7"/>
        <v>19</v>
      </c>
      <c r="Y52">
        <v>12</v>
      </c>
      <c r="Z52">
        <v>31</v>
      </c>
      <c r="AA52" s="12">
        <f t="shared" si="8"/>
        <v>4</v>
      </c>
      <c r="AB52">
        <v>9</v>
      </c>
      <c r="AC52">
        <v>5</v>
      </c>
      <c r="AD52" s="12">
        <f t="shared" si="9"/>
        <v>29</v>
      </c>
      <c r="AE52">
        <v>29</v>
      </c>
      <c r="AF52">
        <v>0</v>
      </c>
    </row>
    <row r="53" spans="1:32" x14ac:dyDescent="0.35">
      <c r="A53">
        <v>48</v>
      </c>
      <c r="B53" s="1">
        <v>39417</v>
      </c>
      <c r="C53" s="12">
        <f t="shared" si="0"/>
        <v>26</v>
      </c>
      <c r="D53">
        <v>17</v>
      </c>
      <c r="E53">
        <v>43</v>
      </c>
      <c r="F53" s="12">
        <f t="shared" si="1"/>
        <v>0</v>
      </c>
      <c r="G53">
        <v>0</v>
      </c>
      <c r="H53">
        <v>0</v>
      </c>
      <c r="I53" s="12">
        <f t="shared" si="2"/>
        <v>57</v>
      </c>
      <c r="J53">
        <v>68</v>
      </c>
      <c r="K53">
        <v>11</v>
      </c>
      <c r="L53" s="12">
        <f t="shared" si="3"/>
        <v>31</v>
      </c>
      <c r="M53">
        <v>49</v>
      </c>
      <c r="N53">
        <v>18</v>
      </c>
      <c r="O53" s="12">
        <f t="shared" si="4"/>
        <v>37</v>
      </c>
      <c r="P53">
        <v>45</v>
      </c>
      <c r="Q53">
        <v>8</v>
      </c>
      <c r="R53" s="12">
        <f t="shared" si="5"/>
        <v>14</v>
      </c>
      <c r="S53">
        <v>14</v>
      </c>
      <c r="T53">
        <v>0</v>
      </c>
      <c r="U53" s="12">
        <f t="shared" si="6"/>
        <v>41</v>
      </c>
      <c r="V53">
        <v>41</v>
      </c>
      <c r="W53">
        <v>0</v>
      </c>
      <c r="X53" s="12">
        <f t="shared" si="7"/>
        <v>17</v>
      </c>
      <c r="Y53">
        <v>9</v>
      </c>
      <c r="Z53">
        <v>26</v>
      </c>
      <c r="AA53" s="12">
        <f t="shared" si="8"/>
        <v>7</v>
      </c>
      <c r="AB53">
        <v>7</v>
      </c>
      <c r="AC53">
        <v>0</v>
      </c>
      <c r="AD53" s="12">
        <f t="shared" si="9"/>
        <v>22</v>
      </c>
      <c r="AE53">
        <v>22</v>
      </c>
      <c r="AF53">
        <v>0</v>
      </c>
    </row>
    <row r="54" spans="1:32" x14ac:dyDescent="0.35">
      <c r="A54">
        <v>49</v>
      </c>
      <c r="B54" s="1">
        <v>39448</v>
      </c>
      <c r="C54" s="12">
        <f t="shared" si="0"/>
        <v>15</v>
      </c>
      <c r="D54">
        <v>15</v>
      </c>
      <c r="E54">
        <v>30</v>
      </c>
      <c r="F54" s="12">
        <f t="shared" si="1"/>
        <v>0</v>
      </c>
      <c r="G54">
        <v>0</v>
      </c>
      <c r="H54">
        <v>0</v>
      </c>
      <c r="I54" s="12">
        <f t="shared" si="2"/>
        <v>43</v>
      </c>
      <c r="J54">
        <v>62</v>
      </c>
      <c r="K54">
        <v>19</v>
      </c>
      <c r="L54" s="12">
        <f t="shared" si="3"/>
        <v>23</v>
      </c>
      <c r="M54">
        <v>47</v>
      </c>
      <c r="N54">
        <v>24</v>
      </c>
      <c r="O54" s="12">
        <f t="shared" si="4"/>
        <v>38</v>
      </c>
      <c r="P54">
        <v>45</v>
      </c>
      <c r="Q54">
        <v>7</v>
      </c>
      <c r="R54" s="12">
        <f t="shared" si="5"/>
        <v>16</v>
      </c>
      <c r="S54">
        <v>16</v>
      </c>
      <c r="T54">
        <v>0</v>
      </c>
      <c r="U54" s="12">
        <f t="shared" si="6"/>
        <v>54</v>
      </c>
      <c r="V54">
        <v>54</v>
      </c>
      <c r="W54">
        <v>0</v>
      </c>
      <c r="X54" s="12">
        <f t="shared" si="7"/>
        <v>14</v>
      </c>
      <c r="Y54">
        <v>12</v>
      </c>
      <c r="Z54">
        <v>26</v>
      </c>
      <c r="AA54" s="12">
        <f t="shared" si="8"/>
        <v>0</v>
      </c>
      <c r="AB54">
        <v>8</v>
      </c>
      <c r="AC54">
        <v>8</v>
      </c>
      <c r="AD54" s="12">
        <f t="shared" si="9"/>
        <v>25</v>
      </c>
      <c r="AE54">
        <v>31</v>
      </c>
      <c r="AF54">
        <v>6</v>
      </c>
    </row>
    <row r="55" spans="1:32" x14ac:dyDescent="0.35">
      <c r="A55">
        <v>50</v>
      </c>
      <c r="B55" s="1">
        <v>39479</v>
      </c>
      <c r="C55" s="12">
        <f t="shared" si="0"/>
        <v>10</v>
      </c>
      <c r="D55">
        <v>14</v>
      </c>
      <c r="E55">
        <v>24</v>
      </c>
      <c r="F55" s="12">
        <f t="shared" si="1"/>
        <v>0</v>
      </c>
      <c r="G55">
        <v>0</v>
      </c>
      <c r="H55">
        <v>0</v>
      </c>
      <c r="I55" s="12">
        <f t="shared" si="2"/>
        <v>41</v>
      </c>
      <c r="J55">
        <v>66</v>
      </c>
      <c r="K55">
        <v>25</v>
      </c>
      <c r="L55" s="12">
        <f t="shared" si="3"/>
        <v>21</v>
      </c>
      <c r="M55">
        <v>50</v>
      </c>
      <c r="N55">
        <v>29</v>
      </c>
      <c r="O55" s="12">
        <f t="shared" si="4"/>
        <v>39</v>
      </c>
      <c r="P55">
        <v>49</v>
      </c>
      <c r="Q55">
        <v>10</v>
      </c>
      <c r="R55" s="12">
        <f t="shared" si="5"/>
        <v>16</v>
      </c>
      <c r="S55">
        <v>16</v>
      </c>
      <c r="T55">
        <v>0</v>
      </c>
      <c r="U55" s="12">
        <f t="shared" si="6"/>
        <v>56</v>
      </c>
      <c r="V55">
        <v>56</v>
      </c>
      <c r="W55">
        <v>0</v>
      </c>
      <c r="X55" s="12">
        <f t="shared" si="7"/>
        <v>3</v>
      </c>
      <c r="Y55">
        <v>12</v>
      </c>
      <c r="Z55">
        <v>15</v>
      </c>
      <c r="AA55" s="12">
        <f t="shared" si="8"/>
        <v>1</v>
      </c>
      <c r="AB55">
        <v>9</v>
      </c>
      <c r="AC55">
        <v>8</v>
      </c>
      <c r="AD55" s="12">
        <f t="shared" si="9"/>
        <v>24</v>
      </c>
      <c r="AE55">
        <v>30</v>
      </c>
      <c r="AF55">
        <v>6</v>
      </c>
    </row>
    <row r="56" spans="1:32" x14ac:dyDescent="0.35">
      <c r="A56">
        <v>51</v>
      </c>
      <c r="B56" s="1">
        <v>39508</v>
      </c>
      <c r="C56" s="12">
        <f t="shared" si="0"/>
        <v>19</v>
      </c>
      <c r="D56">
        <v>11</v>
      </c>
      <c r="E56">
        <v>30</v>
      </c>
      <c r="F56" s="12">
        <f t="shared" si="1"/>
        <v>0</v>
      </c>
      <c r="G56">
        <v>0</v>
      </c>
      <c r="H56">
        <v>0</v>
      </c>
      <c r="I56" s="12">
        <f t="shared" si="2"/>
        <v>42</v>
      </c>
      <c r="J56">
        <v>63</v>
      </c>
      <c r="K56">
        <v>21</v>
      </c>
      <c r="L56" s="12">
        <f t="shared" si="3"/>
        <v>31</v>
      </c>
      <c r="M56">
        <v>61</v>
      </c>
      <c r="N56">
        <v>30</v>
      </c>
      <c r="O56" s="12">
        <f t="shared" si="4"/>
        <v>37</v>
      </c>
      <c r="P56">
        <v>45</v>
      </c>
      <c r="Q56">
        <v>8</v>
      </c>
      <c r="R56" s="12">
        <f t="shared" si="5"/>
        <v>14</v>
      </c>
      <c r="S56">
        <v>14</v>
      </c>
      <c r="T56">
        <v>0</v>
      </c>
      <c r="U56" s="12">
        <f t="shared" si="6"/>
        <v>15</v>
      </c>
      <c r="V56">
        <v>51</v>
      </c>
      <c r="W56">
        <v>36</v>
      </c>
      <c r="X56" s="12">
        <f t="shared" si="7"/>
        <v>6</v>
      </c>
      <c r="Y56">
        <v>12</v>
      </c>
      <c r="Z56">
        <v>18</v>
      </c>
      <c r="AA56" s="12">
        <f t="shared" si="8"/>
        <v>1</v>
      </c>
      <c r="AB56">
        <v>9</v>
      </c>
      <c r="AC56">
        <v>8</v>
      </c>
      <c r="AD56" s="12">
        <f t="shared" si="9"/>
        <v>26</v>
      </c>
      <c r="AE56">
        <v>26</v>
      </c>
      <c r="AF56">
        <v>0</v>
      </c>
    </row>
    <row r="57" spans="1:32" x14ac:dyDescent="0.35">
      <c r="A57">
        <v>52</v>
      </c>
      <c r="B57" s="1">
        <v>39539</v>
      </c>
      <c r="C57" s="12">
        <f t="shared" si="0"/>
        <v>11</v>
      </c>
      <c r="D57">
        <v>14</v>
      </c>
      <c r="E57">
        <v>25</v>
      </c>
      <c r="F57" s="12">
        <f t="shared" si="1"/>
        <v>0</v>
      </c>
      <c r="G57">
        <v>0</v>
      </c>
      <c r="H57">
        <v>0</v>
      </c>
      <c r="I57" s="12">
        <f t="shared" si="2"/>
        <v>40</v>
      </c>
      <c r="J57">
        <v>63</v>
      </c>
      <c r="K57">
        <v>23</v>
      </c>
      <c r="L57" s="12">
        <f t="shared" si="3"/>
        <v>27</v>
      </c>
      <c r="M57">
        <v>54</v>
      </c>
      <c r="N57">
        <v>27</v>
      </c>
      <c r="O57" s="12">
        <f t="shared" si="4"/>
        <v>46</v>
      </c>
      <c r="P57">
        <v>46</v>
      </c>
      <c r="Q57">
        <v>0</v>
      </c>
      <c r="R57" s="12">
        <f t="shared" si="5"/>
        <v>17</v>
      </c>
      <c r="S57">
        <v>17</v>
      </c>
      <c r="T57">
        <v>0</v>
      </c>
      <c r="U57" s="12">
        <f t="shared" si="6"/>
        <v>58</v>
      </c>
      <c r="V57">
        <v>58</v>
      </c>
      <c r="W57">
        <v>0</v>
      </c>
      <c r="X57" s="12">
        <f t="shared" si="7"/>
        <v>7</v>
      </c>
      <c r="Y57">
        <v>14</v>
      </c>
      <c r="Z57">
        <v>21</v>
      </c>
      <c r="AA57" s="12">
        <f t="shared" si="8"/>
        <v>3</v>
      </c>
      <c r="AB57">
        <v>9</v>
      </c>
      <c r="AC57">
        <v>6</v>
      </c>
      <c r="AD57" s="12">
        <f t="shared" si="9"/>
        <v>24</v>
      </c>
      <c r="AE57">
        <v>28</v>
      </c>
      <c r="AF57">
        <v>4</v>
      </c>
    </row>
    <row r="58" spans="1:32" x14ac:dyDescent="0.35">
      <c r="A58">
        <v>53</v>
      </c>
      <c r="B58" s="1">
        <v>39569</v>
      </c>
      <c r="C58" s="12">
        <f t="shared" si="0"/>
        <v>12</v>
      </c>
      <c r="D58">
        <v>13</v>
      </c>
      <c r="E58">
        <v>25</v>
      </c>
      <c r="F58" s="12">
        <f t="shared" si="1"/>
        <v>0</v>
      </c>
      <c r="G58">
        <v>0</v>
      </c>
      <c r="H58">
        <v>0</v>
      </c>
      <c r="I58" s="12">
        <f t="shared" si="2"/>
        <v>36</v>
      </c>
      <c r="J58">
        <v>54</v>
      </c>
      <c r="K58">
        <v>18</v>
      </c>
      <c r="L58" s="12">
        <f t="shared" si="3"/>
        <v>22</v>
      </c>
      <c r="M58">
        <v>47</v>
      </c>
      <c r="N58">
        <v>25</v>
      </c>
      <c r="O58" s="12">
        <f t="shared" si="4"/>
        <v>37</v>
      </c>
      <c r="P58">
        <v>45</v>
      </c>
      <c r="Q58">
        <v>8</v>
      </c>
      <c r="R58" s="12">
        <f t="shared" si="5"/>
        <v>15</v>
      </c>
      <c r="S58">
        <v>15</v>
      </c>
      <c r="T58">
        <v>0</v>
      </c>
      <c r="U58" s="12">
        <f t="shared" si="6"/>
        <v>53</v>
      </c>
      <c r="V58">
        <v>53</v>
      </c>
      <c r="W58">
        <v>0</v>
      </c>
      <c r="X58" s="12">
        <f t="shared" si="7"/>
        <v>7</v>
      </c>
      <c r="Y58">
        <v>16</v>
      </c>
      <c r="Z58">
        <v>23</v>
      </c>
      <c r="AA58" s="12">
        <f t="shared" si="8"/>
        <v>1</v>
      </c>
      <c r="AB58">
        <v>8</v>
      </c>
      <c r="AC58">
        <v>7</v>
      </c>
      <c r="AD58" s="12">
        <f t="shared" si="9"/>
        <v>28</v>
      </c>
      <c r="AE58">
        <v>28</v>
      </c>
      <c r="AF58">
        <v>0</v>
      </c>
    </row>
    <row r="59" spans="1:32" x14ac:dyDescent="0.35">
      <c r="A59">
        <v>54</v>
      </c>
      <c r="B59" s="1">
        <v>39600</v>
      </c>
      <c r="C59" s="12">
        <f t="shared" si="0"/>
        <v>10</v>
      </c>
      <c r="D59">
        <v>13</v>
      </c>
      <c r="E59">
        <v>23</v>
      </c>
      <c r="F59" s="12">
        <f t="shared" si="1"/>
        <v>0</v>
      </c>
      <c r="G59">
        <v>0</v>
      </c>
      <c r="H59">
        <v>0</v>
      </c>
      <c r="I59" s="12">
        <f t="shared" si="2"/>
        <v>38</v>
      </c>
      <c r="J59">
        <v>58</v>
      </c>
      <c r="K59">
        <v>20</v>
      </c>
      <c r="L59" s="12">
        <f t="shared" si="3"/>
        <v>19</v>
      </c>
      <c r="M59">
        <v>43</v>
      </c>
      <c r="N59">
        <v>24</v>
      </c>
      <c r="O59" s="12">
        <f t="shared" si="4"/>
        <v>44</v>
      </c>
      <c r="P59">
        <v>44</v>
      </c>
      <c r="Q59">
        <v>0</v>
      </c>
      <c r="R59" s="12">
        <f t="shared" si="5"/>
        <v>16</v>
      </c>
      <c r="S59">
        <v>16</v>
      </c>
      <c r="T59">
        <v>0</v>
      </c>
      <c r="U59" s="12">
        <f t="shared" si="6"/>
        <v>56</v>
      </c>
      <c r="V59">
        <v>56</v>
      </c>
      <c r="W59">
        <v>0</v>
      </c>
      <c r="X59" s="12">
        <f t="shared" si="7"/>
        <v>13</v>
      </c>
      <c r="Y59">
        <v>19</v>
      </c>
      <c r="Z59">
        <v>32</v>
      </c>
      <c r="AA59" s="12">
        <f t="shared" si="8"/>
        <v>0</v>
      </c>
      <c r="AB59">
        <v>8</v>
      </c>
      <c r="AC59">
        <v>8</v>
      </c>
      <c r="AD59" s="12">
        <f t="shared" si="9"/>
        <v>27</v>
      </c>
      <c r="AE59">
        <v>27</v>
      </c>
      <c r="AF59">
        <v>0</v>
      </c>
    </row>
    <row r="60" spans="1:32" x14ac:dyDescent="0.35">
      <c r="A60">
        <v>55</v>
      </c>
      <c r="B60" s="1">
        <v>39630</v>
      </c>
      <c r="C60" s="12">
        <f t="shared" si="0"/>
        <v>4</v>
      </c>
      <c r="D60">
        <v>7</v>
      </c>
      <c r="E60">
        <v>11</v>
      </c>
      <c r="F60" s="12">
        <f t="shared" si="1"/>
        <v>0</v>
      </c>
      <c r="G60">
        <v>0</v>
      </c>
      <c r="H60">
        <v>0</v>
      </c>
      <c r="I60" s="12">
        <f t="shared" si="2"/>
        <v>33</v>
      </c>
      <c r="J60">
        <v>46</v>
      </c>
      <c r="K60">
        <v>13</v>
      </c>
      <c r="L60" s="12">
        <f t="shared" si="3"/>
        <v>16</v>
      </c>
      <c r="M60">
        <v>34</v>
      </c>
      <c r="N60">
        <v>18</v>
      </c>
      <c r="O60" s="12">
        <f t="shared" si="4"/>
        <v>44</v>
      </c>
      <c r="P60">
        <v>44</v>
      </c>
      <c r="Q60">
        <v>0</v>
      </c>
      <c r="R60" s="12">
        <f t="shared" si="5"/>
        <v>14</v>
      </c>
      <c r="S60">
        <v>14</v>
      </c>
      <c r="T60">
        <v>0</v>
      </c>
      <c r="U60" s="12">
        <f t="shared" si="6"/>
        <v>55</v>
      </c>
      <c r="V60">
        <v>55</v>
      </c>
      <c r="W60">
        <v>0</v>
      </c>
      <c r="X60" s="12">
        <f t="shared" si="7"/>
        <v>4</v>
      </c>
      <c r="Y60">
        <v>17</v>
      </c>
      <c r="Z60">
        <v>21</v>
      </c>
      <c r="AA60" s="12">
        <f t="shared" si="8"/>
        <v>0</v>
      </c>
      <c r="AB60">
        <v>7</v>
      </c>
      <c r="AC60">
        <v>7</v>
      </c>
      <c r="AD60" s="12">
        <f t="shared" si="9"/>
        <v>24</v>
      </c>
      <c r="AE60">
        <v>24</v>
      </c>
      <c r="AF60">
        <v>0</v>
      </c>
    </row>
    <row r="61" spans="1:32" x14ac:dyDescent="0.35">
      <c r="A61">
        <v>56</v>
      </c>
      <c r="B61" s="1">
        <v>39661</v>
      </c>
      <c r="C61" s="12">
        <f t="shared" si="0"/>
        <v>9</v>
      </c>
      <c r="D61">
        <v>5</v>
      </c>
      <c r="E61">
        <v>14</v>
      </c>
      <c r="F61" s="12">
        <f t="shared" si="1"/>
        <v>0</v>
      </c>
      <c r="G61">
        <v>0</v>
      </c>
      <c r="H61">
        <v>0</v>
      </c>
      <c r="I61" s="12">
        <f t="shared" si="2"/>
        <v>48</v>
      </c>
      <c r="J61">
        <v>48</v>
      </c>
      <c r="K61">
        <v>0</v>
      </c>
      <c r="L61" s="12">
        <f t="shared" si="3"/>
        <v>22</v>
      </c>
      <c r="M61">
        <v>40</v>
      </c>
      <c r="N61">
        <v>18</v>
      </c>
      <c r="O61" s="12">
        <f t="shared" si="4"/>
        <v>33</v>
      </c>
      <c r="P61">
        <v>40</v>
      </c>
      <c r="Q61">
        <v>7</v>
      </c>
      <c r="R61" s="12">
        <f t="shared" si="5"/>
        <v>13</v>
      </c>
      <c r="S61">
        <v>13</v>
      </c>
      <c r="T61">
        <v>0</v>
      </c>
      <c r="U61" s="12">
        <f t="shared" si="6"/>
        <v>10</v>
      </c>
      <c r="V61">
        <v>44</v>
      </c>
      <c r="W61">
        <v>34</v>
      </c>
      <c r="X61" s="12">
        <f t="shared" si="7"/>
        <v>3</v>
      </c>
      <c r="Y61">
        <v>14</v>
      </c>
      <c r="Z61">
        <v>17</v>
      </c>
      <c r="AA61" s="12">
        <f t="shared" si="8"/>
        <v>3</v>
      </c>
      <c r="AB61">
        <v>7</v>
      </c>
      <c r="AC61">
        <v>4</v>
      </c>
      <c r="AD61" s="12">
        <f t="shared" si="9"/>
        <v>22</v>
      </c>
      <c r="AE61">
        <v>22</v>
      </c>
      <c r="AF61">
        <v>0</v>
      </c>
    </row>
    <row r="62" spans="1:32" x14ac:dyDescent="0.35">
      <c r="A62">
        <v>57</v>
      </c>
      <c r="B62" s="1">
        <v>39692</v>
      </c>
      <c r="C62" s="12">
        <f t="shared" si="0"/>
        <v>9</v>
      </c>
      <c r="D62">
        <v>9</v>
      </c>
      <c r="E62">
        <v>18</v>
      </c>
      <c r="F62" s="12">
        <f t="shared" si="1"/>
        <v>0</v>
      </c>
      <c r="G62">
        <v>0</v>
      </c>
      <c r="H62">
        <v>0</v>
      </c>
      <c r="I62" s="12">
        <f t="shared" si="2"/>
        <v>48</v>
      </c>
      <c r="J62">
        <v>56</v>
      </c>
      <c r="K62">
        <v>8</v>
      </c>
      <c r="L62" s="12">
        <f t="shared" si="3"/>
        <v>31</v>
      </c>
      <c r="M62">
        <v>58</v>
      </c>
      <c r="N62">
        <v>27</v>
      </c>
      <c r="O62" s="12">
        <f t="shared" si="4"/>
        <v>30</v>
      </c>
      <c r="P62">
        <v>39</v>
      </c>
      <c r="Q62">
        <v>9</v>
      </c>
      <c r="R62" s="12">
        <f t="shared" si="5"/>
        <v>2</v>
      </c>
      <c r="S62">
        <v>15</v>
      </c>
      <c r="T62">
        <v>17</v>
      </c>
      <c r="U62" s="12">
        <f t="shared" si="6"/>
        <v>29</v>
      </c>
      <c r="V62">
        <v>59</v>
      </c>
      <c r="W62">
        <v>30</v>
      </c>
      <c r="X62" s="12">
        <f t="shared" si="7"/>
        <v>9</v>
      </c>
      <c r="Y62">
        <v>15</v>
      </c>
      <c r="Z62">
        <v>24</v>
      </c>
      <c r="AA62" s="12">
        <f t="shared" si="8"/>
        <v>0</v>
      </c>
      <c r="AB62">
        <v>9</v>
      </c>
      <c r="AC62">
        <v>9</v>
      </c>
      <c r="AD62" s="12">
        <f t="shared" si="9"/>
        <v>21</v>
      </c>
      <c r="AE62">
        <v>25</v>
      </c>
      <c r="AF62">
        <v>4</v>
      </c>
    </row>
    <row r="63" spans="1:32" x14ac:dyDescent="0.35">
      <c r="A63">
        <v>58</v>
      </c>
      <c r="B63" s="1">
        <v>39722</v>
      </c>
      <c r="C63" s="12">
        <f t="shared" si="0"/>
        <v>16</v>
      </c>
      <c r="D63">
        <v>10</v>
      </c>
      <c r="E63">
        <v>26</v>
      </c>
      <c r="F63" s="12">
        <f t="shared" si="1"/>
        <v>0</v>
      </c>
      <c r="G63">
        <v>0</v>
      </c>
      <c r="H63">
        <v>0</v>
      </c>
      <c r="I63" s="12">
        <f t="shared" si="2"/>
        <v>45</v>
      </c>
      <c r="J63">
        <v>57</v>
      </c>
      <c r="K63">
        <v>12</v>
      </c>
      <c r="L63" s="12">
        <f t="shared" si="3"/>
        <v>26</v>
      </c>
      <c r="M63">
        <v>47</v>
      </c>
      <c r="N63">
        <v>21</v>
      </c>
      <c r="O63" s="12">
        <f t="shared" si="4"/>
        <v>32</v>
      </c>
      <c r="P63">
        <v>40</v>
      </c>
      <c r="Q63">
        <v>8</v>
      </c>
      <c r="R63" s="12">
        <f t="shared" si="5"/>
        <v>16</v>
      </c>
      <c r="S63">
        <v>16</v>
      </c>
      <c r="T63">
        <v>0</v>
      </c>
      <c r="U63" s="12">
        <f t="shared" si="6"/>
        <v>12</v>
      </c>
      <c r="V63">
        <v>53</v>
      </c>
      <c r="W63">
        <v>41</v>
      </c>
      <c r="X63" s="12">
        <f t="shared" si="7"/>
        <v>8</v>
      </c>
      <c r="Y63">
        <v>13</v>
      </c>
      <c r="Z63">
        <v>21</v>
      </c>
      <c r="AA63" s="12">
        <f t="shared" si="8"/>
        <v>0</v>
      </c>
      <c r="AB63">
        <v>9</v>
      </c>
      <c r="AC63">
        <v>9</v>
      </c>
      <c r="AD63" s="12">
        <f t="shared" si="9"/>
        <v>26</v>
      </c>
      <c r="AE63">
        <v>26</v>
      </c>
      <c r="AF63">
        <v>0</v>
      </c>
    </row>
    <row r="64" spans="1:32" x14ac:dyDescent="0.35">
      <c r="A64">
        <v>59</v>
      </c>
      <c r="B64" s="1">
        <v>39753</v>
      </c>
      <c r="C64" s="12">
        <f t="shared" si="0"/>
        <v>8</v>
      </c>
      <c r="D64">
        <v>12</v>
      </c>
      <c r="E64">
        <v>20</v>
      </c>
      <c r="F64" s="12">
        <f t="shared" si="1"/>
        <v>0</v>
      </c>
      <c r="G64">
        <v>0</v>
      </c>
      <c r="H64">
        <v>0</v>
      </c>
      <c r="I64" s="12">
        <f t="shared" si="2"/>
        <v>42</v>
      </c>
      <c r="J64">
        <v>59</v>
      </c>
      <c r="K64">
        <v>17</v>
      </c>
      <c r="L64" s="12">
        <f t="shared" si="3"/>
        <v>17</v>
      </c>
      <c r="M64">
        <v>46</v>
      </c>
      <c r="N64">
        <v>29</v>
      </c>
      <c r="O64" s="12">
        <f t="shared" si="4"/>
        <v>38</v>
      </c>
      <c r="P64">
        <v>38</v>
      </c>
      <c r="Q64">
        <v>0</v>
      </c>
      <c r="R64" s="12">
        <f t="shared" si="5"/>
        <v>17</v>
      </c>
      <c r="S64">
        <v>17</v>
      </c>
      <c r="T64">
        <v>0</v>
      </c>
      <c r="U64" s="12">
        <f t="shared" si="6"/>
        <v>36</v>
      </c>
      <c r="V64">
        <v>60</v>
      </c>
      <c r="W64">
        <v>24</v>
      </c>
      <c r="X64" s="12">
        <f t="shared" si="7"/>
        <v>11</v>
      </c>
      <c r="Y64">
        <v>14</v>
      </c>
      <c r="Z64">
        <v>25</v>
      </c>
      <c r="AA64" s="12">
        <f t="shared" si="8"/>
        <v>2</v>
      </c>
      <c r="AB64">
        <v>11</v>
      </c>
      <c r="AC64">
        <v>9</v>
      </c>
      <c r="AD64" s="12">
        <f t="shared" si="9"/>
        <v>30</v>
      </c>
      <c r="AE64">
        <v>30</v>
      </c>
      <c r="AF64">
        <v>0</v>
      </c>
    </row>
    <row r="65" spans="1:32" x14ac:dyDescent="0.35">
      <c r="A65">
        <v>60</v>
      </c>
      <c r="B65" s="1">
        <v>39783</v>
      </c>
      <c r="C65" s="12">
        <f t="shared" si="0"/>
        <v>8</v>
      </c>
      <c r="D65">
        <v>9</v>
      </c>
      <c r="E65">
        <v>17</v>
      </c>
      <c r="F65" s="12">
        <f t="shared" si="1"/>
        <v>0</v>
      </c>
      <c r="G65">
        <v>0</v>
      </c>
      <c r="H65">
        <v>0</v>
      </c>
      <c r="I65" s="12">
        <f t="shared" si="2"/>
        <v>39</v>
      </c>
      <c r="J65">
        <v>57</v>
      </c>
      <c r="K65">
        <v>18</v>
      </c>
      <c r="L65" s="12">
        <f t="shared" si="3"/>
        <v>26</v>
      </c>
      <c r="M65">
        <v>49</v>
      </c>
      <c r="N65">
        <v>23</v>
      </c>
      <c r="O65" s="12">
        <f t="shared" si="4"/>
        <v>34</v>
      </c>
      <c r="P65">
        <v>34</v>
      </c>
      <c r="Q65">
        <v>0</v>
      </c>
      <c r="R65" s="12">
        <f t="shared" si="5"/>
        <v>14</v>
      </c>
      <c r="S65">
        <v>14</v>
      </c>
      <c r="T65">
        <v>0</v>
      </c>
      <c r="U65" s="12">
        <f t="shared" si="6"/>
        <v>22</v>
      </c>
      <c r="V65">
        <v>46</v>
      </c>
      <c r="W65">
        <v>24</v>
      </c>
      <c r="X65" s="12">
        <f t="shared" si="7"/>
        <v>3</v>
      </c>
      <c r="Y65">
        <v>10</v>
      </c>
      <c r="Z65">
        <v>13</v>
      </c>
      <c r="AA65" s="12">
        <f t="shared" si="8"/>
        <v>3</v>
      </c>
      <c r="AB65">
        <v>9</v>
      </c>
      <c r="AC65">
        <v>6</v>
      </c>
      <c r="AD65" s="12">
        <f t="shared" si="9"/>
        <v>19</v>
      </c>
      <c r="AE65">
        <v>23</v>
      </c>
      <c r="AF65">
        <v>4</v>
      </c>
    </row>
    <row r="66" spans="1:32" x14ac:dyDescent="0.35">
      <c r="A66">
        <v>61</v>
      </c>
      <c r="B66" s="1">
        <v>39814</v>
      </c>
      <c r="C66" s="12">
        <f t="shared" si="0"/>
        <v>13</v>
      </c>
      <c r="D66">
        <v>10</v>
      </c>
      <c r="E66">
        <v>23</v>
      </c>
      <c r="F66" s="12">
        <f t="shared" si="1"/>
        <v>0</v>
      </c>
      <c r="G66">
        <v>0</v>
      </c>
      <c r="H66">
        <v>0</v>
      </c>
      <c r="I66" s="12">
        <f t="shared" si="2"/>
        <v>43</v>
      </c>
      <c r="J66">
        <v>61</v>
      </c>
      <c r="K66">
        <v>18</v>
      </c>
      <c r="L66" s="12">
        <f t="shared" si="3"/>
        <v>22</v>
      </c>
      <c r="M66">
        <v>49</v>
      </c>
      <c r="N66">
        <v>27</v>
      </c>
      <c r="O66" s="12">
        <f t="shared" si="4"/>
        <v>41</v>
      </c>
      <c r="P66">
        <v>41</v>
      </c>
      <c r="Q66">
        <v>0</v>
      </c>
      <c r="R66" s="12">
        <f t="shared" si="5"/>
        <v>2</v>
      </c>
      <c r="S66">
        <v>16</v>
      </c>
      <c r="T66">
        <v>14</v>
      </c>
      <c r="U66" s="12">
        <f t="shared" si="6"/>
        <v>27</v>
      </c>
      <c r="V66">
        <v>52</v>
      </c>
      <c r="W66">
        <v>25</v>
      </c>
      <c r="X66" s="12">
        <f t="shared" si="7"/>
        <v>1</v>
      </c>
      <c r="Y66">
        <v>12</v>
      </c>
      <c r="Z66">
        <v>11</v>
      </c>
      <c r="AA66" s="12">
        <f t="shared" si="8"/>
        <v>1</v>
      </c>
      <c r="AB66">
        <v>8</v>
      </c>
      <c r="AC66">
        <v>9</v>
      </c>
      <c r="AD66" s="12">
        <f t="shared" si="9"/>
        <v>24</v>
      </c>
      <c r="AE66">
        <v>28</v>
      </c>
      <c r="AF66">
        <v>4</v>
      </c>
    </row>
    <row r="67" spans="1:32" x14ac:dyDescent="0.35">
      <c r="A67">
        <v>62</v>
      </c>
      <c r="B67" s="1">
        <v>39845</v>
      </c>
      <c r="C67" s="12">
        <f t="shared" si="0"/>
        <v>12</v>
      </c>
      <c r="D67">
        <v>10</v>
      </c>
      <c r="E67">
        <v>22</v>
      </c>
      <c r="F67" s="12">
        <f t="shared" si="1"/>
        <v>0</v>
      </c>
      <c r="G67">
        <v>0</v>
      </c>
      <c r="H67">
        <v>0</v>
      </c>
      <c r="I67" s="12">
        <f t="shared" si="2"/>
        <v>44</v>
      </c>
      <c r="J67">
        <v>61</v>
      </c>
      <c r="K67">
        <v>17</v>
      </c>
      <c r="L67" s="12">
        <f t="shared" si="3"/>
        <v>23</v>
      </c>
      <c r="M67">
        <v>48</v>
      </c>
      <c r="N67">
        <v>25</v>
      </c>
      <c r="O67" s="12">
        <f t="shared" si="4"/>
        <v>31</v>
      </c>
      <c r="P67">
        <v>38</v>
      </c>
      <c r="Q67">
        <v>7</v>
      </c>
      <c r="R67" s="12">
        <f t="shared" si="5"/>
        <v>4</v>
      </c>
      <c r="S67">
        <v>17</v>
      </c>
      <c r="T67">
        <v>13</v>
      </c>
      <c r="U67" s="12">
        <f t="shared" si="6"/>
        <v>21</v>
      </c>
      <c r="V67">
        <v>60</v>
      </c>
      <c r="W67">
        <v>39</v>
      </c>
      <c r="X67" s="12">
        <f t="shared" si="7"/>
        <v>1</v>
      </c>
      <c r="Y67">
        <v>14</v>
      </c>
      <c r="Z67">
        <v>15</v>
      </c>
      <c r="AA67" s="12">
        <f t="shared" si="8"/>
        <v>0</v>
      </c>
      <c r="AB67">
        <v>8</v>
      </c>
      <c r="AC67">
        <v>8</v>
      </c>
      <c r="AD67" s="12">
        <f t="shared" si="9"/>
        <v>18</v>
      </c>
      <c r="AE67">
        <v>26</v>
      </c>
      <c r="AF67">
        <v>8</v>
      </c>
    </row>
    <row r="68" spans="1:32" x14ac:dyDescent="0.35">
      <c r="A68">
        <v>63</v>
      </c>
      <c r="B68" s="1">
        <v>39873</v>
      </c>
      <c r="C68" s="12">
        <f t="shared" si="0"/>
        <v>11</v>
      </c>
      <c r="D68">
        <v>12</v>
      </c>
      <c r="E68">
        <v>23</v>
      </c>
      <c r="F68" s="12">
        <f t="shared" si="1"/>
        <v>0</v>
      </c>
      <c r="G68">
        <v>0</v>
      </c>
      <c r="H68">
        <v>0</v>
      </c>
      <c r="I68" s="12">
        <f t="shared" si="2"/>
        <v>49</v>
      </c>
      <c r="J68">
        <v>68</v>
      </c>
      <c r="K68">
        <v>19</v>
      </c>
      <c r="L68" s="12">
        <f t="shared" si="3"/>
        <v>28</v>
      </c>
      <c r="M68">
        <v>47</v>
      </c>
      <c r="N68">
        <v>19</v>
      </c>
      <c r="O68" s="12">
        <f t="shared" si="4"/>
        <v>39</v>
      </c>
      <c r="P68">
        <v>39</v>
      </c>
      <c r="Q68">
        <v>0</v>
      </c>
      <c r="R68" s="12">
        <f t="shared" si="5"/>
        <v>3</v>
      </c>
      <c r="S68">
        <v>18</v>
      </c>
      <c r="T68">
        <v>15</v>
      </c>
      <c r="U68" s="12">
        <f t="shared" si="6"/>
        <v>22</v>
      </c>
      <c r="V68">
        <v>63</v>
      </c>
      <c r="W68">
        <v>41</v>
      </c>
      <c r="X68" s="12">
        <f t="shared" si="7"/>
        <v>5</v>
      </c>
      <c r="Y68">
        <v>15</v>
      </c>
      <c r="Z68">
        <v>20</v>
      </c>
      <c r="AA68" s="12">
        <f t="shared" si="8"/>
        <v>1</v>
      </c>
      <c r="AB68">
        <v>8</v>
      </c>
      <c r="AC68">
        <v>7</v>
      </c>
      <c r="AD68" s="12">
        <f t="shared" si="9"/>
        <v>28</v>
      </c>
      <c r="AE68">
        <v>28</v>
      </c>
      <c r="AF68">
        <v>0</v>
      </c>
    </row>
    <row r="69" spans="1:32" x14ac:dyDescent="0.35">
      <c r="A69">
        <v>64</v>
      </c>
      <c r="B69" s="1">
        <v>39904</v>
      </c>
      <c r="C69" s="12">
        <f t="shared" si="0"/>
        <v>1</v>
      </c>
      <c r="D69">
        <v>10</v>
      </c>
      <c r="E69">
        <v>11</v>
      </c>
      <c r="F69" s="12">
        <f t="shared" si="1"/>
        <v>0</v>
      </c>
      <c r="G69">
        <v>0</v>
      </c>
      <c r="H69">
        <v>0</v>
      </c>
      <c r="I69" s="12">
        <f t="shared" si="2"/>
        <v>41</v>
      </c>
      <c r="J69">
        <v>54</v>
      </c>
      <c r="K69">
        <v>13</v>
      </c>
      <c r="L69" s="12">
        <f t="shared" si="3"/>
        <v>29</v>
      </c>
      <c r="M69">
        <v>48</v>
      </c>
      <c r="N69">
        <v>19</v>
      </c>
      <c r="O69" s="12">
        <f t="shared" si="4"/>
        <v>34</v>
      </c>
      <c r="P69">
        <v>34</v>
      </c>
      <c r="Q69">
        <v>0</v>
      </c>
      <c r="R69" s="12">
        <f t="shared" si="5"/>
        <v>18</v>
      </c>
      <c r="S69">
        <v>18</v>
      </c>
      <c r="T69">
        <v>0</v>
      </c>
      <c r="U69" s="12">
        <f t="shared" si="6"/>
        <v>20</v>
      </c>
      <c r="V69">
        <v>61</v>
      </c>
      <c r="W69">
        <v>41</v>
      </c>
      <c r="X69" s="12">
        <f t="shared" si="7"/>
        <v>5</v>
      </c>
      <c r="Y69">
        <v>16</v>
      </c>
      <c r="Z69">
        <v>21</v>
      </c>
      <c r="AA69" s="12">
        <f t="shared" si="8"/>
        <v>7</v>
      </c>
      <c r="AB69">
        <v>7</v>
      </c>
      <c r="AC69">
        <v>0</v>
      </c>
      <c r="AD69" s="12">
        <f t="shared" si="9"/>
        <v>26</v>
      </c>
      <c r="AE69">
        <v>26</v>
      </c>
      <c r="AF69">
        <v>0</v>
      </c>
    </row>
    <row r="70" spans="1:32" x14ac:dyDescent="0.35">
      <c r="A70">
        <v>65</v>
      </c>
      <c r="B70" s="1">
        <v>39934</v>
      </c>
      <c r="C70" s="12">
        <f t="shared" si="0"/>
        <v>8</v>
      </c>
      <c r="D70">
        <v>11</v>
      </c>
      <c r="E70">
        <v>19</v>
      </c>
      <c r="F70" s="12">
        <f t="shared" si="1"/>
        <v>0</v>
      </c>
      <c r="G70">
        <v>0</v>
      </c>
      <c r="H70">
        <v>0</v>
      </c>
      <c r="I70" s="12">
        <f t="shared" si="2"/>
        <v>40</v>
      </c>
      <c r="J70">
        <v>60</v>
      </c>
      <c r="K70">
        <v>20</v>
      </c>
      <c r="L70" s="12">
        <f t="shared" si="3"/>
        <v>31</v>
      </c>
      <c r="M70">
        <v>54</v>
      </c>
      <c r="N70">
        <v>23</v>
      </c>
      <c r="O70" s="12">
        <f t="shared" si="4"/>
        <v>29</v>
      </c>
      <c r="P70">
        <v>41</v>
      </c>
      <c r="Q70">
        <v>12</v>
      </c>
      <c r="R70" s="12">
        <f t="shared" si="5"/>
        <v>18</v>
      </c>
      <c r="S70">
        <v>18</v>
      </c>
      <c r="T70">
        <v>0</v>
      </c>
      <c r="U70" s="12">
        <f t="shared" si="6"/>
        <v>39</v>
      </c>
      <c r="V70">
        <v>62</v>
      </c>
      <c r="W70">
        <v>23</v>
      </c>
      <c r="X70" s="12">
        <f t="shared" si="7"/>
        <v>5</v>
      </c>
      <c r="Y70">
        <v>17</v>
      </c>
      <c r="Z70">
        <v>22</v>
      </c>
      <c r="AA70" s="12">
        <f t="shared" si="8"/>
        <v>3</v>
      </c>
      <c r="AB70">
        <v>8</v>
      </c>
      <c r="AC70">
        <v>5</v>
      </c>
      <c r="AD70" s="12">
        <f t="shared" si="9"/>
        <v>21</v>
      </c>
      <c r="AE70">
        <v>27</v>
      </c>
      <c r="AF70">
        <v>6</v>
      </c>
    </row>
    <row r="71" spans="1:32" x14ac:dyDescent="0.35">
      <c r="A71">
        <v>66</v>
      </c>
      <c r="B71" s="1">
        <v>39965</v>
      </c>
      <c r="C71" s="12">
        <f t="shared" ref="C71:C134" si="10">ABS(D71-E71)</f>
        <v>4</v>
      </c>
      <c r="D71">
        <v>12</v>
      </c>
      <c r="E71">
        <v>16</v>
      </c>
      <c r="F71" s="12">
        <f t="shared" ref="F71:F134" si="11">ABS(G71-H71)</f>
        <v>0</v>
      </c>
      <c r="G71">
        <v>0</v>
      </c>
      <c r="H71">
        <v>0</v>
      </c>
      <c r="I71" s="12">
        <f t="shared" ref="I71:I134" si="12">ABS(J71-K71)</f>
        <v>34</v>
      </c>
      <c r="J71">
        <v>56</v>
      </c>
      <c r="K71">
        <v>22</v>
      </c>
      <c r="L71" s="12">
        <f t="shared" ref="L71:L134" si="13">ABS(M71-N71)</f>
        <v>21</v>
      </c>
      <c r="M71">
        <v>49</v>
      </c>
      <c r="N71">
        <v>28</v>
      </c>
      <c r="O71" s="12">
        <f t="shared" ref="O71:O134" si="14">ABS(P71-Q71)</f>
        <v>31</v>
      </c>
      <c r="P71">
        <v>40</v>
      </c>
      <c r="Q71">
        <v>9</v>
      </c>
      <c r="R71" s="12">
        <f t="shared" ref="R71:R134" si="15">ABS(S71-T71)</f>
        <v>18</v>
      </c>
      <c r="S71">
        <v>18</v>
      </c>
      <c r="T71">
        <v>0</v>
      </c>
      <c r="U71" s="12">
        <f t="shared" ref="U71:U134" si="16">ABS(V71-W71)</f>
        <v>18</v>
      </c>
      <c r="V71">
        <v>59</v>
      </c>
      <c r="W71">
        <v>41</v>
      </c>
      <c r="X71" s="12">
        <f t="shared" ref="X71:X134" si="17">ABS(Y71-Z71)</f>
        <v>6</v>
      </c>
      <c r="Y71">
        <v>17</v>
      </c>
      <c r="Z71">
        <v>23</v>
      </c>
      <c r="AA71" s="12">
        <f t="shared" ref="AA71:AA134" si="18">ABS(AB71-AC71)</f>
        <v>2</v>
      </c>
      <c r="AB71">
        <v>7</v>
      </c>
      <c r="AC71">
        <v>5</v>
      </c>
      <c r="AD71" s="12">
        <f t="shared" ref="AD71:AD134" si="19">ABS(AE71-AF71)</f>
        <v>21</v>
      </c>
      <c r="AE71">
        <v>25</v>
      </c>
      <c r="AF71">
        <v>4</v>
      </c>
    </row>
    <row r="72" spans="1:32" x14ac:dyDescent="0.35">
      <c r="A72">
        <v>67</v>
      </c>
      <c r="B72" s="1">
        <v>39995</v>
      </c>
      <c r="C72" s="12">
        <f t="shared" si="10"/>
        <v>6</v>
      </c>
      <c r="D72">
        <v>7</v>
      </c>
      <c r="E72">
        <v>13</v>
      </c>
      <c r="F72" s="12">
        <f t="shared" si="11"/>
        <v>0</v>
      </c>
      <c r="G72">
        <v>0</v>
      </c>
      <c r="H72">
        <v>0</v>
      </c>
      <c r="I72" s="12">
        <f t="shared" si="12"/>
        <v>41</v>
      </c>
      <c r="J72">
        <v>48</v>
      </c>
      <c r="K72">
        <v>7</v>
      </c>
      <c r="L72" s="12">
        <f t="shared" si="13"/>
        <v>23</v>
      </c>
      <c r="M72">
        <v>47</v>
      </c>
      <c r="N72">
        <v>24</v>
      </c>
      <c r="O72" s="12">
        <f t="shared" si="14"/>
        <v>38</v>
      </c>
      <c r="P72">
        <v>38</v>
      </c>
      <c r="Q72">
        <v>0</v>
      </c>
      <c r="R72" s="12">
        <f t="shared" si="15"/>
        <v>17</v>
      </c>
      <c r="S72">
        <v>17</v>
      </c>
      <c r="T72">
        <v>0</v>
      </c>
      <c r="U72" s="12">
        <f t="shared" si="16"/>
        <v>22</v>
      </c>
      <c r="V72">
        <v>50</v>
      </c>
      <c r="W72">
        <v>28</v>
      </c>
      <c r="X72" s="12">
        <f t="shared" si="17"/>
        <v>9</v>
      </c>
      <c r="Y72">
        <v>17</v>
      </c>
      <c r="Z72">
        <v>26</v>
      </c>
      <c r="AA72" s="12">
        <f t="shared" si="18"/>
        <v>3</v>
      </c>
      <c r="AB72">
        <v>6</v>
      </c>
      <c r="AC72">
        <v>3</v>
      </c>
      <c r="AD72" s="12">
        <f t="shared" si="19"/>
        <v>21</v>
      </c>
      <c r="AE72">
        <v>21</v>
      </c>
      <c r="AF72">
        <v>0</v>
      </c>
    </row>
    <row r="73" spans="1:32" x14ac:dyDescent="0.35">
      <c r="A73">
        <v>68</v>
      </c>
      <c r="B73" s="1">
        <v>40026</v>
      </c>
      <c r="C73" s="12">
        <f t="shared" si="10"/>
        <v>8</v>
      </c>
      <c r="D73">
        <v>6</v>
      </c>
      <c r="E73">
        <v>14</v>
      </c>
      <c r="F73" s="12">
        <f t="shared" si="11"/>
        <v>0</v>
      </c>
      <c r="G73">
        <v>0</v>
      </c>
      <c r="H73">
        <v>0</v>
      </c>
      <c r="I73" s="12">
        <f t="shared" si="12"/>
        <v>40</v>
      </c>
      <c r="J73">
        <v>50</v>
      </c>
      <c r="K73">
        <v>10</v>
      </c>
      <c r="L73" s="12">
        <f t="shared" si="13"/>
        <v>27</v>
      </c>
      <c r="M73">
        <v>54</v>
      </c>
      <c r="N73">
        <v>27</v>
      </c>
      <c r="O73" s="12">
        <f t="shared" si="14"/>
        <v>33</v>
      </c>
      <c r="P73">
        <v>40</v>
      </c>
      <c r="Q73">
        <v>7</v>
      </c>
      <c r="R73" s="12">
        <f t="shared" si="15"/>
        <v>17</v>
      </c>
      <c r="S73">
        <v>17</v>
      </c>
      <c r="T73">
        <v>0</v>
      </c>
      <c r="U73" s="12">
        <f t="shared" si="16"/>
        <v>20</v>
      </c>
      <c r="V73">
        <v>53</v>
      </c>
      <c r="W73">
        <v>33</v>
      </c>
      <c r="X73" s="12">
        <f t="shared" si="17"/>
        <v>10</v>
      </c>
      <c r="Y73">
        <v>17</v>
      </c>
      <c r="Z73">
        <v>27</v>
      </c>
      <c r="AA73" s="12">
        <f t="shared" si="18"/>
        <v>3</v>
      </c>
      <c r="AB73">
        <v>7</v>
      </c>
      <c r="AC73">
        <v>4</v>
      </c>
      <c r="AD73" s="12">
        <f t="shared" si="19"/>
        <v>14</v>
      </c>
      <c r="AE73">
        <v>20</v>
      </c>
      <c r="AF73">
        <v>6</v>
      </c>
    </row>
    <row r="74" spans="1:32" x14ac:dyDescent="0.35">
      <c r="A74">
        <v>69</v>
      </c>
      <c r="B74" s="1">
        <v>40057</v>
      </c>
      <c r="C74" s="12">
        <f t="shared" si="10"/>
        <v>5</v>
      </c>
      <c r="D74">
        <v>9</v>
      </c>
      <c r="E74">
        <v>14</v>
      </c>
      <c r="F74" s="12">
        <f t="shared" si="11"/>
        <v>0</v>
      </c>
      <c r="G74">
        <v>0</v>
      </c>
      <c r="H74">
        <v>0</v>
      </c>
      <c r="I74" s="12">
        <f t="shared" si="12"/>
        <v>42</v>
      </c>
      <c r="J74">
        <v>55</v>
      </c>
      <c r="K74">
        <v>13</v>
      </c>
      <c r="L74" s="12">
        <f t="shared" si="13"/>
        <v>28</v>
      </c>
      <c r="M74">
        <v>56</v>
      </c>
      <c r="N74">
        <v>28</v>
      </c>
      <c r="O74" s="12">
        <f t="shared" si="14"/>
        <v>22</v>
      </c>
      <c r="P74">
        <v>34</v>
      </c>
      <c r="Q74">
        <v>12</v>
      </c>
      <c r="R74" s="12">
        <f t="shared" si="15"/>
        <v>18</v>
      </c>
      <c r="S74">
        <v>18</v>
      </c>
      <c r="T74">
        <v>0</v>
      </c>
      <c r="U74" s="12">
        <f t="shared" si="16"/>
        <v>8</v>
      </c>
      <c r="V74">
        <v>62</v>
      </c>
      <c r="W74">
        <v>54</v>
      </c>
      <c r="X74" s="12">
        <f t="shared" si="17"/>
        <v>9</v>
      </c>
      <c r="Y74">
        <v>18</v>
      </c>
      <c r="Z74">
        <v>27</v>
      </c>
      <c r="AA74" s="12">
        <f t="shared" si="18"/>
        <v>2</v>
      </c>
      <c r="AB74">
        <v>9</v>
      </c>
      <c r="AC74">
        <v>7</v>
      </c>
      <c r="AD74" s="12">
        <f t="shared" si="19"/>
        <v>21</v>
      </c>
      <c r="AE74">
        <v>26</v>
      </c>
      <c r="AF74">
        <v>5</v>
      </c>
    </row>
    <row r="75" spans="1:32" x14ac:dyDescent="0.35">
      <c r="A75">
        <v>70</v>
      </c>
      <c r="B75" s="1">
        <v>40087</v>
      </c>
      <c r="C75" s="12">
        <f t="shared" si="10"/>
        <v>10</v>
      </c>
      <c r="D75">
        <v>10</v>
      </c>
      <c r="E75">
        <v>20</v>
      </c>
      <c r="F75" s="12">
        <f t="shared" si="11"/>
        <v>0</v>
      </c>
      <c r="G75">
        <v>0</v>
      </c>
      <c r="H75">
        <v>0</v>
      </c>
      <c r="I75" s="12">
        <f t="shared" si="12"/>
        <v>59</v>
      </c>
      <c r="J75">
        <v>72</v>
      </c>
      <c r="K75">
        <v>13</v>
      </c>
      <c r="L75" s="12">
        <f t="shared" si="13"/>
        <v>30</v>
      </c>
      <c r="M75">
        <v>54</v>
      </c>
      <c r="N75">
        <v>24</v>
      </c>
      <c r="O75" s="12">
        <f t="shared" si="14"/>
        <v>30</v>
      </c>
      <c r="P75">
        <v>39</v>
      </c>
      <c r="Q75">
        <v>9</v>
      </c>
      <c r="R75" s="12">
        <f t="shared" si="15"/>
        <v>8</v>
      </c>
      <c r="S75">
        <v>20</v>
      </c>
      <c r="T75">
        <v>12</v>
      </c>
      <c r="U75" s="12">
        <f t="shared" si="16"/>
        <v>22</v>
      </c>
      <c r="V75">
        <v>59</v>
      </c>
      <c r="W75">
        <v>37</v>
      </c>
      <c r="X75" s="12">
        <f t="shared" si="17"/>
        <v>1</v>
      </c>
      <c r="Y75">
        <v>17</v>
      </c>
      <c r="Z75">
        <v>18</v>
      </c>
      <c r="AA75" s="12">
        <f t="shared" si="18"/>
        <v>5</v>
      </c>
      <c r="AB75">
        <v>8</v>
      </c>
      <c r="AC75">
        <v>3</v>
      </c>
      <c r="AD75" s="12">
        <f t="shared" si="19"/>
        <v>27</v>
      </c>
      <c r="AE75">
        <v>27</v>
      </c>
      <c r="AF75">
        <v>0</v>
      </c>
    </row>
    <row r="76" spans="1:32" x14ac:dyDescent="0.35">
      <c r="A76">
        <v>71</v>
      </c>
      <c r="B76" s="1">
        <v>40118</v>
      </c>
      <c r="C76" s="12">
        <f t="shared" si="10"/>
        <v>20</v>
      </c>
      <c r="D76">
        <v>14</v>
      </c>
      <c r="E76">
        <v>34</v>
      </c>
      <c r="F76" s="12">
        <f t="shared" si="11"/>
        <v>0</v>
      </c>
      <c r="G76">
        <v>0</v>
      </c>
      <c r="H76">
        <v>0</v>
      </c>
      <c r="I76" s="12">
        <f t="shared" si="12"/>
        <v>60</v>
      </c>
      <c r="J76">
        <v>78</v>
      </c>
      <c r="K76">
        <v>18</v>
      </c>
      <c r="L76" s="12">
        <f t="shared" si="13"/>
        <v>27</v>
      </c>
      <c r="M76">
        <v>54</v>
      </c>
      <c r="N76">
        <v>27</v>
      </c>
      <c r="O76" s="12">
        <f t="shared" si="14"/>
        <v>34</v>
      </c>
      <c r="P76">
        <v>41</v>
      </c>
      <c r="Q76">
        <v>7</v>
      </c>
      <c r="R76" s="12">
        <f t="shared" si="15"/>
        <v>9</v>
      </c>
      <c r="S76">
        <v>19</v>
      </c>
      <c r="T76">
        <v>10</v>
      </c>
      <c r="U76" s="12">
        <f t="shared" si="16"/>
        <v>9</v>
      </c>
      <c r="V76">
        <v>60</v>
      </c>
      <c r="W76">
        <v>51</v>
      </c>
      <c r="X76" s="12">
        <f t="shared" si="17"/>
        <v>10</v>
      </c>
      <c r="Y76">
        <v>15</v>
      </c>
      <c r="Z76">
        <v>25</v>
      </c>
      <c r="AA76" s="12">
        <f t="shared" si="18"/>
        <v>3</v>
      </c>
      <c r="AB76">
        <v>7</v>
      </c>
      <c r="AC76">
        <v>4</v>
      </c>
      <c r="AD76" s="12">
        <f t="shared" si="19"/>
        <v>25</v>
      </c>
      <c r="AE76">
        <v>28</v>
      </c>
      <c r="AF76">
        <v>3</v>
      </c>
    </row>
    <row r="77" spans="1:32" x14ac:dyDescent="0.35">
      <c r="A77">
        <v>72</v>
      </c>
      <c r="B77" s="1">
        <v>40148</v>
      </c>
      <c r="C77" s="12">
        <f t="shared" si="10"/>
        <v>29</v>
      </c>
      <c r="D77">
        <v>19</v>
      </c>
      <c r="E77">
        <v>48</v>
      </c>
      <c r="F77" s="12">
        <f t="shared" si="11"/>
        <v>0</v>
      </c>
      <c r="G77">
        <v>0</v>
      </c>
      <c r="H77">
        <v>0</v>
      </c>
      <c r="I77" s="12">
        <f t="shared" si="12"/>
        <v>43</v>
      </c>
      <c r="J77">
        <v>57</v>
      </c>
      <c r="K77">
        <v>14</v>
      </c>
      <c r="L77" s="12">
        <f t="shared" si="13"/>
        <v>32</v>
      </c>
      <c r="M77">
        <v>56</v>
      </c>
      <c r="N77">
        <v>24</v>
      </c>
      <c r="O77" s="12">
        <f t="shared" si="14"/>
        <v>31</v>
      </c>
      <c r="P77">
        <v>31</v>
      </c>
      <c r="Q77">
        <v>0</v>
      </c>
      <c r="R77" s="12">
        <f t="shared" si="15"/>
        <v>16</v>
      </c>
      <c r="S77">
        <v>16</v>
      </c>
      <c r="T77">
        <v>0</v>
      </c>
      <c r="U77" s="12">
        <f t="shared" si="16"/>
        <v>24</v>
      </c>
      <c r="V77">
        <v>49</v>
      </c>
      <c r="W77">
        <v>25</v>
      </c>
      <c r="X77" s="12">
        <f t="shared" si="17"/>
        <v>10</v>
      </c>
      <c r="Y77">
        <v>13</v>
      </c>
      <c r="Z77">
        <v>23</v>
      </c>
      <c r="AA77" s="12">
        <f t="shared" si="18"/>
        <v>3</v>
      </c>
      <c r="AB77">
        <v>7</v>
      </c>
      <c r="AC77">
        <v>4</v>
      </c>
      <c r="AD77" s="12">
        <f t="shared" si="19"/>
        <v>23</v>
      </c>
      <c r="AE77">
        <v>23</v>
      </c>
      <c r="AF77">
        <v>0</v>
      </c>
    </row>
    <row r="78" spans="1:32" x14ac:dyDescent="0.35">
      <c r="A78">
        <v>73</v>
      </c>
      <c r="B78" s="1">
        <v>40179</v>
      </c>
      <c r="C78" s="12">
        <f t="shared" si="10"/>
        <v>14</v>
      </c>
      <c r="D78">
        <v>15</v>
      </c>
      <c r="E78">
        <v>29</v>
      </c>
      <c r="F78" s="12">
        <f t="shared" si="11"/>
        <v>0</v>
      </c>
      <c r="G78">
        <v>0</v>
      </c>
      <c r="H78">
        <v>0</v>
      </c>
      <c r="I78" s="12">
        <f t="shared" si="12"/>
        <v>36</v>
      </c>
      <c r="J78">
        <v>57</v>
      </c>
      <c r="K78">
        <v>21</v>
      </c>
      <c r="L78" s="12">
        <f t="shared" si="13"/>
        <v>27</v>
      </c>
      <c r="M78">
        <v>54</v>
      </c>
      <c r="N78">
        <v>27</v>
      </c>
      <c r="O78" s="12">
        <f t="shared" si="14"/>
        <v>31</v>
      </c>
      <c r="P78">
        <v>38</v>
      </c>
      <c r="Q78">
        <v>7</v>
      </c>
      <c r="R78" s="12">
        <f t="shared" si="15"/>
        <v>8</v>
      </c>
      <c r="S78">
        <v>18</v>
      </c>
      <c r="T78">
        <v>10</v>
      </c>
      <c r="U78" s="12">
        <f t="shared" si="16"/>
        <v>19</v>
      </c>
      <c r="V78">
        <v>61</v>
      </c>
      <c r="W78">
        <v>42</v>
      </c>
      <c r="X78" s="12">
        <f t="shared" si="17"/>
        <v>10</v>
      </c>
      <c r="Y78">
        <v>15</v>
      </c>
      <c r="Z78">
        <v>25</v>
      </c>
      <c r="AA78" s="12">
        <f t="shared" si="18"/>
        <v>2</v>
      </c>
      <c r="AB78">
        <v>8</v>
      </c>
      <c r="AC78">
        <v>6</v>
      </c>
      <c r="AD78" s="12">
        <f t="shared" si="19"/>
        <v>23</v>
      </c>
      <c r="AE78">
        <v>26</v>
      </c>
      <c r="AF78">
        <v>3</v>
      </c>
    </row>
    <row r="79" spans="1:32" x14ac:dyDescent="0.35">
      <c r="A79">
        <v>74</v>
      </c>
      <c r="B79" s="1">
        <v>40210</v>
      </c>
      <c r="C79" s="12">
        <f t="shared" si="10"/>
        <v>9</v>
      </c>
      <c r="D79">
        <v>14</v>
      </c>
      <c r="E79">
        <v>23</v>
      </c>
      <c r="F79" s="12">
        <f t="shared" si="11"/>
        <v>0</v>
      </c>
      <c r="G79">
        <v>0</v>
      </c>
      <c r="H79">
        <v>0</v>
      </c>
      <c r="I79" s="12">
        <f t="shared" si="12"/>
        <v>39</v>
      </c>
      <c r="J79">
        <v>55</v>
      </c>
      <c r="K79">
        <v>16</v>
      </c>
      <c r="L79" s="12">
        <f t="shared" si="13"/>
        <v>32</v>
      </c>
      <c r="M79">
        <v>54</v>
      </c>
      <c r="N79">
        <v>22</v>
      </c>
      <c r="O79" s="12">
        <f t="shared" si="14"/>
        <v>30</v>
      </c>
      <c r="P79">
        <v>36</v>
      </c>
      <c r="Q79">
        <v>6</v>
      </c>
      <c r="R79" s="12">
        <f t="shared" si="15"/>
        <v>19</v>
      </c>
      <c r="S79">
        <v>19</v>
      </c>
      <c r="T79">
        <v>0</v>
      </c>
      <c r="U79" s="12">
        <f t="shared" si="16"/>
        <v>20</v>
      </c>
      <c r="V79">
        <v>57</v>
      </c>
      <c r="W79">
        <v>37</v>
      </c>
      <c r="X79" s="12">
        <f t="shared" si="17"/>
        <v>5</v>
      </c>
      <c r="Y79">
        <v>18</v>
      </c>
      <c r="Z79">
        <v>23</v>
      </c>
      <c r="AA79" s="12">
        <f t="shared" si="18"/>
        <v>3</v>
      </c>
      <c r="AB79">
        <v>7</v>
      </c>
      <c r="AC79">
        <v>4</v>
      </c>
      <c r="AD79" s="12">
        <f t="shared" si="19"/>
        <v>28</v>
      </c>
      <c r="AE79">
        <v>28</v>
      </c>
      <c r="AF79">
        <v>0</v>
      </c>
    </row>
    <row r="80" spans="1:32" x14ac:dyDescent="0.35">
      <c r="A80">
        <v>75</v>
      </c>
      <c r="B80" s="1">
        <v>40238</v>
      </c>
      <c r="C80" s="12">
        <f t="shared" si="10"/>
        <v>9</v>
      </c>
      <c r="D80">
        <v>13</v>
      </c>
      <c r="E80">
        <v>22</v>
      </c>
      <c r="F80" s="12">
        <f t="shared" si="11"/>
        <v>0</v>
      </c>
      <c r="G80">
        <v>0</v>
      </c>
      <c r="H80">
        <v>0</v>
      </c>
      <c r="I80" s="12">
        <f t="shared" si="12"/>
        <v>36</v>
      </c>
      <c r="J80">
        <v>55</v>
      </c>
      <c r="K80">
        <v>19</v>
      </c>
      <c r="L80" s="12">
        <f t="shared" si="13"/>
        <v>34</v>
      </c>
      <c r="M80">
        <v>59</v>
      </c>
      <c r="N80">
        <v>25</v>
      </c>
      <c r="O80" s="12">
        <f t="shared" si="14"/>
        <v>32</v>
      </c>
      <c r="P80">
        <v>32</v>
      </c>
      <c r="Q80">
        <v>0</v>
      </c>
      <c r="R80" s="12">
        <f t="shared" si="15"/>
        <v>18</v>
      </c>
      <c r="S80">
        <v>18</v>
      </c>
      <c r="T80">
        <v>0</v>
      </c>
      <c r="U80" s="12">
        <f t="shared" si="16"/>
        <v>27</v>
      </c>
      <c r="V80">
        <v>64</v>
      </c>
      <c r="W80">
        <v>37</v>
      </c>
      <c r="X80" s="12">
        <f t="shared" si="17"/>
        <v>5</v>
      </c>
      <c r="Y80">
        <v>17</v>
      </c>
      <c r="Z80">
        <v>22</v>
      </c>
      <c r="AA80" s="12">
        <f t="shared" si="18"/>
        <v>1</v>
      </c>
      <c r="AB80">
        <v>8</v>
      </c>
      <c r="AC80">
        <v>7</v>
      </c>
      <c r="AD80" s="12">
        <f t="shared" si="19"/>
        <v>24</v>
      </c>
      <c r="AE80">
        <v>28</v>
      </c>
      <c r="AF80">
        <v>4</v>
      </c>
    </row>
    <row r="81" spans="1:32" x14ac:dyDescent="0.35">
      <c r="A81">
        <v>76</v>
      </c>
      <c r="B81" s="1">
        <v>40269</v>
      </c>
      <c r="C81" s="12">
        <f t="shared" si="10"/>
        <v>4</v>
      </c>
      <c r="D81">
        <v>13</v>
      </c>
      <c r="E81">
        <v>17</v>
      </c>
      <c r="F81" s="12">
        <f t="shared" si="11"/>
        <v>0</v>
      </c>
      <c r="G81">
        <v>0</v>
      </c>
      <c r="H81">
        <v>0</v>
      </c>
      <c r="I81" s="12">
        <f t="shared" si="12"/>
        <v>34</v>
      </c>
      <c r="J81">
        <v>50</v>
      </c>
      <c r="K81">
        <v>16</v>
      </c>
      <c r="L81" s="12">
        <f t="shared" si="13"/>
        <v>35</v>
      </c>
      <c r="M81">
        <v>61</v>
      </c>
      <c r="N81">
        <v>26</v>
      </c>
      <c r="O81" s="12">
        <f t="shared" si="14"/>
        <v>33</v>
      </c>
      <c r="P81">
        <v>33</v>
      </c>
      <c r="Q81">
        <v>0</v>
      </c>
      <c r="R81" s="12">
        <f t="shared" si="15"/>
        <v>8</v>
      </c>
      <c r="S81">
        <v>21</v>
      </c>
      <c r="T81">
        <v>13</v>
      </c>
      <c r="U81" s="12">
        <f t="shared" si="16"/>
        <v>3</v>
      </c>
      <c r="V81">
        <v>61</v>
      </c>
      <c r="W81">
        <v>58</v>
      </c>
      <c r="X81" s="12">
        <f t="shared" si="17"/>
        <v>1</v>
      </c>
      <c r="Y81">
        <v>18</v>
      </c>
      <c r="Z81">
        <v>17</v>
      </c>
      <c r="AA81" s="12">
        <f t="shared" si="18"/>
        <v>1</v>
      </c>
      <c r="AB81">
        <v>7</v>
      </c>
      <c r="AC81">
        <v>6</v>
      </c>
      <c r="AD81" s="12">
        <f t="shared" si="19"/>
        <v>21</v>
      </c>
      <c r="AE81">
        <v>26</v>
      </c>
      <c r="AF81">
        <v>5</v>
      </c>
    </row>
    <row r="82" spans="1:32" x14ac:dyDescent="0.35">
      <c r="A82">
        <v>77</v>
      </c>
      <c r="B82" s="1">
        <v>40299</v>
      </c>
      <c r="C82" s="12">
        <f t="shared" si="10"/>
        <v>3</v>
      </c>
      <c r="D82">
        <v>12</v>
      </c>
      <c r="E82">
        <v>15</v>
      </c>
      <c r="F82" s="12">
        <f t="shared" si="11"/>
        <v>0</v>
      </c>
      <c r="G82">
        <v>0</v>
      </c>
      <c r="H82">
        <v>0</v>
      </c>
      <c r="I82" s="12">
        <f t="shared" si="12"/>
        <v>33</v>
      </c>
      <c r="J82">
        <v>51</v>
      </c>
      <c r="K82">
        <v>18</v>
      </c>
      <c r="L82" s="12">
        <f t="shared" si="13"/>
        <v>37</v>
      </c>
      <c r="M82">
        <v>60</v>
      </c>
      <c r="N82">
        <v>23</v>
      </c>
      <c r="O82" s="12">
        <f t="shared" si="14"/>
        <v>38</v>
      </c>
      <c r="P82">
        <v>38</v>
      </c>
      <c r="Q82">
        <v>0</v>
      </c>
      <c r="R82" s="12">
        <f t="shared" si="15"/>
        <v>9</v>
      </c>
      <c r="S82">
        <v>21</v>
      </c>
      <c r="T82">
        <v>12</v>
      </c>
      <c r="U82" s="12">
        <f t="shared" si="16"/>
        <v>29</v>
      </c>
      <c r="V82">
        <v>63</v>
      </c>
      <c r="W82">
        <v>34</v>
      </c>
      <c r="X82" s="12">
        <f t="shared" si="17"/>
        <v>1</v>
      </c>
      <c r="Y82">
        <v>17</v>
      </c>
      <c r="Z82">
        <v>16</v>
      </c>
      <c r="AA82" s="12">
        <f t="shared" si="18"/>
        <v>3</v>
      </c>
      <c r="AB82">
        <v>8</v>
      </c>
      <c r="AC82">
        <v>5</v>
      </c>
      <c r="AD82" s="12">
        <f t="shared" si="19"/>
        <v>24</v>
      </c>
      <c r="AE82">
        <v>28</v>
      </c>
      <c r="AF82">
        <v>4</v>
      </c>
    </row>
    <row r="83" spans="1:32" x14ac:dyDescent="0.35">
      <c r="A83">
        <v>78</v>
      </c>
      <c r="B83" s="1">
        <v>40330</v>
      </c>
      <c r="C83" s="12">
        <f t="shared" si="10"/>
        <v>9</v>
      </c>
      <c r="D83">
        <v>10</v>
      </c>
      <c r="E83">
        <v>19</v>
      </c>
      <c r="F83" s="12">
        <f t="shared" si="11"/>
        <v>0</v>
      </c>
      <c r="G83">
        <v>0</v>
      </c>
      <c r="H83">
        <v>0</v>
      </c>
      <c r="I83" s="12">
        <f t="shared" si="12"/>
        <v>30</v>
      </c>
      <c r="J83">
        <v>46</v>
      </c>
      <c r="K83">
        <v>16</v>
      </c>
      <c r="L83" s="12">
        <f t="shared" si="13"/>
        <v>32</v>
      </c>
      <c r="M83">
        <v>54</v>
      </c>
      <c r="N83">
        <v>22</v>
      </c>
      <c r="O83" s="12">
        <f t="shared" si="14"/>
        <v>34</v>
      </c>
      <c r="P83">
        <v>34</v>
      </c>
      <c r="Q83">
        <v>0</v>
      </c>
      <c r="R83" s="12">
        <f t="shared" si="15"/>
        <v>11</v>
      </c>
      <c r="S83">
        <v>21</v>
      </c>
      <c r="T83">
        <v>10</v>
      </c>
      <c r="U83" s="12">
        <f t="shared" si="16"/>
        <v>28</v>
      </c>
      <c r="V83">
        <v>57</v>
      </c>
      <c r="W83">
        <v>29</v>
      </c>
      <c r="X83" s="12">
        <f t="shared" si="17"/>
        <v>1</v>
      </c>
      <c r="Y83">
        <v>18</v>
      </c>
      <c r="Z83">
        <v>17</v>
      </c>
      <c r="AA83" s="12">
        <f t="shared" si="18"/>
        <v>4</v>
      </c>
      <c r="AB83">
        <v>7</v>
      </c>
      <c r="AC83">
        <v>3</v>
      </c>
      <c r="AD83" s="12">
        <f t="shared" si="19"/>
        <v>24</v>
      </c>
      <c r="AE83">
        <v>28</v>
      </c>
      <c r="AF83">
        <v>4</v>
      </c>
    </row>
    <row r="84" spans="1:32" x14ac:dyDescent="0.35">
      <c r="A84">
        <v>79</v>
      </c>
      <c r="B84" s="1">
        <v>40360</v>
      </c>
      <c r="C84" s="12">
        <f t="shared" si="10"/>
        <v>6</v>
      </c>
      <c r="D84">
        <v>6</v>
      </c>
      <c r="E84">
        <v>12</v>
      </c>
      <c r="F84" s="12">
        <f t="shared" si="11"/>
        <v>0</v>
      </c>
      <c r="G84">
        <v>0</v>
      </c>
      <c r="H84">
        <v>0</v>
      </c>
      <c r="I84" s="12">
        <f t="shared" si="12"/>
        <v>39</v>
      </c>
      <c r="J84">
        <v>39</v>
      </c>
      <c r="K84">
        <v>0</v>
      </c>
      <c r="L84" s="12">
        <f t="shared" si="13"/>
        <v>27</v>
      </c>
      <c r="M84">
        <v>50</v>
      </c>
      <c r="N84">
        <v>23</v>
      </c>
      <c r="O84" s="12">
        <f t="shared" si="14"/>
        <v>32</v>
      </c>
      <c r="P84">
        <v>37</v>
      </c>
      <c r="Q84">
        <v>5</v>
      </c>
      <c r="R84" s="12">
        <f t="shared" si="15"/>
        <v>6</v>
      </c>
      <c r="S84">
        <v>16</v>
      </c>
      <c r="T84">
        <v>10</v>
      </c>
      <c r="U84" s="12">
        <f t="shared" si="16"/>
        <v>22</v>
      </c>
      <c r="V84">
        <v>47</v>
      </c>
      <c r="W84">
        <v>25</v>
      </c>
      <c r="X84" s="12">
        <f t="shared" si="17"/>
        <v>3</v>
      </c>
      <c r="Y84">
        <v>17</v>
      </c>
      <c r="Z84">
        <v>20</v>
      </c>
      <c r="AA84" s="12">
        <f t="shared" si="18"/>
        <v>1</v>
      </c>
      <c r="AB84">
        <v>5</v>
      </c>
      <c r="AC84">
        <v>4</v>
      </c>
      <c r="AD84" s="12">
        <f t="shared" si="19"/>
        <v>20</v>
      </c>
      <c r="AE84">
        <v>24</v>
      </c>
      <c r="AF84">
        <v>4</v>
      </c>
    </row>
    <row r="85" spans="1:32" x14ac:dyDescent="0.35">
      <c r="A85">
        <v>80</v>
      </c>
      <c r="B85" s="1">
        <v>40391</v>
      </c>
      <c r="C85" s="12">
        <f t="shared" si="10"/>
        <v>6</v>
      </c>
      <c r="D85">
        <v>6</v>
      </c>
      <c r="E85">
        <v>12</v>
      </c>
      <c r="F85" s="12">
        <f t="shared" si="11"/>
        <v>0</v>
      </c>
      <c r="G85">
        <v>0</v>
      </c>
      <c r="H85">
        <v>0</v>
      </c>
      <c r="I85" s="12">
        <f t="shared" si="12"/>
        <v>35</v>
      </c>
      <c r="J85">
        <v>46</v>
      </c>
      <c r="K85">
        <v>11</v>
      </c>
      <c r="L85" s="12">
        <f t="shared" si="13"/>
        <v>32</v>
      </c>
      <c r="M85">
        <v>60</v>
      </c>
      <c r="N85">
        <v>28</v>
      </c>
      <c r="O85" s="12">
        <f t="shared" si="14"/>
        <v>28</v>
      </c>
      <c r="P85">
        <v>34</v>
      </c>
      <c r="Q85">
        <v>6</v>
      </c>
      <c r="R85" s="12">
        <f t="shared" si="15"/>
        <v>17</v>
      </c>
      <c r="S85">
        <v>17</v>
      </c>
      <c r="T85">
        <v>0</v>
      </c>
      <c r="U85" s="12">
        <f t="shared" si="16"/>
        <v>26</v>
      </c>
      <c r="V85">
        <v>49</v>
      </c>
      <c r="W85">
        <v>23</v>
      </c>
      <c r="X85" s="12">
        <f t="shared" si="17"/>
        <v>3</v>
      </c>
      <c r="Y85">
        <v>16</v>
      </c>
      <c r="Z85">
        <v>19</v>
      </c>
      <c r="AA85" s="12">
        <f t="shared" si="18"/>
        <v>2</v>
      </c>
      <c r="AB85">
        <v>5</v>
      </c>
      <c r="AC85">
        <v>7</v>
      </c>
      <c r="AD85" s="12">
        <f t="shared" si="19"/>
        <v>19</v>
      </c>
      <c r="AE85">
        <v>23</v>
      </c>
      <c r="AF85">
        <v>4</v>
      </c>
    </row>
    <row r="86" spans="1:32" x14ac:dyDescent="0.35">
      <c r="A86">
        <v>81</v>
      </c>
      <c r="B86" s="1">
        <v>40422</v>
      </c>
      <c r="C86" s="12">
        <f t="shared" si="10"/>
        <v>5</v>
      </c>
      <c r="D86">
        <v>8</v>
      </c>
      <c r="E86">
        <v>13</v>
      </c>
      <c r="F86" s="12">
        <f t="shared" si="11"/>
        <v>0</v>
      </c>
      <c r="G86">
        <v>0</v>
      </c>
      <c r="H86">
        <v>0</v>
      </c>
      <c r="I86" s="12">
        <f t="shared" si="12"/>
        <v>40</v>
      </c>
      <c r="J86">
        <v>56</v>
      </c>
      <c r="K86">
        <v>16</v>
      </c>
      <c r="L86" s="12">
        <f t="shared" si="13"/>
        <v>33</v>
      </c>
      <c r="M86">
        <v>64</v>
      </c>
      <c r="N86">
        <v>31</v>
      </c>
      <c r="O86" s="12">
        <f t="shared" si="14"/>
        <v>31</v>
      </c>
      <c r="P86">
        <v>36</v>
      </c>
      <c r="Q86">
        <v>5</v>
      </c>
      <c r="R86" s="12">
        <f t="shared" si="15"/>
        <v>20</v>
      </c>
      <c r="S86">
        <v>20</v>
      </c>
      <c r="T86">
        <v>0</v>
      </c>
      <c r="U86" s="12">
        <f t="shared" si="16"/>
        <v>35</v>
      </c>
      <c r="V86">
        <v>61</v>
      </c>
      <c r="W86">
        <v>26</v>
      </c>
      <c r="X86" s="12">
        <f t="shared" si="17"/>
        <v>3</v>
      </c>
      <c r="Y86">
        <v>16</v>
      </c>
      <c r="Z86">
        <v>19</v>
      </c>
      <c r="AA86" s="12">
        <f t="shared" si="18"/>
        <v>4</v>
      </c>
      <c r="AB86">
        <v>7</v>
      </c>
      <c r="AC86">
        <v>11</v>
      </c>
      <c r="AD86" s="12">
        <f t="shared" si="19"/>
        <v>32</v>
      </c>
      <c r="AE86">
        <v>36</v>
      </c>
      <c r="AF86">
        <v>4</v>
      </c>
    </row>
    <row r="87" spans="1:32" x14ac:dyDescent="0.35">
      <c r="A87">
        <v>82</v>
      </c>
      <c r="B87" s="1">
        <v>40452</v>
      </c>
      <c r="C87" s="12">
        <f t="shared" si="10"/>
        <v>5</v>
      </c>
      <c r="D87">
        <v>8</v>
      </c>
      <c r="E87">
        <v>13</v>
      </c>
      <c r="F87" s="12">
        <f t="shared" si="11"/>
        <v>0</v>
      </c>
      <c r="G87">
        <v>0</v>
      </c>
      <c r="H87">
        <v>0</v>
      </c>
      <c r="I87" s="12">
        <f t="shared" si="12"/>
        <v>41</v>
      </c>
      <c r="J87">
        <v>53</v>
      </c>
      <c r="K87">
        <v>12</v>
      </c>
      <c r="L87" s="12">
        <f t="shared" si="13"/>
        <v>29</v>
      </c>
      <c r="M87">
        <v>65</v>
      </c>
      <c r="N87">
        <v>36</v>
      </c>
      <c r="O87" s="12">
        <f t="shared" si="14"/>
        <v>29</v>
      </c>
      <c r="P87">
        <v>35</v>
      </c>
      <c r="Q87">
        <v>6</v>
      </c>
      <c r="R87" s="12">
        <f t="shared" si="15"/>
        <v>7</v>
      </c>
      <c r="S87">
        <v>20</v>
      </c>
      <c r="T87">
        <v>13</v>
      </c>
      <c r="U87" s="12">
        <f t="shared" si="16"/>
        <v>28</v>
      </c>
      <c r="V87">
        <v>54</v>
      </c>
      <c r="W87">
        <v>26</v>
      </c>
      <c r="X87" s="12">
        <f t="shared" si="17"/>
        <v>4</v>
      </c>
      <c r="Y87">
        <v>14</v>
      </c>
      <c r="Z87">
        <v>18</v>
      </c>
      <c r="AA87" s="12">
        <f t="shared" si="18"/>
        <v>8</v>
      </c>
      <c r="AB87">
        <v>8</v>
      </c>
      <c r="AC87">
        <v>16</v>
      </c>
      <c r="AD87" s="12">
        <f t="shared" si="19"/>
        <v>25</v>
      </c>
      <c r="AE87">
        <v>29</v>
      </c>
      <c r="AF87">
        <v>4</v>
      </c>
    </row>
    <row r="88" spans="1:32" x14ac:dyDescent="0.35">
      <c r="A88">
        <v>83</v>
      </c>
      <c r="B88" s="1">
        <v>40483</v>
      </c>
      <c r="C88" s="12">
        <f t="shared" si="10"/>
        <v>8</v>
      </c>
      <c r="D88">
        <v>10</v>
      </c>
      <c r="E88">
        <v>18</v>
      </c>
      <c r="F88" s="12">
        <f t="shared" si="11"/>
        <v>0</v>
      </c>
      <c r="G88">
        <v>0</v>
      </c>
      <c r="H88">
        <v>0</v>
      </c>
      <c r="I88" s="12">
        <f t="shared" si="12"/>
        <v>34</v>
      </c>
      <c r="J88">
        <v>56</v>
      </c>
      <c r="K88">
        <v>22</v>
      </c>
      <c r="L88" s="12">
        <f t="shared" si="13"/>
        <v>29</v>
      </c>
      <c r="M88">
        <v>60</v>
      </c>
      <c r="N88">
        <v>31</v>
      </c>
      <c r="O88" s="12">
        <f t="shared" si="14"/>
        <v>28</v>
      </c>
      <c r="P88">
        <v>33</v>
      </c>
      <c r="Q88">
        <v>5</v>
      </c>
      <c r="R88" s="12">
        <f t="shared" si="15"/>
        <v>23</v>
      </c>
      <c r="S88">
        <v>23</v>
      </c>
      <c r="T88">
        <v>0</v>
      </c>
      <c r="U88" s="12">
        <f t="shared" si="16"/>
        <v>15</v>
      </c>
      <c r="V88">
        <v>58</v>
      </c>
      <c r="W88">
        <v>43</v>
      </c>
      <c r="X88" s="12">
        <f t="shared" si="17"/>
        <v>2</v>
      </c>
      <c r="Y88">
        <v>15</v>
      </c>
      <c r="Z88">
        <v>17</v>
      </c>
      <c r="AA88" s="12">
        <f t="shared" si="18"/>
        <v>2</v>
      </c>
      <c r="AB88">
        <v>14</v>
      </c>
      <c r="AC88">
        <v>12</v>
      </c>
      <c r="AD88" s="12">
        <f t="shared" si="19"/>
        <v>27</v>
      </c>
      <c r="AE88">
        <v>32</v>
      </c>
      <c r="AF88">
        <v>5</v>
      </c>
    </row>
    <row r="89" spans="1:32" x14ac:dyDescent="0.35">
      <c r="A89">
        <v>84</v>
      </c>
      <c r="B89" s="1">
        <v>40513</v>
      </c>
      <c r="C89" s="12">
        <f t="shared" si="10"/>
        <v>10</v>
      </c>
      <c r="D89">
        <v>9</v>
      </c>
      <c r="E89">
        <v>19</v>
      </c>
      <c r="F89" s="12">
        <f t="shared" si="11"/>
        <v>0</v>
      </c>
      <c r="G89">
        <v>0</v>
      </c>
      <c r="H89">
        <v>0</v>
      </c>
      <c r="I89" s="12">
        <f t="shared" si="12"/>
        <v>28</v>
      </c>
      <c r="J89">
        <v>46</v>
      </c>
      <c r="K89">
        <v>18</v>
      </c>
      <c r="L89" s="12">
        <f t="shared" si="13"/>
        <v>33</v>
      </c>
      <c r="M89">
        <v>61</v>
      </c>
      <c r="N89">
        <v>28</v>
      </c>
      <c r="O89" s="12">
        <f t="shared" si="14"/>
        <v>23</v>
      </c>
      <c r="P89">
        <v>29</v>
      </c>
      <c r="Q89">
        <v>6</v>
      </c>
      <c r="R89" s="12">
        <f t="shared" si="15"/>
        <v>6</v>
      </c>
      <c r="S89">
        <v>16</v>
      </c>
      <c r="T89">
        <v>10</v>
      </c>
      <c r="U89" s="12">
        <f t="shared" si="16"/>
        <v>16</v>
      </c>
      <c r="V89">
        <v>42</v>
      </c>
      <c r="W89">
        <v>26</v>
      </c>
      <c r="X89" s="12">
        <f t="shared" si="17"/>
        <v>3</v>
      </c>
      <c r="Y89">
        <v>12</v>
      </c>
      <c r="Z89">
        <v>15</v>
      </c>
      <c r="AA89" s="12">
        <f t="shared" si="18"/>
        <v>2</v>
      </c>
      <c r="AB89">
        <v>8</v>
      </c>
      <c r="AC89">
        <v>10</v>
      </c>
      <c r="AD89" s="12">
        <f t="shared" si="19"/>
        <v>20</v>
      </c>
      <c r="AE89">
        <v>23</v>
      </c>
      <c r="AF89">
        <v>3</v>
      </c>
    </row>
    <row r="90" spans="1:32" x14ac:dyDescent="0.35">
      <c r="A90">
        <v>85</v>
      </c>
      <c r="B90" s="1">
        <v>40544</v>
      </c>
      <c r="C90" s="12">
        <f t="shared" si="10"/>
        <v>8</v>
      </c>
      <c r="D90">
        <v>8</v>
      </c>
      <c r="E90">
        <v>16</v>
      </c>
      <c r="F90" s="12">
        <f t="shared" si="11"/>
        <v>0</v>
      </c>
      <c r="G90">
        <v>0</v>
      </c>
      <c r="H90">
        <v>0</v>
      </c>
      <c r="I90" s="12">
        <f t="shared" si="12"/>
        <v>46</v>
      </c>
      <c r="J90">
        <v>65</v>
      </c>
      <c r="K90">
        <v>19</v>
      </c>
      <c r="L90" s="12">
        <f t="shared" si="13"/>
        <v>24</v>
      </c>
      <c r="M90">
        <v>45</v>
      </c>
      <c r="N90">
        <v>21</v>
      </c>
      <c r="O90" s="12">
        <f t="shared" si="14"/>
        <v>32</v>
      </c>
      <c r="P90">
        <v>36</v>
      </c>
      <c r="Q90">
        <v>4</v>
      </c>
      <c r="R90" s="12">
        <f t="shared" si="15"/>
        <v>15</v>
      </c>
      <c r="S90">
        <v>15</v>
      </c>
      <c r="T90">
        <v>0</v>
      </c>
      <c r="U90" s="12">
        <f t="shared" si="16"/>
        <v>12</v>
      </c>
      <c r="V90">
        <v>52</v>
      </c>
      <c r="W90">
        <v>40</v>
      </c>
      <c r="X90" s="12">
        <f t="shared" si="17"/>
        <v>8</v>
      </c>
      <c r="Y90">
        <v>11</v>
      </c>
      <c r="Z90">
        <v>19</v>
      </c>
      <c r="AA90" s="12">
        <f t="shared" si="18"/>
        <v>1</v>
      </c>
      <c r="AB90">
        <v>7</v>
      </c>
      <c r="AC90">
        <v>6</v>
      </c>
      <c r="AD90" s="12">
        <f t="shared" si="19"/>
        <v>27</v>
      </c>
      <c r="AE90">
        <v>31</v>
      </c>
      <c r="AF90">
        <v>4</v>
      </c>
    </row>
    <row r="91" spans="1:32" x14ac:dyDescent="0.35">
      <c r="A91">
        <v>86</v>
      </c>
      <c r="B91" s="1">
        <v>40575</v>
      </c>
      <c r="C91" s="12">
        <f t="shared" si="10"/>
        <v>8</v>
      </c>
      <c r="D91">
        <v>8</v>
      </c>
      <c r="E91">
        <v>16</v>
      </c>
      <c r="F91" s="12">
        <f t="shared" si="11"/>
        <v>0</v>
      </c>
      <c r="G91">
        <v>0</v>
      </c>
      <c r="H91">
        <v>0</v>
      </c>
      <c r="I91" s="12">
        <f t="shared" si="12"/>
        <v>37</v>
      </c>
      <c r="J91">
        <v>62</v>
      </c>
      <c r="K91">
        <v>25</v>
      </c>
      <c r="L91" s="12">
        <f t="shared" si="13"/>
        <v>19</v>
      </c>
      <c r="M91">
        <v>45</v>
      </c>
      <c r="N91">
        <v>26</v>
      </c>
      <c r="O91" s="12">
        <f t="shared" si="14"/>
        <v>30</v>
      </c>
      <c r="P91">
        <v>35</v>
      </c>
      <c r="Q91">
        <v>5</v>
      </c>
      <c r="R91" s="12">
        <f t="shared" si="15"/>
        <v>4</v>
      </c>
      <c r="S91">
        <v>15</v>
      </c>
      <c r="T91">
        <v>11</v>
      </c>
      <c r="U91" s="12">
        <f t="shared" si="16"/>
        <v>23</v>
      </c>
      <c r="V91">
        <v>55</v>
      </c>
      <c r="W91">
        <v>32</v>
      </c>
      <c r="X91" s="12">
        <f t="shared" si="17"/>
        <v>7</v>
      </c>
      <c r="Y91">
        <v>11</v>
      </c>
      <c r="Z91">
        <v>18</v>
      </c>
      <c r="AA91" s="12">
        <f t="shared" si="18"/>
        <v>3</v>
      </c>
      <c r="AB91">
        <v>6</v>
      </c>
      <c r="AC91">
        <v>3</v>
      </c>
      <c r="AD91" s="12">
        <f t="shared" si="19"/>
        <v>25</v>
      </c>
      <c r="AE91">
        <v>29</v>
      </c>
      <c r="AF91">
        <v>4</v>
      </c>
    </row>
    <row r="92" spans="1:32" x14ac:dyDescent="0.35">
      <c r="A92">
        <v>87</v>
      </c>
      <c r="B92" s="1">
        <v>40603</v>
      </c>
      <c r="C92" s="12">
        <f t="shared" si="10"/>
        <v>12</v>
      </c>
      <c r="D92">
        <v>7</v>
      </c>
      <c r="E92">
        <v>19</v>
      </c>
      <c r="F92" s="12">
        <f t="shared" si="11"/>
        <v>0</v>
      </c>
      <c r="G92">
        <v>0</v>
      </c>
      <c r="H92">
        <v>0</v>
      </c>
      <c r="I92" s="12">
        <f t="shared" si="12"/>
        <v>36</v>
      </c>
      <c r="J92">
        <v>61</v>
      </c>
      <c r="K92">
        <v>25</v>
      </c>
      <c r="L92" s="12">
        <f t="shared" si="13"/>
        <v>21</v>
      </c>
      <c r="M92">
        <v>43</v>
      </c>
      <c r="N92">
        <v>22</v>
      </c>
      <c r="O92" s="12">
        <f t="shared" si="14"/>
        <v>31</v>
      </c>
      <c r="P92">
        <v>37</v>
      </c>
      <c r="Q92">
        <v>6</v>
      </c>
      <c r="R92" s="12">
        <f t="shared" si="15"/>
        <v>6</v>
      </c>
      <c r="S92">
        <v>16</v>
      </c>
      <c r="T92">
        <v>10</v>
      </c>
      <c r="U92" s="12">
        <f t="shared" si="16"/>
        <v>26</v>
      </c>
      <c r="V92">
        <v>74</v>
      </c>
      <c r="W92">
        <v>100</v>
      </c>
      <c r="X92" s="12">
        <f t="shared" si="17"/>
        <v>25</v>
      </c>
      <c r="Y92">
        <v>16</v>
      </c>
      <c r="Z92">
        <v>41</v>
      </c>
      <c r="AA92" s="12">
        <f t="shared" si="18"/>
        <v>2</v>
      </c>
      <c r="AB92">
        <v>6</v>
      </c>
      <c r="AC92">
        <v>4</v>
      </c>
      <c r="AD92" s="12">
        <f t="shared" si="19"/>
        <v>24</v>
      </c>
      <c r="AE92">
        <v>29</v>
      </c>
      <c r="AF92">
        <v>5</v>
      </c>
    </row>
    <row r="93" spans="1:32" x14ac:dyDescent="0.35">
      <c r="A93">
        <v>88</v>
      </c>
      <c r="B93" s="1">
        <v>40634</v>
      </c>
      <c r="C93" s="12">
        <f t="shared" si="10"/>
        <v>5</v>
      </c>
      <c r="D93">
        <v>6</v>
      </c>
      <c r="E93">
        <v>11</v>
      </c>
      <c r="F93" s="12">
        <f t="shared" si="11"/>
        <v>0</v>
      </c>
      <c r="G93">
        <v>0</v>
      </c>
      <c r="H93">
        <v>0</v>
      </c>
      <c r="I93" s="12">
        <f t="shared" si="12"/>
        <v>36</v>
      </c>
      <c r="J93">
        <v>52</v>
      </c>
      <c r="K93">
        <v>16</v>
      </c>
      <c r="L93" s="12">
        <f t="shared" si="13"/>
        <v>20</v>
      </c>
      <c r="M93">
        <v>41</v>
      </c>
      <c r="N93">
        <v>21</v>
      </c>
      <c r="O93" s="12">
        <f t="shared" si="14"/>
        <v>35</v>
      </c>
      <c r="P93">
        <v>35</v>
      </c>
      <c r="Q93">
        <v>0</v>
      </c>
      <c r="R93" s="12">
        <f t="shared" si="15"/>
        <v>6</v>
      </c>
      <c r="S93">
        <v>14</v>
      </c>
      <c r="T93">
        <v>8</v>
      </c>
      <c r="U93" s="12">
        <f t="shared" si="16"/>
        <v>4</v>
      </c>
      <c r="V93">
        <v>72</v>
      </c>
      <c r="W93">
        <v>76</v>
      </c>
      <c r="X93" s="12">
        <f t="shared" si="17"/>
        <v>8</v>
      </c>
      <c r="Y93">
        <v>15</v>
      </c>
      <c r="Z93">
        <v>23</v>
      </c>
      <c r="AA93" s="12">
        <f t="shared" si="18"/>
        <v>3</v>
      </c>
      <c r="AB93">
        <v>6</v>
      </c>
      <c r="AC93">
        <v>3</v>
      </c>
      <c r="AD93" s="12">
        <f t="shared" si="19"/>
        <v>21</v>
      </c>
      <c r="AE93">
        <v>24</v>
      </c>
      <c r="AF93">
        <v>3</v>
      </c>
    </row>
    <row r="94" spans="1:32" x14ac:dyDescent="0.35">
      <c r="A94">
        <v>89</v>
      </c>
      <c r="B94" s="1">
        <v>40664</v>
      </c>
      <c r="C94" s="12">
        <f t="shared" si="10"/>
        <v>5</v>
      </c>
      <c r="D94">
        <v>8</v>
      </c>
      <c r="E94">
        <v>13</v>
      </c>
      <c r="F94" s="12">
        <f t="shared" si="11"/>
        <v>0</v>
      </c>
      <c r="G94">
        <v>0</v>
      </c>
      <c r="H94">
        <v>0</v>
      </c>
      <c r="I94" s="12">
        <f t="shared" si="12"/>
        <v>36</v>
      </c>
      <c r="J94">
        <v>55</v>
      </c>
      <c r="K94">
        <v>19</v>
      </c>
      <c r="L94" s="12">
        <f t="shared" si="13"/>
        <v>25</v>
      </c>
      <c r="M94">
        <v>46</v>
      </c>
      <c r="N94">
        <v>21</v>
      </c>
      <c r="O94" s="12">
        <f t="shared" si="14"/>
        <v>32</v>
      </c>
      <c r="P94">
        <v>37</v>
      </c>
      <c r="Q94">
        <v>5</v>
      </c>
      <c r="R94" s="12">
        <f t="shared" si="15"/>
        <v>7</v>
      </c>
      <c r="S94">
        <v>16</v>
      </c>
      <c r="T94">
        <v>9</v>
      </c>
      <c r="U94" s="12">
        <f t="shared" si="16"/>
        <v>23</v>
      </c>
      <c r="V94">
        <v>81</v>
      </c>
      <c r="W94">
        <v>58</v>
      </c>
      <c r="X94" s="12">
        <f t="shared" si="17"/>
        <v>9</v>
      </c>
      <c r="Y94">
        <v>17</v>
      </c>
      <c r="Z94">
        <v>26</v>
      </c>
      <c r="AA94" s="12">
        <f t="shared" si="18"/>
        <v>4</v>
      </c>
      <c r="AB94">
        <v>10</v>
      </c>
      <c r="AC94">
        <v>6</v>
      </c>
      <c r="AD94" s="12">
        <f t="shared" si="19"/>
        <v>26</v>
      </c>
      <c r="AE94">
        <v>29</v>
      </c>
      <c r="AF94">
        <v>3</v>
      </c>
    </row>
    <row r="95" spans="1:32" x14ac:dyDescent="0.35">
      <c r="A95">
        <v>90</v>
      </c>
      <c r="B95" s="1">
        <v>40695</v>
      </c>
      <c r="C95" s="12">
        <f t="shared" si="10"/>
        <v>6</v>
      </c>
      <c r="D95">
        <v>8</v>
      </c>
      <c r="E95">
        <v>14</v>
      </c>
      <c r="F95" s="12">
        <f t="shared" si="11"/>
        <v>0</v>
      </c>
      <c r="G95">
        <v>0</v>
      </c>
      <c r="H95">
        <v>0</v>
      </c>
      <c r="I95" s="12">
        <f t="shared" si="12"/>
        <v>37</v>
      </c>
      <c r="J95">
        <v>54</v>
      </c>
      <c r="K95">
        <v>17</v>
      </c>
      <c r="L95" s="12">
        <f t="shared" si="13"/>
        <v>22</v>
      </c>
      <c r="M95">
        <v>41</v>
      </c>
      <c r="N95">
        <v>19</v>
      </c>
      <c r="O95" s="12">
        <f t="shared" si="14"/>
        <v>29</v>
      </c>
      <c r="P95">
        <v>38</v>
      </c>
      <c r="Q95">
        <v>9</v>
      </c>
      <c r="R95" s="12">
        <f t="shared" si="15"/>
        <v>15</v>
      </c>
      <c r="S95">
        <v>15</v>
      </c>
      <c r="T95">
        <v>0</v>
      </c>
      <c r="U95" s="12">
        <f t="shared" si="16"/>
        <v>20</v>
      </c>
      <c r="V95">
        <v>74</v>
      </c>
      <c r="W95">
        <v>54</v>
      </c>
      <c r="X95" s="12">
        <f t="shared" si="17"/>
        <v>11</v>
      </c>
      <c r="Y95">
        <v>15</v>
      </c>
      <c r="Z95">
        <v>26</v>
      </c>
      <c r="AA95" s="12">
        <f t="shared" si="18"/>
        <v>2</v>
      </c>
      <c r="AB95">
        <v>6</v>
      </c>
      <c r="AC95">
        <v>4</v>
      </c>
      <c r="AD95" s="12">
        <f t="shared" si="19"/>
        <v>21</v>
      </c>
      <c r="AE95">
        <v>25</v>
      </c>
      <c r="AF95">
        <v>4</v>
      </c>
    </row>
    <row r="96" spans="1:32" x14ac:dyDescent="0.35">
      <c r="A96">
        <v>91</v>
      </c>
      <c r="B96" s="1">
        <v>40725</v>
      </c>
      <c r="C96" s="12">
        <f t="shared" si="10"/>
        <v>9</v>
      </c>
      <c r="D96">
        <v>5</v>
      </c>
      <c r="E96">
        <v>14</v>
      </c>
      <c r="F96" s="12">
        <f t="shared" si="11"/>
        <v>0</v>
      </c>
      <c r="G96">
        <v>0</v>
      </c>
      <c r="H96">
        <v>0</v>
      </c>
      <c r="I96" s="12">
        <f t="shared" si="12"/>
        <v>44</v>
      </c>
      <c r="J96">
        <v>52</v>
      </c>
      <c r="K96">
        <v>8</v>
      </c>
      <c r="L96" s="12">
        <f t="shared" si="13"/>
        <v>22</v>
      </c>
      <c r="M96">
        <v>41</v>
      </c>
      <c r="N96">
        <v>19</v>
      </c>
      <c r="O96" s="12">
        <f t="shared" si="14"/>
        <v>37</v>
      </c>
      <c r="P96">
        <v>37</v>
      </c>
      <c r="Q96">
        <v>0</v>
      </c>
      <c r="R96" s="12">
        <f t="shared" si="15"/>
        <v>14</v>
      </c>
      <c r="S96">
        <v>14</v>
      </c>
      <c r="T96">
        <v>0</v>
      </c>
      <c r="U96" s="12">
        <f t="shared" si="16"/>
        <v>20</v>
      </c>
      <c r="V96">
        <v>63</v>
      </c>
      <c r="W96">
        <v>43</v>
      </c>
      <c r="X96" s="12">
        <f t="shared" si="17"/>
        <v>9</v>
      </c>
      <c r="Y96">
        <v>15</v>
      </c>
      <c r="Z96">
        <v>24</v>
      </c>
      <c r="AA96" s="12">
        <f t="shared" si="18"/>
        <v>0</v>
      </c>
      <c r="AB96">
        <v>6</v>
      </c>
      <c r="AC96">
        <v>6</v>
      </c>
      <c r="AD96" s="12">
        <f t="shared" si="19"/>
        <v>18</v>
      </c>
      <c r="AE96">
        <v>21</v>
      </c>
      <c r="AF96">
        <v>3</v>
      </c>
    </row>
    <row r="97" spans="1:32" x14ac:dyDescent="0.35">
      <c r="A97">
        <v>92</v>
      </c>
      <c r="B97" s="1">
        <v>40756</v>
      </c>
      <c r="C97" s="12">
        <f t="shared" si="10"/>
        <v>9</v>
      </c>
      <c r="D97">
        <v>5</v>
      </c>
      <c r="E97">
        <v>14</v>
      </c>
      <c r="F97" s="12">
        <f t="shared" si="11"/>
        <v>0</v>
      </c>
      <c r="G97">
        <v>0</v>
      </c>
      <c r="H97">
        <v>0</v>
      </c>
      <c r="I97" s="12">
        <f t="shared" si="12"/>
        <v>45</v>
      </c>
      <c r="J97">
        <v>56</v>
      </c>
      <c r="K97">
        <v>11</v>
      </c>
      <c r="L97" s="12">
        <f t="shared" si="13"/>
        <v>31</v>
      </c>
      <c r="M97">
        <v>51</v>
      </c>
      <c r="N97">
        <v>20</v>
      </c>
      <c r="O97" s="12">
        <f t="shared" si="14"/>
        <v>33</v>
      </c>
      <c r="P97">
        <v>38</v>
      </c>
      <c r="Q97">
        <v>5</v>
      </c>
      <c r="R97" s="12">
        <f t="shared" si="15"/>
        <v>4</v>
      </c>
      <c r="S97">
        <v>12</v>
      </c>
      <c r="T97">
        <v>8</v>
      </c>
      <c r="U97" s="12">
        <f t="shared" si="16"/>
        <v>8</v>
      </c>
      <c r="V97">
        <v>55</v>
      </c>
      <c r="W97">
        <v>47</v>
      </c>
      <c r="X97" s="12">
        <f t="shared" si="17"/>
        <v>11</v>
      </c>
      <c r="Y97">
        <v>14</v>
      </c>
      <c r="Z97">
        <v>25</v>
      </c>
      <c r="AA97" s="12">
        <f t="shared" si="18"/>
        <v>1</v>
      </c>
      <c r="AB97">
        <v>5</v>
      </c>
      <c r="AC97">
        <v>4</v>
      </c>
      <c r="AD97" s="12">
        <f t="shared" si="19"/>
        <v>16</v>
      </c>
      <c r="AE97">
        <v>19</v>
      </c>
      <c r="AF97">
        <v>3</v>
      </c>
    </row>
    <row r="98" spans="1:32" x14ac:dyDescent="0.35">
      <c r="A98">
        <v>93</v>
      </c>
      <c r="B98" s="1">
        <v>40787</v>
      </c>
      <c r="C98" s="12">
        <f t="shared" si="10"/>
        <v>8</v>
      </c>
      <c r="D98">
        <v>5</v>
      </c>
      <c r="E98">
        <v>13</v>
      </c>
      <c r="F98" s="12">
        <f t="shared" si="11"/>
        <v>0</v>
      </c>
      <c r="G98">
        <v>0</v>
      </c>
      <c r="H98">
        <v>0</v>
      </c>
      <c r="I98" s="12">
        <f t="shared" si="12"/>
        <v>42</v>
      </c>
      <c r="J98">
        <v>54</v>
      </c>
      <c r="K98">
        <v>12</v>
      </c>
      <c r="L98" s="12">
        <f t="shared" si="13"/>
        <v>23</v>
      </c>
      <c r="M98">
        <v>42</v>
      </c>
      <c r="N98">
        <v>19</v>
      </c>
      <c r="O98" s="12">
        <f t="shared" si="14"/>
        <v>29</v>
      </c>
      <c r="P98">
        <v>37</v>
      </c>
      <c r="Q98">
        <v>8</v>
      </c>
      <c r="R98" s="12">
        <f t="shared" si="15"/>
        <v>3</v>
      </c>
      <c r="S98">
        <v>15</v>
      </c>
      <c r="T98">
        <v>12</v>
      </c>
      <c r="U98" s="12">
        <f t="shared" si="16"/>
        <v>32</v>
      </c>
      <c r="V98">
        <v>57</v>
      </c>
      <c r="W98">
        <v>25</v>
      </c>
      <c r="X98" s="12">
        <f t="shared" si="17"/>
        <v>8</v>
      </c>
      <c r="Y98">
        <v>14</v>
      </c>
      <c r="Z98">
        <v>22</v>
      </c>
      <c r="AA98" s="12">
        <f t="shared" si="18"/>
        <v>4</v>
      </c>
      <c r="AB98">
        <v>8</v>
      </c>
      <c r="AC98">
        <v>4</v>
      </c>
      <c r="AD98" s="12">
        <f t="shared" si="19"/>
        <v>21</v>
      </c>
      <c r="AE98">
        <v>24</v>
      </c>
      <c r="AF98">
        <v>3</v>
      </c>
    </row>
    <row r="99" spans="1:32" x14ac:dyDescent="0.35">
      <c r="A99">
        <v>94</v>
      </c>
      <c r="B99" s="1">
        <v>40817</v>
      </c>
      <c r="C99" s="12">
        <f t="shared" si="10"/>
        <v>6</v>
      </c>
      <c r="D99">
        <v>6</v>
      </c>
      <c r="E99">
        <v>12</v>
      </c>
      <c r="F99" s="12">
        <f t="shared" si="11"/>
        <v>0</v>
      </c>
      <c r="G99">
        <v>0</v>
      </c>
      <c r="H99">
        <v>0</v>
      </c>
      <c r="I99" s="12">
        <f t="shared" si="12"/>
        <v>43</v>
      </c>
      <c r="J99">
        <v>57</v>
      </c>
      <c r="K99">
        <v>14</v>
      </c>
      <c r="L99" s="12">
        <f t="shared" si="13"/>
        <v>21</v>
      </c>
      <c r="M99">
        <v>41</v>
      </c>
      <c r="N99">
        <v>20</v>
      </c>
      <c r="O99" s="12">
        <f t="shared" si="14"/>
        <v>27</v>
      </c>
      <c r="P99">
        <v>34</v>
      </c>
      <c r="Q99">
        <v>7</v>
      </c>
      <c r="R99" s="12">
        <f t="shared" si="15"/>
        <v>6</v>
      </c>
      <c r="S99">
        <v>14</v>
      </c>
      <c r="T99">
        <v>8</v>
      </c>
      <c r="U99" s="12">
        <f t="shared" si="16"/>
        <v>30</v>
      </c>
      <c r="V99">
        <v>58</v>
      </c>
      <c r="W99">
        <v>28</v>
      </c>
      <c r="X99" s="12">
        <f t="shared" si="17"/>
        <v>8</v>
      </c>
      <c r="Y99">
        <v>14</v>
      </c>
      <c r="Z99">
        <v>22</v>
      </c>
      <c r="AA99" s="12">
        <f t="shared" si="18"/>
        <v>1</v>
      </c>
      <c r="AB99">
        <v>7</v>
      </c>
      <c r="AC99">
        <v>6</v>
      </c>
      <c r="AD99" s="12">
        <f t="shared" si="19"/>
        <v>20</v>
      </c>
      <c r="AE99">
        <v>23</v>
      </c>
      <c r="AF99">
        <v>3</v>
      </c>
    </row>
    <row r="100" spans="1:32" x14ac:dyDescent="0.35">
      <c r="A100">
        <v>95</v>
      </c>
      <c r="B100" s="1">
        <v>40848</v>
      </c>
      <c r="C100" s="12">
        <f t="shared" si="10"/>
        <v>9</v>
      </c>
      <c r="D100">
        <v>8</v>
      </c>
      <c r="E100">
        <v>17</v>
      </c>
      <c r="F100" s="12">
        <f t="shared" si="11"/>
        <v>0</v>
      </c>
      <c r="G100">
        <v>0</v>
      </c>
      <c r="H100">
        <v>0</v>
      </c>
      <c r="I100" s="12">
        <f t="shared" si="12"/>
        <v>39</v>
      </c>
      <c r="J100">
        <v>59</v>
      </c>
      <c r="K100">
        <v>20</v>
      </c>
      <c r="L100" s="12">
        <f t="shared" si="13"/>
        <v>25</v>
      </c>
      <c r="M100">
        <v>44</v>
      </c>
      <c r="N100">
        <v>19</v>
      </c>
      <c r="O100" s="12">
        <f t="shared" si="14"/>
        <v>30</v>
      </c>
      <c r="P100">
        <v>35</v>
      </c>
      <c r="Q100">
        <v>5</v>
      </c>
      <c r="R100" s="12">
        <f t="shared" si="15"/>
        <v>7</v>
      </c>
      <c r="S100">
        <v>16</v>
      </c>
      <c r="T100">
        <v>9</v>
      </c>
      <c r="U100" s="12">
        <f t="shared" si="16"/>
        <v>26</v>
      </c>
      <c r="V100">
        <v>60</v>
      </c>
      <c r="W100">
        <v>34</v>
      </c>
      <c r="X100" s="12">
        <f t="shared" si="17"/>
        <v>6</v>
      </c>
      <c r="Y100">
        <v>12</v>
      </c>
      <c r="Z100">
        <v>18</v>
      </c>
      <c r="AA100" s="12">
        <f t="shared" si="18"/>
        <v>3</v>
      </c>
      <c r="AB100">
        <v>7</v>
      </c>
      <c r="AC100">
        <v>4</v>
      </c>
      <c r="AD100" s="12">
        <f t="shared" si="19"/>
        <v>29</v>
      </c>
      <c r="AE100">
        <v>29</v>
      </c>
      <c r="AF100">
        <v>0</v>
      </c>
    </row>
    <row r="101" spans="1:32" x14ac:dyDescent="0.35">
      <c r="A101">
        <v>96</v>
      </c>
      <c r="B101" s="1">
        <v>40878</v>
      </c>
      <c r="C101" s="12">
        <f t="shared" si="10"/>
        <v>2</v>
      </c>
      <c r="D101">
        <v>7</v>
      </c>
      <c r="E101">
        <v>9</v>
      </c>
      <c r="F101" s="12">
        <f t="shared" si="11"/>
        <v>0</v>
      </c>
      <c r="G101">
        <v>0</v>
      </c>
      <c r="H101">
        <v>0</v>
      </c>
      <c r="I101" s="12">
        <f t="shared" si="12"/>
        <v>41</v>
      </c>
      <c r="J101">
        <v>57</v>
      </c>
      <c r="K101">
        <v>16</v>
      </c>
      <c r="L101" s="12">
        <f t="shared" si="13"/>
        <v>23</v>
      </c>
      <c r="M101">
        <v>43</v>
      </c>
      <c r="N101">
        <v>20</v>
      </c>
      <c r="O101" s="12">
        <f t="shared" si="14"/>
        <v>27</v>
      </c>
      <c r="P101">
        <v>32</v>
      </c>
      <c r="Q101">
        <v>5</v>
      </c>
      <c r="R101" s="12">
        <f t="shared" si="15"/>
        <v>12</v>
      </c>
      <c r="S101">
        <v>12</v>
      </c>
      <c r="T101">
        <v>0</v>
      </c>
      <c r="U101" s="12">
        <f t="shared" si="16"/>
        <v>7</v>
      </c>
      <c r="V101">
        <v>54</v>
      </c>
      <c r="W101">
        <v>47</v>
      </c>
      <c r="X101" s="12">
        <f t="shared" si="17"/>
        <v>10</v>
      </c>
      <c r="Y101">
        <v>11</v>
      </c>
      <c r="Z101">
        <v>21</v>
      </c>
      <c r="AA101" s="12">
        <f t="shared" si="18"/>
        <v>3</v>
      </c>
      <c r="AB101">
        <v>6</v>
      </c>
      <c r="AC101">
        <v>3</v>
      </c>
      <c r="AD101" s="12">
        <f t="shared" si="19"/>
        <v>19</v>
      </c>
      <c r="AE101">
        <v>22</v>
      </c>
      <c r="AF101">
        <v>3</v>
      </c>
    </row>
    <row r="102" spans="1:32" x14ac:dyDescent="0.35">
      <c r="A102">
        <v>97</v>
      </c>
      <c r="B102" s="1">
        <v>40909</v>
      </c>
      <c r="C102" s="12">
        <f t="shared" si="10"/>
        <v>4</v>
      </c>
      <c r="D102">
        <v>8</v>
      </c>
      <c r="E102">
        <v>12</v>
      </c>
      <c r="F102" s="12">
        <f t="shared" si="11"/>
        <v>0</v>
      </c>
      <c r="G102">
        <v>0</v>
      </c>
      <c r="H102">
        <v>0</v>
      </c>
      <c r="I102" s="12">
        <f t="shared" si="12"/>
        <v>39</v>
      </c>
      <c r="J102">
        <v>63</v>
      </c>
      <c r="K102">
        <v>24</v>
      </c>
      <c r="L102" s="12">
        <f t="shared" si="13"/>
        <v>25</v>
      </c>
      <c r="M102">
        <v>46</v>
      </c>
      <c r="N102">
        <v>21</v>
      </c>
      <c r="O102" s="12">
        <f t="shared" si="14"/>
        <v>28</v>
      </c>
      <c r="P102">
        <v>33</v>
      </c>
      <c r="Q102">
        <v>5</v>
      </c>
      <c r="R102" s="12">
        <f t="shared" si="15"/>
        <v>7</v>
      </c>
      <c r="S102">
        <v>16</v>
      </c>
      <c r="T102">
        <v>9</v>
      </c>
      <c r="U102" s="12">
        <f t="shared" si="16"/>
        <v>12</v>
      </c>
      <c r="V102">
        <v>62</v>
      </c>
      <c r="W102">
        <v>50</v>
      </c>
      <c r="X102" s="12">
        <f t="shared" si="17"/>
        <v>7</v>
      </c>
      <c r="Y102">
        <v>11</v>
      </c>
      <c r="Z102">
        <v>18</v>
      </c>
      <c r="AA102" s="12">
        <f t="shared" si="18"/>
        <v>1</v>
      </c>
      <c r="AB102">
        <v>5</v>
      </c>
      <c r="AC102">
        <v>4</v>
      </c>
      <c r="AD102" s="12">
        <f t="shared" si="19"/>
        <v>22</v>
      </c>
      <c r="AE102">
        <v>25</v>
      </c>
      <c r="AF102">
        <v>3</v>
      </c>
    </row>
    <row r="103" spans="1:32" x14ac:dyDescent="0.35">
      <c r="A103">
        <v>98</v>
      </c>
      <c r="B103" s="1">
        <v>40940</v>
      </c>
      <c r="C103" s="12">
        <f t="shared" si="10"/>
        <v>7</v>
      </c>
      <c r="D103">
        <v>8</v>
      </c>
      <c r="E103">
        <v>15</v>
      </c>
      <c r="F103" s="12">
        <f t="shared" si="11"/>
        <v>0</v>
      </c>
      <c r="G103">
        <v>0</v>
      </c>
      <c r="H103">
        <v>0</v>
      </c>
      <c r="I103" s="12">
        <f t="shared" si="12"/>
        <v>33</v>
      </c>
      <c r="J103">
        <v>58</v>
      </c>
      <c r="K103">
        <v>25</v>
      </c>
      <c r="L103" s="12">
        <f t="shared" si="13"/>
        <v>22</v>
      </c>
      <c r="M103">
        <v>45</v>
      </c>
      <c r="N103">
        <v>23</v>
      </c>
      <c r="O103" s="12">
        <f t="shared" si="14"/>
        <v>28</v>
      </c>
      <c r="P103">
        <v>33</v>
      </c>
      <c r="Q103">
        <v>5</v>
      </c>
      <c r="R103" s="12">
        <f t="shared" si="15"/>
        <v>5</v>
      </c>
      <c r="S103">
        <v>16</v>
      </c>
      <c r="T103">
        <v>11</v>
      </c>
      <c r="U103" s="12">
        <f t="shared" si="16"/>
        <v>23</v>
      </c>
      <c r="V103">
        <v>64</v>
      </c>
      <c r="W103">
        <v>41</v>
      </c>
      <c r="X103" s="12">
        <f t="shared" si="17"/>
        <v>8</v>
      </c>
      <c r="Y103">
        <v>13</v>
      </c>
      <c r="Z103">
        <v>21</v>
      </c>
      <c r="AA103" s="12">
        <f t="shared" si="18"/>
        <v>0</v>
      </c>
      <c r="AB103">
        <v>6</v>
      </c>
      <c r="AC103">
        <v>6</v>
      </c>
      <c r="AD103" s="12">
        <f t="shared" si="19"/>
        <v>21</v>
      </c>
      <c r="AE103">
        <v>25</v>
      </c>
      <c r="AF103">
        <v>4</v>
      </c>
    </row>
    <row r="104" spans="1:32" x14ac:dyDescent="0.35">
      <c r="A104">
        <v>99</v>
      </c>
      <c r="B104" s="1">
        <v>40969</v>
      </c>
      <c r="C104" s="12">
        <f t="shared" si="10"/>
        <v>4</v>
      </c>
      <c r="D104">
        <v>7</v>
      </c>
      <c r="E104">
        <v>11</v>
      </c>
      <c r="F104" s="12">
        <f t="shared" si="11"/>
        <v>0</v>
      </c>
      <c r="G104">
        <v>0</v>
      </c>
      <c r="H104">
        <v>0</v>
      </c>
      <c r="I104" s="12">
        <f t="shared" si="12"/>
        <v>35</v>
      </c>
      <c r="J104">
        <v>57</v>
      </c>
      <c r="K104">
        <v>22</v>
      </c>
      <c r="L104" s="12">
        <f t="shared" si="13"/>
        <v>24</v>
      </c>
      <c r="M104">
        <v>44</v>
      </c>
      <c r="N104">
        <v>20</v>
      </c>
      <c r="O104" s="12">
        <f t="shared" si="14"/>
        <v>28</v>
      </c>
      <c r="P104">
        <v>34</v>
      </c>
      <c r="Q104">
        <v>6</v>
      </c>
      <c r="R104" s="12">
        <f t="shared" si="15"/>
        <v>6</v>
      </c>
      <c r="S104">
        <v>15</v>
      </c>
      <c r="T104">
        <v>9</v>
      </c>
      <c r="U104" s="12">
        <f t="shared" si="16"/>
        <v>21</v>
      </c>
      <c r="V104">
        <v>60</v>
      </c>
      <c r="W104">
        <v>39</v>
      </c>
      <c r="X104" s="12">
        <f t="shared" si="17"/>
        <v>6</v>
      </c>
      <c r="Y104">
        <v>14</v>
      </c>
      <c r="Z104">
        <v>20</v>
      </c>
      <c r="AA104" s="12">
        <f t="shared" si="18"/>
        <v>4</v>
      </c>
      <c r="AB104">
        <v>6</v>
      </c>
      <c r="AC104">
        <v>2</v>
      </c>
      <c r="AD104" s="12">
        <f t="shared" si="19"/>
        <v>24</v>
      </c>
      <c r="AE104">
        <v>27</v>
      </c>
      <c r="AF104">
        <v>3</v>
      </c>
    </row>
    <row r="105" spans="1:32" x14ac:dyDescent="0.35">
      <c r="A105">
        <v>100</v>
      </c>
      <c r="B105" s="1">
        <v>41000</v>
      </c>
      <c r="C105" s="12">
        <f t="shared" si="10"/>
        <v>3</v>
      </c>
      <c r="D105">
        <v>6</v>
      </c>
      <c r="E105">
        <v>9</v>
      </c>
      <c r="F105" s="12">
        <f t="shared" si="11"/>
        <v>0</v>
      </c>
      <c r="G105">
        <v>0</v>
      </c>
      <c r="H105">
        <v>0</v>
      </c>
      <c r="I105" s="12">
        <f t="shared" si="12"/>
        <v>37</v>
      </c>
      <c r="J105">
        <v>55</v>
      </c>
      <c r="K105">
        <v>18</v>
      </c>
      <c r="L105" s="12">
        <f t="shared" si="13"/>
        <v>22</v>
      </c>
      <c r="M105">
        <v>46</v>
      </c>
      <c r="N105">
        <v>24</v>
      </c>
      <c r="O105" s="12">
        <f t="shared" si="14"/>
        <v>31</v>
      </c>
      <c r="P105">
        <v>31</v>
      </c>
      <c r="Q105">
        <v>0</v>
      </c>
      <c r="R105" s="12">
        <f t="shared" si="15"/>
        <v>7</v>
      </c>
      <c r="S105">
        <v>15</v>
      </c>
      <c r="T105">
        <v>8</v>
      </c>
      <c r="U105" s="12">
        <f t="shared" si="16"/>
        <v>12</v>
      </c>
      <c r="V105">
        <v>58</v>
      </c>
      <c r="W105">
        <v>46</v>
      </c>
      <c r="X105" s="12">
        <f t="shared" si="17"/>
        <v>8</v>
      </c>
      <c r="Y105">
        <v>14</v>
      </c>
      <c r="Z105">
        <v>22</v>
      </c>
      <c r="AA105" s="12">
        <f t="shared" si="18"/>
        <v>2</v>
      </c>
      <c r="AB105">
        <v>5</v>
      </c>
      <c r="AC105">
        <v>3</v>
      </c>
      <c r="AD105" s="12">
        <f t="shared" si="19"/>
        <v>21</v>
      </c>
      <c r="AE105">
        <v>23</v>
      </c>
      <c r="AF105">
        <v>2</v>
      </c>
    </row>
    <row r="106" spans="1:32" x14ac:dyDescent="0.35">
      <c r="A106">
        <v>101</v>
      </c>
      <c r="B106" s="1">
        <v>41030</v>
      </c>
      <c r="C106" s="12">
        <f t="shared" si="10"/>
        <v>4</v>
      </c>
      <c r="D106">
        <v>7</v>
      </c>
      <c r="E106">
        <v>11</v>
      </c>
      <c r="F106" s="12">
        <f t="shared" si="11"/>
        <v>0</v>
      </c>
      <c r="G106">
        <v>0</v>
      </c>
      <c r="H106">
        <v>0</v>
      </c>
      <c r="I106" s="12">
        <f t="shared" si="12"/>
        <v>38</v>
      </c>
      <c r="J106">
        <v>53</v>
      </c>
      <c r="K106">
        <v>15</v>
      </c>
      <c r="L106" s="12">
        <f t="shared" si="13"/>
        <v>21</v>
      </c>
      <c r="M106">
        <v>49</v>
      </c>
      <c r="N106">
        <v>28</v>
      </c>
      <c r="O106" s="12">
        <f t="shared" si="14"/>
        <v>32</v>
      </c>
      <c r="P106">
        <v>35</v>
      </c>
      <c r="Q106">
        <v>3</v>
      </c>
      <c r="R106" s="12">
        <f t="shared" si="15"/>
        <v>7</v>
      </c>
      <c r="S106">
        <v>16</v>
      </c>
      <c r="T106">
        <v>9</v>
      </c>
      <c r="U106" s="12">
        <f t="shared" si="16"/>
        <v>26</v>
      </c>
      <c r="V106">
        <v>61</v>
      </c>
      <c r="W106">
        <v>35</v>
      </c>
      <c r="X106" s="12">
        <f t="shared" si="17"/>
        <v>2</v>
      </c>
      <c r="Y106">
        <v>15</v>
      </c>
      <c r="Z106">
        <v>17</v>
      </c>
      <c r="AA106" s="12">
        <f t="shared" si="18"/>
        <v>1</v>
      </c>
      <c r="AB106">
        <v>5</v>
      </c>
      <c r="AC106">
        <v>4</v>
      </c>
      <c r="AD106" s="12">
        <f t="shared" si="19"/>
        <v>22</v>
      </c>
      <c r="AE106">
        <v>25</v>
      </c>
      <c r="AF106">
        <v>3</v>
      </c>
    </row>
    <row r="107" spans="1:32" x14ac:dyDescent="0.35">
      <c r="A107">
        <v>102</v>
      </c>
      <c r="B107" s="1">
        <v>41061</v>
      </c>
      <c r="C107" s="12">
        <f t="shared" si="10"/>
        <v>1</v>
      </c>
      <c r="D107">
        <v>7</v>
      </c>
      <c r="E107">
        <v>8</v>
      </c>
      <c r="F107" s="12">
        <f t="shared" si="11"/>
        <v>0</v>
      </c>
      <c r="G107">
        <v>0</v>
      </c>
      <c r="H107">
        <v>0</v>
      </c>
      <c r="I107" s="12">
        <f t="shared" si="12"/>
        <v>39</v>
      </c>
      <c r="J107">
        <v>58</v>
      </c>
      <c r="K107">
        <v>19</v>
      </c>
      <c r="L107" s="12">
        <f t="shared" si="13"/>
        <v>24</v>
      </c>
      <c r="M107">
        <v>46</v>
      </c>
      <c r="N107">
        <v>22</v>
      </c>
      <c r="O107" s="12">
        <f t="shared" si="14"/>
        <v>32</v>
      </c>
      <c r="P107">
        <v>35</v>
      </c>
      <c r="Q107">
        <v>3</v>
      </c>
      <c r="R107" s="12">
        <f t="shared" si="15"/>
        <v>7</v>
      </c>
      <c r="S107">
        <v>16</v>
      </c>
      <c r="T107">
        <v>9</v>
      </c>
      <c r="U107" s="12">
        <f t="shared" si="16"/>
        <v>31</v>
      </c>
      <c r="V107">
        <v>58</v>
      </c>
      <c r="W107">
        <v>27</v>
      </c>
      <c r="X107" s="12">
        <f t="shared" si="17"/>
        <v>1</v>
      </c>
      <c r="Y107">
        <v>15</v>
      </c>
      <c r="Z107">
        <v>16</v>
      </c>
      <c r="AA107" s="12">
        <f t="shared" si="18"/>
        <v>2</v>
      </c>
      <c r="AB107">
        <v>4</v>
      </c>
      <c r="AC107">
        <v>2</v>
      </c>
      <c r="AD107" s="12">
        <f t="shared" si="19"/>
        <v>20</v>
      </c>
      <c r="AE107">
        <v>23</v>
      </c>
      <c r="AF107">
        <v>3</v>
      </c>
    </row>
    <row r="108" spans="1:32" x14ac:dyDescent="0.35">
      <c r="A108">
        <v>103</v>
      </c>
      <c r="B108" s="1">
        <v>41091</v>
      </c>
      <c r="C108" s="12">
        <f t="shared" si="10"/>
        <v>7</v>
      </c>
      <c r="D108">
        <v>4</v>
      </c>
      <c r="E108">
        <v>11</v>
      </c>
      <c r="F108" s="12">
        <f t="shared" si="11"/>
        <v>0</v>
      </c>
      <c r="G108">
        <v>0</v>
      </c>
      <c r="H108">
        <v>0</v>
      </c>
      <c r="I108" s="12">
        <f t="shared" si="12"/>
        <v>40</v>
      </c>
      <c r="J108">
        <v>50</v>
      </c>
      <c r="K108">
        <v>10</v>
      </c>
      <c r="L108" s="12">
        <f t="shared" si="13"/>
        <v>28</v>
      </c>
      <c r="M108">
        <v>49</v>
      </c>
      <c r="N108">
        <v>21</v>
      </c>
      <c r="O108" s="12">
        <f t="shared" si="14"/>
        <v>32</v>
      </c>
      <c r="P108">
        <v>35</v>
      </c>
      <c r="Q108">
        <v>3</v>
      </c>
      <c r="R108" s="12">
        <f t="shared" si="15"/>
        <v>3</v>
      </c>
      <c r="S108">
        <v>15</v>
      </c>
      <c r="T108">
        <v>12</v>
      </c>
      <c r="U108" s="12">
        <f t="shared" si="16"/>
        <v>20</v>
      </c>
      <c r="V108">
        <v>51</v>
      </c>
      <c r="W108">
        <v>31</v>
      </c>
      <c r="X108" s="12">
        <f t="shared" si="17"/>
        <v>1</v>
      </c>
      <c r="Y108">
        <v>13</v>
      </c>
      <c r="Z108">
        <v>12</v>
      </c>
      <c r="AA108" s="12">
        <f t="shared" si="18"/>
        <v>1</v>
      </c>
      <c r="AB108">
        <v>4</v>
      </c>
      <c r="AC108">
        <v>3</v>
      </c>
      <c r="AD108" s="12">
        <f t="shared" si="19"/>
        <v>16</v>
      </c>
      <c r="AE108">
        <v>18</v>
      </c>
      <c r="AF108">
        <v>2</v>
      </c>
    </row>
    <row r="109" spans="1:32" x14ac:dyDescent="0.35">
      <c r="A109">
        <v>104</v>
      </c>
      <c r="B109" s="1">
        <v>41122</v>
      </c>
      <c r="C109" s="12">
        <f t="shared" si="10"/>
        <v>5</v>
      </c>
      <c r="D109">
        <v>4</v>
      </c>
      <c r="E109">
        <v>9</v>
      </c>
      <c r="F109" s="12">
        <f t="shared" si="11"/>
        <v>0</v>
      </c>
      <c r="G109">
        <v>0</v>
      </c>
      <c r="H109">
        <v>0</v>
      </c>
      <c r="I109" s="12">
        <f t="shared" si="12"/>
        <v>41</v>
      </c>
      <c r="J109">
        <v>52</v>
      </c>
      <c r="K109">
        <v>11</v>
      </c>
      <c r="L109" s="12">
        <f t="shared" si="13"/>
        <v>25</v>
      </c>
      <c r="M109">
        <v>46</v>
      </c>
      <c r="N109">
        <v>21</v>
      </c>
      <c r="O109" s="12">
        <f t="shared" si="14"/>
        <v>28</v>
      </c>
      <c r="P109">
        <v>33</v>
      </c>
      <c r="Q109">
        <v>5</v>
      </c>
      <c r="R109" s="12">
        <f t="shared" si="15"/>
        <v>7</v>
      </c>
      <c r="S109">
        <v>14</v>
      </c>
      <c r="T109">
        <v>7</v>
      </c>
      <c r="U109" s="12">
        <f t="shared" si="16"/>
        <v>20</v>
      </c>
      <c r="V109">
        <v>53</v>
      </c>
      <c r="W109">
        <v>33</v>
      </c>
      <c r="X109" s="12">
        <f t="shared" si="17"/>
        <v>3</v>
      </c>
      <c r="Y109">
        <v>13</v>
      </c>
      <c r="Z109">
        <v>16</v>
      </c>
      <c r="AA109" s="12">
        <f t="shared" si="18"/>
        <v>1</v>
      </c>
      <c r="AB109">
        <v>4</v>
      </c>
      <c r="AC109">
        <v>3</v>
      </c>
      <c r="AD109" s="12">
        <f t="shared" si="19"/>
        <v>16</v>
      </c>
      <c r="AE109">
        <v>18</v>
      </c>
      <c r="AF109">
        <v>2</v>
      </c>
    </row>
    <row r="110" spans="1:32" x14ac:dyDescent="0.35">
      <c r="A110">
        <v>105</v>
      </c>
      <c r="B110" s="1">
        <v>41153</v>
      </c>
      <c r="C110" s="12">
        <f t="shared" si="10"/>
        <v>7</v>
      </c>
      <c r="D110">
        <v>5</v>
      </c>
      <c r="E110">
        <v>12</v>
      </c>
      <c r="F110" s="12">
        <f t="shared" si="11"/>
        <v>0</v>
      </c>
      <c r="G110">
        <v>0</v>
      </c>
      <c r="H110">
        <v>0</v>
      </c>
      <c r="I110" s="12">
        <f t="shared" si="12"/>
        <v>37</v>
      </c>
      <c r="J110">
        <v>48</v>
      </c>
      <c r="K110">
        <v>11</v>
      </c>
      <c r="L110" s="12">
        <f t="shared" si="13"/>
        <v>36</v>
      </c>
      <c r="M110">
        <v>76</v>
      </c>
      <c r="N110">
        <v>40</v>
      </c>
      <c r="O110" s="12">
        <f t="shared" si="14"/>
        <v>27</v>
      </c>
      <c r="P110">
        <v>32</v>
      </c>
      <c r="Q110">
        <v>5</v>
      </c>
      <c r="R110" s="12">
        <f t="shared" si="15"/>
        <v>3</v>
      </c>
      <c r="S110">
        <v>15</v>
      </c>
      <c r="T110">
        <v>12</v>
      </c>
      <c r="U110" s="12">
        <f t="shared" si="16"/>
        <v>25</v>
      </c>
      <c r="V110">
        <v>53</v>
      </c>
      <c r="W110">
        <v>28</v>
      </c>
      <c r="X110" s="12">
        <f t="shared" si="17"/>
        <v>1</v>
      </c>
      <c r="Y110">
        <v>12</v>
      </c>
      <c r="Z110">
        <v>11</v>
      </c>
      <c r="AA110" s="12">
        <f t="shared" si="18"/>
        <v>1</v>
      </c>
      <c r="AB110">
        <v>5</v>
      </c>
      <c r="AC110">
        <v>4</v>
      </c>
      <c r="AD110" s="12">
        <f t="shared" si="19"/>
        <v>19</v>
      </c>
      <c r="AE110">
        <v>21</v>
      </c>
      <c r="AF110">
        <v>2</v>
      </c>
    </row>
    <row r="111" spans="1:32" x14ac:dyDescent="0.35">
      <c r="A111">
        <v>106</v>
      </c>
      <c r="B111" s="1">
        <v>41183</v>
      </c>
      <c r="C111" s="12">
        <f t="shared" si="10"/>
        <v>2</v>
      </c>
      <c r="D111">
        <v>5</v>
      </c>
      <c r="E111">
        <v>7</v>
      </c>
      <c r="F111" s="12">
        <f t="shared" si="11"/>
        <v>0</v>
      </c>
      <c r="G111">
        <v>0</v>
      </c>
      <c r="H111">
        <v>0</v>
      </c>
      <c r="I111" s="12">
        <f t="shared" si="12"/>
        <v>50</v>
      </c>
      <c r="J111">
        <v>58</v>
      </c>
      <c r="K111">
        <v>8</v>
      </c>
      <c r="L111" s="12">
        <f t="shared" si="13"/>
        <v>24</v>
      </c>
      <c r="M111">
        <v>46</v>
      </c>
      <c r="N111">
        <v>22</v>
      </c>
      <c r="O111" s="12">
        <f t="shared" si="14"/>
        <v>33</v>
      </c>
      <c r="P111">
        <v>37</v>
      </c>
      <c r="Q111">
        <v>4</v>
      </c>
      <c r="R111" s="12">
        <f t="shared" si="15"/>
        <v>8</v>
      </c>
      <c r="S111">
        <v>15</v>
      </c>
      <c r="T111">
        <v>7</v>
      </c>
      <c r="U111" s="12">
        <f t="shared" si="16"/>
        <v>18</v>
      </c>
      <c r="V111">
        <v>52</v>
      </c>
      <c r="W111">
        <v>34</v>
      </c>
      <c r="X111" s="12">
        <f t="shared" si="17"/>
        <v>4</v>
      </c>
      <c r="Y111">
        <v>10</v>
      </c>
      <c r="Z111">
        <v>14</v>
      </c>
      <c r="AA111" s="12">
        <f t="shared" si="18"/>
        <v>1</v>
      </c>
      <c r="AB111">
        <v>4</v>
      </c>
      <c r="AC111">
        <v>3</v>
      </c>
      <c r="AD111" s="12">
        <f t="shared" si="19"/>
        <v>22</v>
      </c>
      <c r="AE111">
        <v>22</v>
      </c>
      <c r="AF111">
        <v>0</v>
      </c>
    </row>
    <row r="112" spans="1:32" x14ac:dyDescent="0.35">
      <c r="A112">
        <v>107</v>
      </c>
      <c r="B112" s="1">
        <v>41214</v>
      </c>
      <c r="C112" s="12">
        <f t="shared" si="10"/>
        <v>5</v>
      </c>
      <c r="D112">
        <v>7</v>
      </c>
      <c r="E112">
        <v>12</v>
      </c>
      <c r="F112" s="12">
        <f t="shared" si="11"/>
        <v>0</v>
      </c>
      <c r="G112">
        <v>0</v>
      </c>
      <c r="H112">
        <v>0</v>
      </c>
      <c r="I112" s="12">
        <f t="shared" si="12"/>
        <v>45</v>
      </c>
      <c r="J112">
        <v>59</v>
      </c>
      <c r="K112">
        <v>14</v>
      </c>
      <c r="L112" s="12">
        <f t="shared" si="13"/>
        <v>24</v>
      </c>
      <c r="M112">
        <v>44</v>
      </c>
      <c r="N112">
        <v>20</v>
      </c>
      <c r="O112" s="12">
        <f t="shared" si="14"/>
        <v>30</v>
      </c>
      <c r="P112">
        <v>35</v>
      </c>
      <c r="Q112">
        <v>5</v>
      </c>
      <c r="R112" s="12">
        <f t="shared" si="15"/>
        <v>7</v>
      </c>
      <c r="S112">
        <v>16</v>
      </c>
      <c r="T112">
        <v>9</v>
      </c>
      <c r="U112" s="12">
        <f t="shared" si="16"/>
        <v>19</v>
      </c>
      <c r="V112">
        <v>55</v>
      </c>
      <c r="W112">
        <v>36</v>
      </c>
      <c r="X112" s="12">
        <f t="shared" si="17"/>
        <v>4</v>
      </c>
      <c r="Y112">
        <v>10</v>
      </c>
      <c r="Z112">
        <v>14</v>
      </c>
      <c r="AA112" s="12">
        <f t="shared" si="18"/>
        <v>3</v>
      </c>
      <c r="AB112">
        <v>5</v>
      </c>
      <c r="AC112">
        <v>2</v>
      </c>
      <c r="AD112" s="12">
        <f t="shared" si="19"/>
        <v>21</v>
      </c>
      <c r="AE112">
        <v>25</v>
      </c>
      <c r="AF112">
        <v>4</v>
      </c>
    </row>
    <row r="113" spans="1:32" x14ac:dyDescent="0.35">
      <c r="A113">
        <v>108</v>
      </c>
      <c r="B113" s="1">
        <v>41244</v>
      </c>
      <c r="C113" s="12">
        <f t="shared" si="10"/>
        <v>7</v>
      </c>
      <c r="D113">
        <v>6</v>
      </c>
      <c r="E113">
        <v>13</v>
      </c>
      <c r="F113" s="12">
        <f t="shared" si="11"/>
        <v>0</v>
      </c>
      <c r="G113">
        <v>0</v>
      </c>
      <c r="H113">
        <v>0</v>
      </c>
      <c r="I113" s="12">
        <f t="shared" si="12"/>
        <v>41</v>
      </c>
      <c r="J113">
        <v>55</v>
      </c>
      <c r="K113">
        <v>14</v>
      </c>
      <c r="L113" s="12">
        <f t="shared" si="13"/>
        <v>25</v>
      </c>
      <c r="M113">
        <v>46</v>
      </c>
      <c r="N113">
        <v>21</v>
      </c>
      <c r="O113" s="12">
        <f t="shared" si="14"/>
        <v>27</v>
      </c>
      <c r="P113">
        <v>33</v>
      </c>
      <c r="Q113">
        <v>6</v>
      </c>
      <c r="R113" s="12">
        <f t="shared" si="15"/>
        <v>3</v>
      </c>
      <c r="S113">
        <v>13</v>
      </c>
      <c r="T113">
        <v>10</v>
      </c>
      <c r="U113" s="12">
        <f t="shared" si="16"/>
        <v>27</v>
      </c>
      <c r="V113">
        <v>45</v>
      </c>
      <c r="W113">
        <v>18</v>
      </c>
      <c r="X113" s="12">
        <f t="shared" si="17"/>
        <v>3</v>
      </c>
      <c r="Y113">
        <v>9</v>
      </c>
      <c r="Z113">
        <v>12</v>
      </c>
      <c r="AA113" s="12">
        <f t="shared" si="18"/>
        <v>0</v>
      </c>
      <c r="AB113">
        <v>4</v>
      </c>
      <c r="AC113">
        <v>4</v>
      </c>
      <c r="AD113" s="12">
        <f t="shared" si="19"/>
        <v>18</v>
      </c>
      <c r="AE113">
        <v>20</v>
      </c>
      <c r="AF113">
        <v>2</v>
      </c>
    </row>
    <row r="114" spans="1:32" x14ac:dyDescent="0.35">
      <c r="A114">
        <v>109</v>
      </c>
      <c r="B114" s="1">
        <v>41275</v>
      </c>
      <c r="C114" s="12">
        <f t="shared" si="10"/>
        <v>0</v>
      </c>
      <c r="D114">
        <v>7</v>
      </c>
      <c r="E114">
        <v>7</v>
      </c>
      <c r="F114" s="12">
        <f t="shared" si="11"/>
        <v>0</v>
      </c>
      <c r="G114">
        <v>0</v>
      </c>
      <c r="H114">
        <v>0</v>
      </c>
      <c r="I114" s="12">
        <f t="shared" si="12"/>
        <v>38</v>
      </c>
      <c r="J114">
        <v>56</v>
      </c>
      <c r="K114">
        <v>18</v>
      </c>
      <c r="L114" s="12">
        <f t="shared" si="13"/>
        <v>27</v>
      </c>
      <c r="M114">
        <v>47</v>
      </c>
      <c r="N114">
        <v>20</v>
      </c>
      <c r="O114" s="12">
        <f t="shared" si="14"/>
        <v>31</v>
      </c>
      <c r="P114">
        <v>36</v>
      </c>
      <c r="Q114">
        <v>5</v>
      </c>
      <c r="R114" s="12">
        <f t="shared" si="15"/>
        <v>2</v>
      </c>
      <c r="S114">
        <v>17</v>
      </c>
      <c r="T114">
        <v>15</v>
      </c>
      <c r="U114" s="12">
        <f t="shared" si="16"/>
        <v>12</v>
      </c>
      <c r="V114">
        <v>52</v>
      </c>
      <c r="W114">
        <v>40</v>
      </c>
      <c r="X114" s="12">
        <f t="shared" si="17"/>
        <v>6</v>
      </c>
      <c r="Y114">
        <v>9</v>
      </c>
      <c r="Z114">
        <v>15</v>
      </c>
      <c r="AA114" s="12">
        <f t="shared" si="18"/>
        <v>2</v>
      </c>
      <c r="AB114">
        <v>5</v>
      </c>
      <c r="AC114">
        <v>3</v>
      </c>
      <c r="AD114" s="12">
        <f t="shared" si="19"/>
        <v>23</v>
      </c>
      <c r="AE114">
        <v>25</v>
      </c>
      <c r="AF114">
        <v>2</v>
      </c>
    </row>
    <row r="115" spans="1:32" x14ac:dyDescent="0.35">
      <c r="A115">
        <v>110</v>
      </c>
      <c r="B115" s="1">
        <v>41306</v>
      </c>
      <c r="C115" s="12">
        <f t="shared" si="10"/>
        <v>3</v>
      </c>
      <c r="D115">
        <v>6</v>
      </c>
      <c r="E115">
        <v>9</v>
      </c>
      <c r="F115" s="12">
        <f t="shared" si="11"/>
        <v>0</v>
      </c>
      <c r="G115">
        <v>0</v>
      </c>
      <c r="H115">
        <v>0</v>
      </c>
      <c r="I115" s="12">
        <f t="shared" si="12"/>
        <v>37</v>
      </c>
      <c r="J115">
        <v>59</v>
      </c>
      <c r="K115">
        <v>22</v>
      </c>
      <c r="L115" s="12">
        <f t="shared" si="13"/>
        <v>23</v>
      </c>
      <c r="M115">
        <v>44</v>
      </c>
      <c r="N115">
        <v>21</v>
      </c>
      <c r="O115" s="12">
        <f t="shared" si="14"/>
        <v>27</v>
      </c>
      <c r="P115">
        <v>32</v>
      </c>
      <c r="Q115">
        <v>5</v>
      </c>
      <c r="R115" s="12">
        <f t="shared" si="15"/>
        <v>4</v>
      </c>
      <c r="S115">
        <v>17</v>
      </c>
      <c r="T115">
        <v>13</v>
      </c>
      <c r="U115" s="12">
        <f t="shared" si="16"/>
        <v>17</v>
      </c>
      <c r="V115">
        <v>52</v>
      </c>
      <c r="W115">
        <v>35</v>
      </c>
      <c r="X115" s="12">
        <f t="shared" si="17"/>
        <v>3</v>
      </c>
      <c r="Y115">
        <v>9</v>
      </c>
      <c r="Z115">
        <v>12</v>
      </c>
      <c r="AA115" s="12">
        <f t="shared" si="18"/>
        <v>3</v>
      </c>
      <c r="AB115">
        <v>5</v>
      </c>
      <c r="AC115">
        <v>2</v>
      </c>
      <c r="AD115" s="12">
        <f t="shared" si="19"/>
        <v>20</v>
      </c>
      <c r="AE115">
        <v>24</v>
      </c>
      <c r="AF115">
        <v>4</v>
      </c>
    </row>
    <row r="116" spans="1:32" x14ac:dyDescent="0.35">
      <c r="A116">
        <v>111</v>
      </c>
      <c r="B116" s="1">
        <v>41334</v>
      </c>
      <c r="C116" s="12">
        <f t="shared" si="10"/>
        <v>7</v>
      </c>
      <c r="D116">
        <v>6</v>
      </c>
      <c r="E116">
        <v>13</v>
      </c>
      <c r="F116" s="12">
        <f t="shared" si="11"/>
        <v>0</v>
      </c>
      <c r="G116">
        <v>0</v>
      </c>
      <c r="H116">
        <v>0</v>
      </c>
      <c r="I116" s="12">
        <f t="shared" si="12"/>
        <v>38</v>
      </c>
      <c r="J116">
        <v>58</v>
      </c>
      <c r="K116">
        <v>20</v>
      </c>
      <c r="L116" s="12">
        <f t="shared" si="13"/>
        <v>23</v>
      </c>
      <c r="M116">
        <v>45</v>
      </c>
      <c r="N116">
        <v>22</v>
      </c>
      <c r="O116" s="12">
        <f t="shared" si="14"/>
        <v>32</v>
      </c>
      <c r="P116">
        <v>32</v>
      </c>
      <c r="Q116">
        <v>0</v>
      </c>
      <c r="R116" s="12">
        <f t="shared" si="15"/>
        <v>9</v>
      </c>
      <c r="S116">
        <v>16</v>
      </c>
      <c r="T116">
        <v>7</v>
      </c>
      <c r="U116" s="12">
        <f t="shared" si="16"/>
        <v>16</v>
      </c>
      <c r="V116">
        <v>48</v>
      </c>
      <c r="W116">
        <v>32</v>
      </c>
      <c r="X116" s="12">
        <f t="shared" si="17"/>
        <v>4</v>
      </c>
      <c r="Y116">
        <v>12</v>
      </c>
      <c r="Z116">
        <v>16</v>
      </c>
      <c r="AA116" s="12">
        <f t="shared" si="18"/>
        <v>0</v>
      </c>
      <c r="AB116">
        <v>4</v>
      </c>
      <c r="AC116">
        <v>4</v>
      </c>
      <c r="AD116" s="12">
        <f t="shared" si="19"/>
        <v>19</v>
      </c>
      <c r="AE116">
        <v>23</v>
      </c>
      <c r="AF116">
        <v>4</v>
      </c>
    </row>
    <row r="117" spans="1:32" x14ac:dyDescent="0.35">
      <c r="A117">
        <v>112</v>
      </c>
      <c r="B117" s="1">
        <v>41365</v>
      </c>
      <c r="C117" s="12">
        <f t="shared" si="10"/>
        <v>3</v>
      </c>
      <c r="D117">
        <v>6</v>
      </c>
      <c r="E117">
        <v>9</v>
      </c>
      <c r="F117" s="12">
        <f t="shared" si="11"/>
        <v>0</v>
      </c>
      <c r="G117">
        <v>0</v>
      </c>
      <c r="H117">
        <v>0</v>
      </c>
      <c r="I117" s="12">
        <f t="shared" si="12"/>
        <v>35</v>
      </c>
      <c r="J117">
        <v>55</v>
      </c>
      <c r="K117">
        <v>20</v>
      </c>
      <c r="L117" s="12">
        <f t="shared" si="13"/>
        <v>15</v>
      </c>
      <c r="M117">
        <v>46</v>
      </c>
      <c r="N117">
        <v>31</v>
      </c>
      <c r="O117" s="12">
        <f t="shared" si="14"/>
        <v>33</v>
      </c>
      <c r="P117">
        <v>37</v>
      </c>
      <c r="Q117">
        <v>4</v>
      </c>
      <c r="R117" s="12">
        <f t="shared" si="15"/>
        <v>9</v>
      </c>
      <c r="S117">
        <v>17</v>
      </c>
      <c r="T117">
        <v>8</v>
      </c>
      <c r="U117" s="12">
        <f t="shared" si="16"/>
        <v>32</v>
      </c>
      <c r="V117">
        <v>50</v>
      </c>
      <c r="W117">
        <v>18</v>
      </c>
      <c r="X117" s="12">
        <f t="shared" si="17"/>
        <v>3</v>
      </c>
      <c r="Y117">
        <v>12</v>
      </c>
      <c r="Z117">
        <v>15</v>
      </c>
      <c r="AA117" s="12">
        <f t="shared" si="18"/>
        <v>1</v>
      </c>
      <c r="AB117">
        <v>7</v>
      </c>
      <c r="AC117">
        <v>6</v>
      </c>
      <c r="AD117" s="12">
        <f t="shared" si="19"/>
        <v>22</v>
      </c>
      <c r="AE117">
        <v>26</v>
      </c>
      <c r="AF117">
        <v>4</v>
      </c>
    </row>
    <row r="118" spans="1:32" x14ac:dyDescent="0.35">
      <c r="A118">
        <v>113</v>
      </c>
      <c r="B118" s="1">
        <v>41395</v>
      </c>
      <c r="C118" s="12">
        <f t="shared" si="10"/>
        <v>8</v>
      </c>
      <c r="D118">
        <v>7</v>
      </c>
      <c r="E118">
        <v>15</v>
      </c>
      <c r="F118" s="12">
        <f t="shared" si="11"/>
        <v>0</v>
      </c>
      <c r="G118">
        <v>0</v>
      </c>
      <c r="H118">
        <v>0</v>
      </c>
      <c r="I118" s="12">
        <f t="shared" si="12"/>
        <v>45</v>
      </c>
      <c r="J118">
        <v>57</v>
      </c>
      <c r="K118">
        <v>12</v>
      </c>
      <c r="L118" s="12">
        <f t="shared" si="13"/>
        <v>23</v>
      </c>
      <c r="M118">
        <v>47</v>
      </c>
      <c r="N118">
        <v>24</v>
      </c>
      <c r="O118" s="12">
        <f t="shared" si="14"/>
        <v>29</v>
      </c>
      <c r="P118">
        <v>35</v>
      </c>
      <c r="Q118">
        <v>6</v>
      </c>
      <c r="R118" s="12">
        <f t="shared" si="15"/>
        <v>6</v>
      </c>
      <c r="S118">
        <v>16</v>
      </c>
      <c r="T118">
        <v>10</v>
      </c>
      <c r="U118" s="12">
        <f t="shared" si="16"/>
        <v>17</v>
      </c>
      <c r="V118">
        <v>46</v>
      </c>
      <c r="W118">
        <v>29</v>
      </c>
      <c r="X118" s="12">
        <f t="shared" si="17"/>
        <v>1</v>
      </c>
      <c r="Y118">
        <v>12</v>
      </c>
      <c r="Z118">
        <v>11</v>
      </c>
      <c r="AA118" s="12">
        <f t="shared" si="18"/>
        <v>2</v>
      </c>
      <c r="AB118">
        <v>7</v>
      </c>
      <c r="AC118">
        <v>5</v>
      </c>
      <c r="AD118" s="12">
        <f t="shared" si="19"/>
        <v>20</v>
      </c>
      <c r="AE118">
        <v>23</v>
      </c>
      <c r="AF118">
        <v>3</v>
      </c>
    </row>
    <row r="119" spans="1:32" x14ac:dyDescent="0.35">
      <c r="A119">
        <v>114</v>
      </c>
      <c r="B119" s="1">
        <v>41426</v>
      </c>
      <c r="C119" s="12">
        <f t="shared" si="10"/>
        <v>3</v>
      </c>
      <c r="D119">
        <v>7</v>
      </c>
      <c r="E119">
        <v>10</v>
      </c>
      <c r="F119" s="12">
        <f t="shared" si="11"/>
        <v>0</v>
      </c>
      <c r="G119">
        <v>0</v>
      </c>
      <c r="H119">
        <v>0</v>
      </c>
      <c r="I119" s="12">
        <f t="shared" si="12"/>
        <v>38</v>
      </c>
      <c r="J119">
        <v>56</v>
      </c>
      <c r="K119">
        <v>18</v>
      </c>
      <c r="L119" s="12">
        <f t="shared" si="13"/>
        <v>25</v>
      </c>
      <c r="M119">
        <v>47</v>
      </c>
      <c r="N119">
        <v>22</v>
      </c>
      <c r="O119" s="12">
        <f t="shared" si="14"/>
        <v>40</v>
      </c>
      <c r="P119">
        <v>44</v>
      </c>
      <c r="Q119">
        <v>4</v>
      </c>
      <c r="R119" s="12">
        <f t="shared" si="15"/>
        <v>10</v>
      </c>
      <c r="S119">
        <v>18</v>
      </c>
      <c r="T119">
        <v>8</v>
      </c>
      <c r="U119" s="12">
        <f t="shared" si="16"/>
        <v>12</v>
      </c>
      <c r="V119">
        <v>46</v>
      </c>
      <c r="W119">
        <v>34</v>
      </c>
      <c r="X119" s="12">
        <f t="shared" si="17"/>
        <v>2</v>
      </c>
      <c r="Y119">
        <v>12</v>
      </c>
      <c r="Z119">
        <v>10</v>
      </c>
      <c r="AA119" s="12">
        <f t="shared" si="18"/>
        <v>2</v>
      </c>
      <c r="AB119">
        <v>5</v>
      </c>
      <c r="AC119">
        <v>3</v>
      </c>
      <c r="AD119" s="12">
        <f t="shared" si="19"/>
        <v>21</v>
      </c>
      <c r="AE119">
        <v>23</v>
      </c>
      <c r="AF119">
        <v>2</v>
      </c>
    </row>
    <row r="120" spans="1:32" x14ac:dyDescent="0.35">
      <c r="A120">
        <v>115</v>
      </c>
      <c r="B120" s="1">
        <v>41456</v>
      </c>
      <c r="C120" s="12">
        <f t="shared" si="10"/>
        <v>1</v>
      </c>
      <c r="D120">
        <v>4</v>
      </c>
      <c r="E120">
        <v>5</v>
      </c>
      <c r="F120" s="12">
        <f t="shared" si="11"/>
        <v>0</v>
      </c>
      <c r="G120">
        <v>0</v>
      </c>
      <c r="H120">
        <v>0</v>
      </c>
      <c r="I120" s="12">
        <f t="shared" si="12"/>
        <v>40</v>
      </c>
      <c r="J120">
        <v>47</v>
      </c>
      <c r="K120">
        <v>7</v>
      </c>
      <c r="L120" s="12">
        <f t="shared" si="13"/>
        <v>22</v>
      </c>
      <c r="M120">
        <v>54</v>
      </c>
      <c r="N120">
        <v>32</v>
      </c>
      <c r="O120" s="12">
        <f t="shared" si="14"/>
        <v>28</v>
      </c>
      <c r="P120">
        <v>31</v>
      </c>
      <c r="Q120">
        <v>3</v>
      </c>
      <c r="R120" s="12">
        <f t="shared" si="15"/>
        <v>11</v>
      </c>
      <c r="S120">
        <v>17</v>
      </c>
      <c r="T120">
        <v>6</v>
      </c>
      <c r="U120" s="12">
        <f t="shared" si="16"/>
        <v>13</v>
      </c>
      <c r="V120">
        <v>46</v>
      </c>
      <c r="W120">
        <v>33</v>
      </c>
      <c r="X120" s="12">
        <f t="shared" si="17"/>
        <v>0</v>
      </c>
      <c r="Y120">
        <v>14</v>
      </c>
      <c r="Z120">
        <v>14</v>
      </c>
      <c r="AA120" s="12">
        <f t="shared" si="18"/>
        <v>2</v>
      </c>
      <c r="AB120">
        <v>4</v>
      </c>
      <c r="AC120">
        <v>2</v>
      </c>
      <c r="AD120" s="12">
        <f t="shared" si="19"/>
        <v>17</v>
      </c>
      <c r="AE120">
        <v>19</v>
      </c>
      <c r="AF120">
        <v>2</v>
      </c>
    </row>
    <row r="121" spans="1:32" x14ac:dyDescent="0.35">
      <c r="A121">
        <v>116</v>
      </c>
      <c r="B121" s="1">
        <v>41487</v>
      </c>
      <c r="C121" s="12">
        <f t="shared" si="10"/>
        <v>3</v>
      </c>
      <c r="D121">
        <v>3</v>
      </c>
      <c r="E121">
        <v>6</v>
      </c>
      <c r="F121" s="12">
        <f t="shared" si="11"/>
        <v>0</v>
      </c>
      <c r="G121">
        <v>0</v>
      </c>
      <c r="H121">
        <v>0</v>
      </c>
      <c r="I121" s="12">
        <f t="shared" si="12"/>
        <v>42</v>
      </c>
      <c r="J121">
        <v>51</v>
      </c>
      <c r="K121">
        <v>9</v>
      </c>
      <c r="L121" s="12">
        <f t="shared" si="13"/>
        <v>20</v>
      </c>
      <c r="M121">
        <v>41</v>
      </c>
      <c r="N121">
        <v>21</v>
      </c>
      <c r="O121" s="12">
        <f t="shared" si="14"/>
        <v>25</v>
      </c>
      <c r="P121">
        <v>30</v>
      </c>
      <c r="Q121">
        <v>5</v>
      </c>
      <c r="R121" s="12">
        <f t="shared" si="15"/>
        <v>5</v>
      </c>
      <c r="S121">
        <v>14</v>
      </c>
      <c r="T121">
        <v>9</v>
      </c>
      <c r="U121" s="12">
        <f t="shared" si="16"/>
        <v>14</v>
      </c>
      <c r="V121">
        <v>41</v>
      </c>
      <c r="W121">
        <v>27</v>
      </c>
      <c r="X121" s="12">
        <f t="shared" si="17"/>
        <v>2</v>
      </c>
      <c r="Y121">
        <v>11</v>
      </c>
      <c r="Z121">
        <v>13</v>
      </c>
      <c r="AA121" s="12">
        <f t="shared" si="18"/>
        <v>1</v>
      </c>
      <c r="AB121">
        <v>4</v>
      </c>
      <c r="AC121">
        <v>3</v>
      </c>
      <c r="AD121" s="12">
        <f t="shared" si="19"/>
        <v>17</v>
      </c>
      <c r="AE121">
        <v>20</v>
      </c>
      <c r="AF121">
        <v>3</v>
      </c>
    </row>
    <row r="122" spans="1:32" x14ac:dyDescent="0.35">
      <c r="A122">
        <v>117</v>
      </c>
      <c r="B122" s="1">
        <v>41518</v>
      </c>
      <c r="C122" s="12">
        <f t="shared" si="10"/>
        <v>5</v>
      </c>
      <c r="D122">
        <v>5</v>
      </c>
      <c r="E122">
        <v>10</v>
      </c>
      <c r="F122" s="12">
        <f t="shared" si="11"/>
        <v>0</v>
      </c>
      <c r="G122">
        <v>0</v>
      </c>
      <c r="H122">
        <v>0</v>
      </c>
      <c r="I122" s="12">
        <f t="shared" si="12"/>
        <v>36</v>
      </c>
      <c r="J122">
        <v>49</v>
      </c>
      <c r="K122">
        <v>13</v>
      </c>
      <c r="L122" s="12">
        <f t="shared" si="13"/>
        <v>18</v>
      </c>
      <c r="M122">
        <v>41</v>
      </c>
      <c r="N122">
        <v>23</v>
      </c>
      <c r="O122" s="12">
        <f t="shared" si="14"/>
        <v>27</v>
      </c>
      <c r="P122">
        <v>38</v>
      </c>
      <c r="Q122">
        <v>11</v>
      </c>
      <c r="R122" s="12">
        <f t="shared" si="15"/>
        <v>5</v>
      </c>
      <c r="S122">
        <v>15</v>
      </c>
      <c r="T122">
        <v>10</v>
      </c>
      <c r="U122" s="12">
        <f t="shared" si="16"/>
        <v>3</v>
      </c>
      <c r="V122">
        <v>43</v>
      </c>
      <c r="W122">
        <v>40</v>
      </c>
      <c r="X122" s="12">
        <f t="shared" si="17"/>
        <v>2</v>
      </c>
      <c r="Y122">
        <v>10</v>
      </c>
      <c r="Z122">
        <v>12</v>
      </c>
      <c r="AA122" s="12">
        <f t="shared" si="18"/>
        <v>1</v>
      </c>
      <c r="AB122">
        <v>5</v>
      </c>
      <c r="AC122">
        <v>4</v>
      </c>
      <c r="AD122" s="12">
        <f t="shared" si="19"/>
        <v>19</v>
      </c>
      <c r="AE122">
        <v>25</v>
      </c>
      <c r="AF122">
        <v>6</v>
      </c>
    </row>
    <row r="123" spans="1:32" x14ac:dyDescent="0.35">
      <c r="A123">
        <v>118</v>
      </c>
      <c r="B123" s="1">
        <v>41548</v>
      </c>
      <c r="C123" s="12">
        <f t="shared" si="10"/>
        <v>6</v>
      </c>
      <c r="D123">
        <v>5</v>
      </c>
      <c r="E123">
        <v>11</v>
      </c>
      <c r="F123" s="12">
        <f t="shared" si="11"/>
        <v>0</v>
      </c>
      <c r="G123">
        <v>0</v>
      </c>
      <c r="H123">
        <v>0</v>
      </c>
      <c r="I123" s="12">
        <f t="shared" si="12"/>
        <v>50</v>
      </c>
      <c r="J123">
        <v>59</v>
      </c>
      <c r="K123">
        <v>9</v>
      </c>
      <c r="L123" s="12">
        <f t="shared" si="13"/>
        <v>25</v>
      </c>
      <c r="M123">
        <v>45</v>
      </c>
      <c r="N123">
        <v>20</v>
      </c>
      <c r="O123" s="12">
        <f t="shared" si="14"/>
        <v>31</v>
      </c>
      <c r="P123">
        <v>34</v>
      </c>
      <c r="Q123">
        <v>3</v>
      </c>
      <c r="R123" s="12">
        <f t="shared" si="15"/>
        <v>9</v>
      </c>
      <c r="S123">
        <v>16</v>
      </c>
      <c r="T123">
        <v>7</v>
      </c>
      <c r="U123" s="12">
        <f t="shared" si="16"/>
        <v>18</v>
      </c>
      <c r="V123">
        <v>47</v>
      </c>
      <c r="W123">
        <v>29</v>
      </c>
      <c r="X123" s="12">
        <f t="shared" si="17"/>
        <v>10</v>
      </c>
      <c r="Y123">
        <v>9</v>
      </c>
      <c r="Z123">
        <v>19</v>
      </c>
      <c r="AA123" s="12">
        <f t="shared" si="18"/>
        <v>1</v>
      </c>
      <c r="AB123">
        <v>4</v>
      </c>
      <c r="AC123">
        <v>3</v>
      </c>
      <c r="AD123" s="12">
        <f t="shared" si="19"/>
        <v>19</v>
      </c>
      <c r="AE123">
        <v>23</v>
      </c>
      <c r="AF123">
        <v>4</v>
      </c>
    </row>
    <row r="124" spans="1:32" x14ac:dyDescent="0.35">
      <c r="A124">
        <v>119</v>
      </c>
      <c r="B124" s="1">
        <v>41579</v>
      </c>
      <c r="C124" s="12">
        <f t="shared" si="10"/>
        <v>6</v>
      </c>
      <c r="D124">
        <v>7</v>
      </c>
      <c r="E124">
        <v>13</v>
      </c>
      <c r="F124" s="12">
        <f t="shared" si="11"/>
        <v>0</v>
      </c>
      <c r="G124">
        <v>0</v>
      </c>
      <c r="H124">
        <v>0</v>
      </c>
      <c r="I124" s="12">
        <f t="shared" si="12"/>
        <v>49</v>
      </c>
      <c r="J124">
        <v>61</v>
      </c>
      <c r="K124">
        <v>12</v>
      </c>
      <c r="L124" s="12">
        <f t="shared" si="13"/>
        <v>28</v>
      </c>
      <c r="M124">
        <v>49</v>
      </c>
      <c r="N124">
        <v>21</v>
      </c>
      <c r="O124" s="12">
        <f t="shared" si="14"/>
        <v>30</v>
      </c>
      <c r="P124">
        <v>32</v>
      </c>
      <c r="Q124">
        <v>2</v>
      </c>
      <c r="R124" s="12">
        <f t="shared" si="15"/>
        <v>10</v>
      </c>
      <c r="S124">
        <v>18</v>
      </c>
      <c r="T124">
        <v>8</v>
      </c>
      <c r="U124" s="12">
        <f t="shared" si="16"/>
        <v>3</v>
      </c>
      <c r="V124">
        <v>53</v>
      </c>
      <c r="W124">
        <v>50</v>
      </c>
      <c r="X124" s="12">
        <f t="shared" si="17"/>
        <v>9</v>
      </c>
      <c r="Y124">
        <v>10</v>
      </c>
      <c r="Z124">
        <v>19</v>
      </c>
      <c r="AA124" s="12">
        <f t="shared" si="18"/>
        <v>1</v>
      </c>
      <c r="AB124">
        <v>4</v>
      </c>
      <c r="AC124">
        <v>3</v>
      </c>
      <c r="AD124" s="12">
        <f t="shared" si="19"/>
        <v>21</v>
      </c>
      <c r="AE124">
        <v>25</v>
      </c>
      <c r="AF124">
        <v>4</v>
      </c>
    </row>
    <row r="125" spans="1:32" x14ac:dyDescent="0.35">
      <c r="A125">
        <v>120</v>
      </c>
      <c r="B125" s="1">
        <v>41609</v>
      </c>
      <c r="C125" s="12">
        <f t="shared" si="10"/>
        <v>7</v>
      </c>
      <c r="D125">
        <v>5</v>
      </c>
      <c r="E125">
        <v>12</v>
      </c>
      <c r="F125" s="12">
        <f t="shared" si="11"/>
        <v>0</v>
      </c>
      <c r="G125">
        <v>0</v>
      </c>
      <c r="H125">
        <v>0</v>
      </c>
      <c r="I125" s="12">
        <f t="shared" si="12"/>
        <v>43</v>
      </c>
      <c r="J125">
        <v>59</v>
      </c>
      <c r="K125">
        <v>16</v>
      </c>
      <c r="L125" s="12">
        <f t="shared" si="13"/>
        <v>30</v>
      </c>
      <c r="M125">
        <v>49</v>
      </c>
      <c r="N125">
        <v>19</v>
      </c>
      <c r="O125" s="12">
        <f t="shared" si="14"/>
        <v>24</v>
      </c>
      <c r="P125">
        <v>29</v>
      </c>
      <c r="Q125">
        <v>5</v>
      </c>
      <c r="R125" s="12">
        <f t="shared" si="15"/>
        <v>5</v>
      </c>
      <c r="S125">
        <v>16</v>
      </c>
      <c r="T125">
        <v>11</v>
      </c>
      <c r="U125" s="12">
        <f t="shared" si="16"/>
        <v>9</v>
      </c>
      <c r="V125">
        <v>41</v>
      </c>
      <c r="W125">
        <v>32</v>
      </c>
      <c r="X125" s="12">
        <f t="shared" si="17"/>
        <v>3</v>
      </c>
      <c r="Y125">
        <v>9</v>
      </c>
      <c r="Z125">
        <v>12</v>
      </c>
      <c r="AA125" s="12">
        <f t="shared" si="18"/>
        <v>1</v>
      </c>
      <c r="AB125">
        <v>4</v>
      </c>
      <c r="AC125">
        <v>3</v>
      </c>
      <c r="AD125" s="12">
        <f t="shared" si="19"/>
        <v>18</v>
      </c>
      <c r="AE125">
        <v>20</v>
      </c>
      <c r="AF125">
        <v>2</v>
      </c>
    </row>
    <row r="126" spans="1:32" x14ac:dyDescent="0.35">
      <c r="A126">
        <v>121</v>
      </c>
      <c r="B126" s="1">
        <v>41640</v>
      </c>
      <c r="C126" s="12">
        <f t="shared" si="10"/>
        <v>7</v>
      </c>
      <c r="D126">
        <v>7</v>
      </c>
      <c r="E126">
        <v>14</v>
      </c>
      <c r="F126" s="12">
        <f t="shared" si="11"/>
        <v>0</v>
      </c>
      <c r="G126">
        <v>0</v>
      </c>
      <c r="H126">
        <v>0</v>
      </c>
      <c r="I126" s="12">
        <f t="shared" si="12"/>
        <v>43</v>
      </c>
      <c r="J126">
        <v>61</v>
      </c>
      <c r="K126">
        <v>18</v>
      </c>
      <c r="L126" s="12">
        <f t="shared" si="13"/>
        <v>34</v>
      </c>
      <c r="M126">
        <v>57</v>
      </c>
      <c r="N126">
        <v>23</v>
      </c>
      <c r="O126" s="12">
        <f t="shared" si="14"/>
        <v>30</v>
      </c>
      <c r="P126">
        <v>33</v>
      </c>
      <c r="Q126">
        <v>3</v>
      </c>
      <c r="R126" s="12">
        <f t="shared" si="15"/>
        <v>10</v>
      </c>
      <c r="S126">
        <v>20</v>
      </c>
      <c r="T126">
        <v>10</v>
      </c>
      <c r="U126" s="12">
        <f t="shared" si="16"/>
        <v>10</v>
      </c>
      <c r="V126">
        <v>48</v>
      </c>
      <c r="W126">
        <v>38</v>
      </c>
      <c r="X126" s="12">
        <f t="shared" si="17"/>
        <v>10</v>
      </c>
      <c r="Y126">
        <v>8</v>
      </c>
      <c r="Z126">
        <v>18</v>
      </c>
      <c r="AA126" s="12">
        <f t="shared" si="18"/>
        <v>2</v>
      </c>
      <c r="AB126">
        <v>4</v>
      </c>
      <c r="AC126">
        <v>2</v>
      </c>
      <c r="AD126" s="12">
        <f t="shared" si="19"/>
        <v>24</v>
      </c>
      <c r="AE126">
        <v>26</v>
      </c>
      <c r="AF126">
        <v>2</v>
      </c>
    </row>
    <row r="127" spans="1:32" x14ac:dyDescent="0.35">
      <c r="A127">
        <v>122</v>
      </c>
      <c r="B127" s="1">
        <v>41671</v>
      </c>
      <c r="C127" s="12">
        <f t="shared" si="10"/>
        <v>3</v>
      </c>
      <c r="D127">
        <v>7</v>
      </c>
      <c r="E127">
        <v>10</v>
      </c>
      <c r="F127" s="12">
        <f t="shared" si="11"/>
        <v>0</v>
      </c>
      <c r="G127">
        <v>0</v>
      </c>
      <c r="H127">
        <v>0</v>
      </c>
      <c r="I127" s="12">
        <f t="shared" si="12"/>
        <v>44</v>
      </c>
      <c r="J127">
        <v>60</v>
      </c>
      <c r="K127">
        <v>16</v>
      </c>
      <c r="L127" s="12">
        <f t="shared" si="13"/>
        <v>27</v>
      </c>
      <c r="M127">
        <v>51</v>
      </c>
      <c r="N127">
        <v>24</v>
      </c>
      <c r="O127" s="12">
        <f t="shared" si="14"/>
        <v>31</v>
      </c>
      <c r="P127">
        <v>34</v>
      </c>
      <c r="Q127">
        <v>3</v>
      </c>
      <c r="R127" s="12">
        <f t="shared" si="15"/>
        <v>11</v>
      </c>
      <c r="S127">
        <v>19</v>
      </c>
      <c r="T127">
        <v>8</v>
      </c>
      <c r="U127" s="12">
        <f t="shared" si="16"/>
        <v>14</v>
      </c>
      <c r="V127">
        <v>50</v>
      </c>
      <c r="W127">
        <v>36</v>
      </c>
      <c r="X127" s="12">
        <f t="shared" si="17"/>
        <v>6</v>
      </c>
      <c r="Y127">
        <v>9</v>
      </c>
      <c r="Z127">
        <v>15</v>
      </c>
      <c r="AA127" s="12">
        <f t="shared" si="18"/>
        <v>2</v>
      </c>
      <c r="AB127">
        <v>5</v>
      </c>
      <c r="AC127">
        <v>3</v>
      </c>
      <c r="AD127" s="12">
        <f t="shared" si="19"/>
        <v>23</v>
      </c>
      <c r="AE127">
        <v>25</v>
      </c>
      <c r="AF127">
        <v>2</v>
      </c>
    </row>
    <row r="128" spans="1:32" x14ac:dyDescent="0.35">
      <c r="A128">
        <v>123</v>
      </c>
      <c r="B128" s="1">
        <v>41699</v>
      </c>
      <c r="C128" s="12">
        <f t="shared" si="10"/>
        <v>4</v>
      </c>
      <c r="D128">
        <v>6</v>
      </c>
      <c r="E128">
        <v>10</v>
      </c>
      <c r="F128" s="12">
        <f t="shared" si="11"/>
        <v>0</v>
      </c>
      <c r="G128">
        <v>0</v>
      </c>
      <c r="H128">
        <v>0</v>
      </c>
      <c r="I128" s="12">
        <f t="shared" si="12"/>
        <v>36</v>
      </c>
      <c r="J128">
        <v>56</v>
      </c>
      <c r="K128">
        <v>20</v>
      </c>
      <c r="L128" s="12">
        <f t="shared" si="13"/>
        <v>27</v>
      </c>
      <c r="M128">
        <v>50</v>
      </c>
      <c r="N128">
        <v>23</v>
      </c>
      <c r="O128" s="12">
        <f t="shared" si="14"/>
        <v>26</v>
      </c>
      <c r="P128">
        <v>30</v>
      </c>
      <c r="Q128">
        <v>4</v>
      </c>
      <c r="R128" s="12">
        <f t="shared" si="15"/>
        <v>8</v>
      </c>
      <c r="S128">
        <v>18</v>
      </c>
      <c r="T128">
        <v>10</v>
      </c>
      <c r="U128" s="12">
        <f t="shared" si="16"/>
        <v>17</v>
      </c>
      <c r="V128">
        <v>46</v>
      </c>
      <c r="W128">
        <v>29</v>
      </c>
      <c r="X128" s="12">
        <f t="shared" si="17"/>
        <v>6</v>
      </c>
      <c r="Y128">
        <v>10</v>
      </c>
      <c r="Z128">
        <v>16</v>
      </c>
      <c r="AA128" s="12">
        <f t="shared" si="18"/>
        <v>1</v>
      </c>
      <c r="AB128">
        <v>5</v>
      </c>
      <c r="AC128">
        <v>4</v>
      </c>
      <c r="AD128" s="12">
        <f t="shared" si="19"/>
        <v>24</v>
      </c>
      <c r="AE128">
        <v>26</v>
      </c>
      <c r="AF128">
        <v>2</v>
      </c>
    </row>
    <row r="129" spans="1:32" x14ac:dyDescent="0.35">
      <c r="A129">
        <v>124</v>
      </c>
      <c r="B129" s="1">
        <v>41730</v>
      </c>
      <c r="C129" s="12">
        <f t="shared" si="10"/>
        <v>2</v>
      </c>
      <c r="D129">
        <v>6</v>
      </c>
      <c r="E129">
        <v>8</v>
      </c>
      <c r="F129" s="12">
        <f t="shared" si="11"/>
        <v>0</v>
      </c>
      <c r="G129">
        <v>0</v>
      </c>
      <c r="H129">
        <v>0</v>
      </c>
      <c r="I129" s="12">
        <f t="shared" si="12"/>
        <v>40</v>
      </c>
      <c r="J129">
        <v>56</v>
      </c>
      <c r="K129">
        <v>16</v>
      </c>
      <c r="L129" s="12">
        <f t="shared" si="13"/>
        <v>27</v>
      </c>
      <c r="M129">
        <v>51</v>
      </c>
      <c r="N129">
        <v>24</v>
      </c>
      <c r="O129" s="12">
        <f t="shared" si="14"/>
        <v>29</v>
      </c>
      <c r="P129">
        <v>29</v>
      </c>
      <c r="Q129">
        <v>0</v>
      </c>
      <c r="R129" s="12">
        <f t="shared" si="15"/>
        <v>12</v>
      </c>
      <c r="S129">
        <v>19</v>
      </c>
      <c r="T129">
        <v>7</v>
      </c>
      <c r="U129" s="12">
        <f t="shared" si="16"/>
        <v>9</v>
      </c>
      <c r="V129">
        <v>43</v>
      </c>
      <c r="W129">
        <v>34</v>
      </c>
      <c r="X129" s="12">
        <f t="shared" si="17"/>
        <v>2</v>
      </c>
      <c r="Y129">
        <v>12</v>
      </c>
      <c r="Z129">
        <v>14</v>
      </c>
      <c r="AA129" s="12">
        <f t="shared" si="18"/>
        <v>1</v>
      </c>
      <c r="AB129">
        <v>4</v>
      </c>
      <c r="AC129">
        <v>3</v>
      </c>
      <c r="AD129" s="12">
        <f t="shared" si="19"/>
        <v>19</v>
      </c>
      <c r="AE129">
        <v>22</v>
      </c>
      <c r="AF129">
        <v>3</v>
      </c>
    </row>
    <row r="130" spans="1:32" x14ac:dyDescent="0.35">
      <c r="A130">
        <v>125</v>
      </c>
      <c r="B130" s="1">
        <v>41760</v>
      </c>
      <c r="C130" s="12">
        <f t="shared" si="10"/>
        <v>1</v>
      </c>
      <c r="D130">
        <v>6</v>
      </c>
      <c r="E130">
        <v>7</v>
      </c>
      <c r="F130" s="12">
        <f t="shared" si="11"/>
        <v>0</v>
      </c>
      <c r="G130">
        <v>0</v>
      </c>
      <c r="H130">
        <v>0</v>
      </c>
      <c r="I130" s="12">
        <f t="shared" si="12"/>
        <v>44</v>
      </c>
      <c r="J130">
        <v>61</v>
      </c>
      <c r="K130">
        <v>17</v>
      </c>
      <c r="L130" s="12">
        <f t="shared" si="13"/>
        <v>31</v>
      </c>
      <c r="M130">
        <v>54</v>
      </c>
      <c r="N130">
        <v>23</v>
      </c>
      <c r="O130" s="12">
        <f t="shared" si="14"/>
        <v>29</v>
      </c>
      <c r="P130">
        <v>33</v>
      </c>
      <c r="Q130">
        <v>4</v>
      </c>
      <c r="R130" s="12">
        <f t="shared" si="15"/>
        <v>7</v>
      </c>
      <c r="S130">
        <v>20</v>
      </c>
      <c r="T130">
        <v>13</v>
      </c>
      <c r="U130" s="12">
        <f t="shared" si="16"/>
        <v>22</v>
      </c>
      <c r="V130">
        <v>46</v>
      </c>
      <c r="W130">
        <v>24</v>
      </c>
      <c r="X130" s="12">
        <f t="shared" si="17"/>
        <v>2</v>
      </c>
      <c r="Y130">
        <v>12</v>
      </c>
      <c r="Z130">
        <v>14</v>
      </c>
      <c r="AA130" s="12">
        <f t="shared" si="18"/>
        <v>1</v>
      </c>
      <c r="AB130">
        <v>4</v>
      </c>
      <c r="AC130">
        <v>3</v>
      </c>
      <c r="AD130" s="12">
        <f t="shared" si="19"/>
        <v>22</v>
      </c>
      <c r="AE130">
        <v>25</v>
      </c>
      <c r="AF130">
        <v>3</v>
      </c>
    </row>
    <row r="131" spans="1:32" x14ac:dyDescent="0.35">
      <c r="A131">
        <v>126</v>
      </c>
      <c r="B131" s="1">
        <v>41791</v>
      </c>
      <c r="C131" s="12">
        <f t="shared" si="10"/>
        <v>2</v>
      </c>
      <c r="D131">
        <v>6</v>
      </c>
      <c r="E131">
        <v>8</v>
      </c>
      <c r="F131" s="12">
        <f t="shared" si="11"/>
        <v>0</v>
      </c>
      <c r="G131">
        <v>0</v>
      </c>
      <c r="H131">
        <v>0</v>
      </c>
      <c r="I131" s="12">
        <f t="shared" si="12"/>
        <v>50</v>
      </c>
      <c r="J131">
        <v>67</v>
      </c>
      <c r="K131">
        <v>17</v>
      </c>
      <c r="L131" s="12">
        <f t="shared" si="13"/>
        <v>33</v>
      </c>
      <c r="M131">
        <v>59</v>
      </c>
      <c r="N131">
        <v>26</v>
      </c>
      <c r="O131" s="12">
        <f t="shared" si="14"/>
        <v>29</v>
      </c>
      <c r="P131">
        <v>33</v>
      </c>
      <c r="Q131">
        <v>4</v>
      </c>
      <c r="R131" s="12">
        <f t="shared" si="15"/>
        <v>10</v>
      </c>
      <c r="S131">
        <v>18</v>
      </c>
      <c r="T131">
        <v>8</v>
      </c>
      <c r="U131" s="12">
        <f t="shared" si="16"/>
        <v>13</v>
      </c>
      <c r="V131">
        <v>47</v>
      </c>
      <c r="W131">
        <v>34</v>
      </c>
      <c r="X131" s="12">
        <f t="shared" si="17"/>
        <v>5</v>
      </c>
      <c r="Y131">
        <v>12</v>
      </c>
      <c r="Z131">
        <v>17</v>
      </c>
      <c r="AA131" s="12">
        <f t="shared" si="18"/>
        <v>1</v>
      </c>
      <c r="AB131">
        <v>6</v>
      </c>
      <c r="AC131">
        <v>5</v>
      </c>
      <c r="AD131" s="12">
        <f t="shared" si="19"/>
        <v>20</v>
      </c>
      <c r="AE131">
        <v>23</v>
      </c>
      <c r="AF131">
        <v>3</v>
      </c>
    </row>
    <row r="132" spans="1:32" x14ac:dyDescent="0.35">
      <c r="A132">
        <v>127</v>
      </c>
      <c r="B132" s="1">
        <v>41821</v>
      </c>
      <c r="C132" s="12">
        <f t="shared" si="10"/>
        <v>0</v>
      </c>
      <c r="D132">
        <v>4</v>
      </c>
      <c r="E132">
        <v>4</v>
      </c>
      <c r="F132" s="12">
        <f t="shared" si="11"/>
        <v>0</v>
      </c>
      <c r="G132">
        <v>0</v>
      </c>
      <c r="H132">
        <v>0</v>
      </c>
      <c r="I132" s="12">
        <f t="shared" si="12"/>
        <v>44</v>
      </c>
      <c r="J132">
        <v>52</v>
      </c>
      <c r="K132">
        <v>8</v>
      </c>
      <c r="L132" s="12">
        <f t="shared" si="13"/>
        <v>29</v>
      </c>
      <c r="M132">
        <v>60</v>
      </c>
      <c r="N132">
        <v>31</v>
      </c>
      <c r="O132" s="12">
        <f t="shared" si="14"/>
        <v>29</v>
      </c>
      <c r="P132">
        <v>34</v>
      </c>
      <c r="Q132">
        <v>5</v>
      </c>
      <c r="R132" s="12">
        <f t="shared" si="15"/>
        <v>9</v>
      </c>
      <c r="S132">
        <v>17</v>
      </c>
      <c r="T132">
        <v>8</v>
      </c>
      <c r="U132" s="12">
        <f t="shared" si="16"/>
        <v>8</v>
      </c>
      <c r="V132">
        <v>41</v>
      </c>
      <c r="W132">
        <v>33</v>
      </c>
      <c r="X132" s="12">
        <f t="shared" si="17"/>
        <v>3</v>
      </c>
      <c r="Y132">
        <v>11</v>
      </c>
      <c r="Z132">
        <v>14</v>
      </c>
      <c r="AA132" s="12">
        <f t="shared" si="18"/>
        <v>1</v>
      </c>
      <c r="AB132">
        <v>6</v>
      </c>
      <c r="AC132">
        <v>5</v>
      </c>
      <c r="AD132" s="12">
        <f t="shared" si="19"/>
        <v>16</v>
      </c>
      <c r="AE132">
        <v>19</v>
      </c>
      <c r="AF132">
        <v>3</v>
      </c>
    </row>
    <row r="133" spans="1:32" x14ac:dyDescent="0.35">
      <c r="A133">
        <v>128</v>
      </c>
      <c r="B133" s="1">
        <v>41852</v>
      </c>
      <c r="C133" s="12">
        <f t="shared" si="10"/>
        <v>5</v>
      </c>
      <c r="D133">
        <v>3</v>
      </c>
      <c r="E133">
        <v>8</v>
      </c>
      <c r="F133" s="12">
        <f t="shared" si="11"/>
        <v>0</v>
      </c>
      <c r="G133">
        <v>0</v>
      </c>
      <c r="H133">
        <v>0</v>
      </c>
      <c r="I133" s="12">
        <f t="shared" si="12"/>
        <v>49</v>
      </c>
      <c r="J133">
        <v>56</v>
      </c>
      <c r="K133">
        <v>7</v>
      </c>
      <c r="L133" s="12">
        <f t="shared" si="13"/>
        <v>24</v>
      </c>
      <c r="M133">
        <v>55</v>
      </c>
      <c r="N133">
        <v>31</v>
      </c>
      <c r="O133" s="12">
        <f t="shared" si="14"/>
        <v>36</v>
      </c>
      <c r="P133">
        <v>36</v>
      </c>
      <c r="Q133">
        <v>0</v>
      </c>
      <c r="R133" s="12">
        <f t="shared" si="15"/>
        <v>6</v>
      </c>
      <c r="S133">
        <v>16</v>
      </c>
      <c r="T133">
        <v>10</v>
      </c>
      <c r="U133" s="12">
        <f t="shared" si="16"/>
        <v>11</v>
      </c>
      <c r="V133">
        <v>36</v>
      </c>
      <c r="W133">
        <v>25</v>
      </c>
      <c r="X133" s="12">
        <f t="shared" si="17"/>
        <v>1</v>
      </c>
      <c r="Y133">
        <v>10</v>
      </c>
      <c r="Z133">
        <v>11</v>
      </c>
      <c r="AA133" s="12">
        <f t="shared" si="18"/>
        <v>2</v>
      </c>
      <c r="AB133">
        <v>9</v>
      </c>
      <c r="AC133">
        <v>7</v>
      </c>
      <c r="AD133" s="12">
        <f t="shared" si="19"/>
        <v>14</v>
      </c>
      <c r="AE133">
        <v>17</v>
      </c>
      <c r="AF133">
        <v>3</v>
      </c>
    </row>
    <row r="134" spans="1:32" x14ac:dyDescent="0.35">
      <c r="A134">
        <v>129</v>
      </c>
      <c r="B134" s="1">
        <v>41883</v>
      </c>
      <c r="C134" s="12">
        <f t="shared" si="10"/>
        <v>2</v>
      </c>
      <c r="D134">
        <v>5</v>
      </c>
      <c r="E134">
        <v>7</v>
      </c>
      <c r="F134" s="12">
        <f t="shared" si="11"/>
        <v>0</v>
      </c>
      <c r="G134">
        <v>0</v>
      </c>
      <c r="H134">
        <v>0</v>
      </c>
      <c r="I134" s="12">
        <f t="shared" si="12"/>
        <v>45</v>
      </c>
      <c r="J134">
        <v>59</v>
      </c>
      <c r="K134">
        <v>14</v>
      </c>
      <c r="L134" s="12">
        <f t="shared" si="13"/>
        <v>32</v>
      </c>
      <c r="M134">
        <v>66</v>
      </c>
      <c r="N134">
        <v>34</v>
      </c>
      <c r="O134" s="12">
        <f t="shared" si="14"/>
        <v>28</v>
      </c>
      <c r="P134">
        <v>34</v>
      </c>
      <c r="Q134">
        <v>6</v>
      </c>
      <c r="R134" s="12">
        <f t="shared" si="15"/>
        <v>7</v>
      </c>
      <c r="S134">
        <v>17</v>
      </c>
      <c r="T134">
        <v>10</v>
      </c>
      <c r="U134" s="12">
        <f t="shared" si="16"/>
        <v>13</v>
      </c>
      <c r="V134">
        <v>46</v>
      </c>
      <c r="W134">
        <v>33</v>
      </c>
      <c r="X134" s="12">
        <f t="shared" si="17"/>
        <v>0</v>
      </c>
      <c r="Y134">
        <v>9</v>
      </c>
      <c r="Z134">
        <v>9</v>
      </c>
      <c r="AA134" s="12">
        <f t="shared" si="18"/>
        <v>0</v>
      </c>
      <c r="AB134">
        <v>10</v>
      </c>
      <c r="AC134">
        <v>10</v>
      </c>
      <c r="AD134" s="12">
        <f t="shared" si="19"/>
        <v>20</v>
      </c>
      <c r="AE134">
        <v>24</v>
      </c>
      <c r="AF134">
        <v>4</v>
      </c>
    </row>
    <row r="135" spans="1:32" x14ac:dyDescent="0.35">
      <c r="A135">
        <v>130</v>
      </c>
      <c r="B135" s="1">
        <v>41913</v>
      </c>
      <c r="C135" s="12">
        <f t="shared" ref="C135:C198" si="20">ABS(D135-E135)</f>
        <v>7</v>
      </c>
      <c r="D135">
        <v>5</v>
      </c>
      <c r="E135">
        <v>12</v>
      </c>
      <c r="F135" s="12">
        <f t="shared" ref="F135:F198" si="21">ABS(G135-H135)</f>
        <v>0</v>
      </c>
      <c r="G135">
        <v>0</v>
      </c>
      <c r="H135">
        <v>0</v>
      </c>
      <c r="I135" s="12">
        <f t="shared" ref="I135:I198" si="22">ABS(J135-K135)</f>
        <v>61</v>
      </c>
      <c r="J135">
        <v>73</v>
      </c>
      <c r="K135">
        <v>12</v>
      </c>
      <c r="L135" s="12">
        <f t="shared" ref="L135:L198" si="23">ABS(M135-N135)</f>
        <v>31</v>
      </c>
      <c r="M135">
        <v>70</v>
      </c>
      <c r="N135">
        <v>39</v>
      </c>
      <c r="O135" s="12">
        <f t="shared" ref="O135:O198" si="24">ABS(P135-Q135)</f>
        <v>30</v>
      </c>
      <c r="P135">
        <v>35</v>
      </c>
      <c r="Q135">
        <v>5</v>
      </c>
      <c r="R135" s="12">
        <f t="shared" ref="R135:R198" si="25">ABS(S135-T135)</f>
        <v>7</v>
      </c>
      <c r="S135">
        <v>19</v>
      </c>
      <c r="T135">
        <v>12</v>
      </c>
      <c r="U135" s="12">
        <f t="shared" ref="U135:U198" si="26">ABS(V135-W135)</f>
        <v>16</v>
      </c>
      <c r="V135">
        <v>43</v>
      </c>
      <c r="W135">
        <v>27</v>
      </c>
      <c r="X135" s="12">
        <f t="shared" ref="X135:X198" si="27">ABS(Y135-Z135)</f>
        <v>1</v>
      </c>
      <c r="Y135">
        <v>9</v>
      </c>
      <c r="Z135">
        <v>10</v>
      </c>
      <c r="AA135" s="12">
        <f t="shared" ref="AA135:AA198" si="28">ABS(AB135-AC135)</f>
        <v>0</v>
      </c>
      <c r="AB135">
        <v>9</v>
      </c>
      <c r="AC135">
        <v>9</v>
      </c>
      <c r="AD135" s="12">
        <f t="shared" ref="AD135:AD198" si="29">ABS(AE135-AF135)</f>
        <v>24</v>
      </c>
      <c r="AE135">
        <v>26</v>
      </c>
      <c r="AF135">
        <v>2</v>
      </c>
    </row>
    <row r="136" spans="1:32" x14ac:dyDescent="0.35">
      <c r="A136">
        <v>131</v>
      </c>
      <c r="B136" s="1">
        <v>41944</v>
      </c>
      <c r="C136" s="12">
        <f t="shared" si="20"/>
        <v>5</v>
      </c>
      <c r="D136">
        <v>7</v>
      </c>
      <c r="E136">
        <v>12</v>
      </c>
      <c r="F136" s="12">
        <f t="shared" si="21"/>
        <v>0</v>
      </c>
      <c r="G136">
        <v>0</v>
      </c>
      <c r="H136">
        <v>0</v>
      </c>
      <c r="I136" s="12">
        <f t="shared" si="22"/>
        <v>66</v>
      </c>
      <c r="J136">
        <v>90</v>
      </c>
      <c r="K136">
        <v>24</v>
      </c>
      <c r="L136" s="12">
        <f t="shared" si="23"/>
        <v>29</v>
      </c>
      <c r="M136">
        <v>62</v>
      </c>
      <c r="N136">
        <v>33</v>
      </c>
      <c r="O136" s="12">
        <f t="shared" si="24"/>
        <v>37</v>
      </c>
      <c r="P136">
        <v>42</v>
      </c>
      <c r="Q136">
        <v>5</v>
      </c>
      <c r="R136" s="12">
        <f t="shared" si="25"/>
        <v>8</v>
      </c>
      <c r="S136">
        <v>22</v>
      </c>
      <c r="T136">
        <v>14</v>
      </c>
      <c r="U136" s="12">
        <f t="shared" si="26"/>
        <v>28</v>
      </c>
      <c r="V136">
        <v>46</v>
      </c>
      <c r="W136">
        <v>18</v>
      </c>
      <c r="X136" s="12">
        <f t="shared" si="27"/>
        <v>1</v>
      </c>
      <c r="Y136">
        <v>8</v>
      </c>
      <c r="Z136">
        <v>7</v>
      </c>
      <c r="AA136" s="12">
        <f t="shared" si="28"/>
        <v>2</v>
      </c>
      <c r="AB136">
        <v>7</v>
      </c>
      <c r="AC136">
        <v>5</v>
      </c>
      <c r="AD136" s="12">
        <f t="shared" si="29"/>
        <v>24</v>
      </c>
      <c r="AE136">
        <v>27</v>
      </c>
      <c r="AF136">
        <v>3</v>
      </c>
    </row>
    <row r="137" spans="1:32" x14ac:dyDescent="0.35">
      <c r="A137">
        <v>132</v>
      </c>
      <c r="B137" s="1">
        <v>41974</v>
      </c>
      <c r="C137" s="12">
        <f t="shared" si="20"/>
        <v>3</v>
      </c>
      <c r="D137">
        <v>6</v>
      </c>
      <c r="E137">
        <v>9</v>
      </c>
      <c r="F137" s="12">
        <f t="shared" si="21"/>
        <v>0</v>
      </c>
      <c r="G137">
        <v>0</v>
      </c>
      <c r="H137">
        <v>0</v>
      </c>
      <c r="I137" s="12">
        <f t="shared" si="22"/>
        <v>50</v>
      </c>
      <c r="J137">
        <v>68</v>
      </c>
      <c r="K137">
        <v>18</v>
      </c>
      <c r="L137" s="12">
        <f t="shared" si="23"/>
        <v>31</v>
      </c>
      <c r="M137">
        <v>66</v>
      </c>
      <c r="N137">
        <v>35</v>
      </c>
      <c r="O137" s="12">
        <f t="shared" si="24"/>
        <v>29</v>
      </c>
      <c r="P137">
        <v>34</v>
      </c>
      <c r="Q137">
        <v>5</v>
      </c>
      <c r="R137" s="12">
        <f t="shared" si="25"/>
        <v>8</v>
      </c>
      <c r="S137">
        <v>20</v>
      </c>
      <c r="T137">
        <v>12</v>
      </c>
      <c r="U137" s="12">
        <f t="shared" si="26"/>
        <v>17</v>
      </c>
      <c r="V137">
        <v>37</v>
      </c>
      <c r="W137">
        <v>20</v>
      </c>
      <c r="X137" s="12">
        <f t="shared" si="27"/>
        <v>2</v>
      </c>
      <c r="Y137">
        <v>7</v>
      </c>
      <c r="Z137">
        <v>9</v>
      </c>
      <c r="AA137" s="12">
        <f t="shared" si="28"/>
        <v>0</v>
      </c>
      <c r="AB137">
        <v>6</v>
      </c>
      <c r="AC137">
        <v>6</v>
      </c>
      <c r="AD137" s="12">
        <f t="shared" si="29"/>
        <v>24</v>
      </c>
      <c r="AE137">
        <v>28</v>
      </c>
      <c r="AF137">
        <v>4</v>
      </c>
    </row>
    <row r="138" spans="1:32" x14ac:dyDescent="0.35">
      <c r="A138">
        <v>133</v>
      </c>
      <c r="B138" s="1">
        <v>42005</v>
      </c>
      <c r="C138" s="12">
        <f t="shared" si="20"/>
        <v>3</v>
      </c>
      <c r="D138">
        <v>6</v>
      </c>
      <c r="E138">
        <v>9</v>
      </c>
      <c r="F138" s="12">
        <f t="shared" si="21"/>
        <v>0</v>
      </c>
      <c r="G138">
        <v>0</v>
      </c>
      <c r="H138">
        <v>0</v>
      </c>
      <c r="I138" s="12">
        <f t="shared" si="22"/>
        <v>48</v>
      </c>
      <c r="J138">
        <v>65</v>
      </c>
      <c r="K138">
        <v>17</v>
      </c>
      <c r="L138" s="12">
        <f t="shared" si="23"/>
        <v>30</v>
      </c>
      <c r="M138">
        <v>100</v>
      </c>
      <c r="N138">
        <v>70</v>
      </c>
      <c r="O138" s="12">
        <f t="shared" si="24"/>
        <v>30</v>
      </c>
      <c r="P138">
        <v>35</v>
      </c>
      <c r="Q138">
        <v>5</v>
      </c>
      <c r="R138" s="12">
        <f t="shared" si="25"/>
        <v>8</v>
      </c>
      <c r="S138">
        <v>21</v>
      </c>
      <c r="T138">
        <v>13</v>
      </c>
      <c r="U138" s="12">
        <f t="shared" si="26"/>
        <v>13</v>
      </c>
      <c r="V138">
        <v>41</v>
      </c>
      <c r="W138">
        <v>28</v>
      </c>
      <c r="X138" s="12">
        <f t="shared" si="27"/>
        <v>5</v>
      </c>
      <c r="Y138">
        <v>8</v>
      </c>
      <c r="Z138">
        <v>13</v>
      </c>
      <c r="AA138" s="12">
        <f t="shared" si="28"/>
        <v>6</v>
      </c>
      <c r="AB138">
        <v>26</v>
      </c>
      <c r="AC138">
        <v>32</v>
      </c>
      <c r="AD138" s="12">
        <f t="shared" si="29"/>
        <v>23</v>
      </c>
      <c r="AE138">
        <v>26</v>
      </c>
      <c r="AF138">
        <v>3</v>
      </c>
    </row>
    <row r="139" spans="1:32" x14ac:dyDescent="0.35">
      <c r="A139">
        <v>134</v>
      </c>
      <c r="B139" s="1">
        <v>42036</v>
      </c>
      <c r="C139" s="12">
        <f t="shared" si="20"/>
        <v>5</v>
      </c>
      <c r="D139">
        <v>6</v>
      </c>
      <c r="E139">
        <v>11</v>
      </c>
      <c r="F139" s="12">
        <f t="shared" si="21"/>
        <v>0</v>
      </c>
      <c r="G139">
        <v>0</v>
      </c>
      <c r="H139">
        <v>0</v>
      </c>
      <c r="I139" s="12">
        <f t="shared" si="22"/>
        <v>52</v>
      </c>
      <c r="J139">
        <v>66</v>
      </c>
      <c r="K139">
        <v>14</v>
      </c>
      <c r="L139" s="12">
        <f t="shared" si="23"/>
        <v>33</v>
      </c>
      <c r="M139">
        <v>70</v>
      </c>
      <c r="N139">
        <v>37</v>
      </c>
      <c r="O139" s="12">
        <f t="shared" si="24"/>
        <v>27</v>
      </c>
      <c r="P139">
        <v>30</v>
      </c>
      <c r="Q139">
        <v>3</v>
      </c>
      <c r="R139" s="12">
        <f t="shared" si="25"/>
        <v>7</v>
      </c>
      <c r="S139">
        <v>19</v>
      </c>
      <c r="T139">
        <v>12</v>
      </c>
      <c r="U139" s="12">
        <f t="shared" si="26"/>
        <v>20</v>
      </c>
      <c r="V139">
        <v>45</v>
      </c>
      <c r="W139">
        <v>25</v>
      </c>
      <c r="X139" s="12">
        <f t="shared" si="27"/>
        <v>7</v>
      </c>
      <c r="Y139">
        <v>8</v>
      </c>
      <c r="Z139">
        <v>15</v>
      </c>
      <c r="AA139" s="12">
        <f t="shared" si="28"/>
        <v>0</v>
      </c>
      <c r="AB139">
        <v>10</v>
      </c>
      <c r="AC139">
        <v>10</v>
      </c>
      <c r="AD139" s="12">
        <f t="shared" si="29"/>
        <v>24</v>
      </c>
      <c r="AE139">
        <v>27</v>
      </c>
      <c r="AF139">
        <v>3</v>
      </c>
    </row>
    <row r="140" spans="1:32" x14ac:dyDescent="0.35">
      <c r="A140">
        <v>135</v>
      </c>
      <c r="B140" s="1">
        <v>42064</v>
      </c>
      <c r="C140" s="12">
        <f t="shared" si="20"/>
        <v>4</v>
      </c>
      <c r="D140">
        <v>6</v>
      </c>
      <c r="E140">
        <v>10</v>
      </c>
      <c r="F140" s="12">
        <f t="shared" si="21"/>
        <v>0</v>
      </c>
      <c r="G140">
        <v>0</v>
      </c>
      <c r="H140">
        <v>0</v>
      </c>
      <c r="I140" s="12">
        <f t="shared" si="22"/>
        <v>42</v>
      </c>
      <c r="J140">
        <v>63</v>
      </c>
      <c r="K140">
        <v>21</v>
      </c>
      <c r="L140" s="12">
        <f t="shared" si="23"/>
        <v>27</v>
      </c>
      <c r="M140">
        <v>65</v>
      </c>
      <c r="N140">
        <v>38</v>
      </c>
      <c r="O140" s="12">
        <f t="shared" si="24"/>
        <v>26</v>
      </c>
      <c r="P140">
        <v>31</v>
      </c>
      <c r="Q140">
        <v>5</v>
      </c>
      <c r="R140" s="12">
        <f t="shared" si="25"/>
        <v>9</v>
      </c>
      <c r="S140">
        <v>29</v>
      </c>
      <c r="T140">
        <v>20</v>
      </c>
      <c r="U140" s="12">
        <f t="shared" si="26"/>
        <v>13</v>
      </c>
      <c r="V140">
        <v>44</v>
      </c>
      <c r="W140">
        <v>31</v>
      </c>
      <c r="X140" s="12">
        <f t="shared" si="27"/>
        <v>5</v>
      </c>
      <c r="Y140">
        <v>10</v>
      </c>
      <c r="Z140">
        <v>15</v>
      </c>
      <c r="AA140" s="12">
        <f t="shared" si="28"/>
        <v>2</v>
      </c>
      <c r="AB140">
        <v>9</v>
      </c>
      <c r="AC140">
        <v>7</v>
      </c>
      <c r="AD140" s="12">
        <f t="shared" si="29"/>
        <v>25</v>
      </c>
      <c r="AE140">
        <v>27</v>
      </c>
      <c r="AF140">
        <v>2</v>
      </c>
    </row>
    <row r="141" spans="1:32" x14ac:dyDescent="0.35">
      <c r="A141">
        <v>136</v>
      </c>
      <c r="B141" s="1">
        <v>42095</v>
      </c>
      <c r="C141" s="12">
        <f t="shared" si="20"/>
        <v>5</v>
      </c>
      <c r="D141">
        <v>6</v>
      </c>
      <c r="E141">
        <v>11</v>
      </c>
      <c r="F141" s="12">
        <f t="shared" si="21"/>
        <v>0</v>
      </c>
      <c r="G141">
        <v>0</v>
      </c>
      <c r="H141">
        <v>0</v>
      </c>
      <c r="I141" s="12">
        <f t="shared" si="22"/>
        <v>42</v>
      </c>
      <c r="J141">
        <v>59</v>
      </c>
      <c r="K141">
        <v>17</v>
      </c>
      <c r="L141" s="12">
        <f t="shared" si="23"/>
        <v>28</v>
      </c>
      <c r="M141">
        <v>59</v>
      </c>
      <c r="N141">
        <v>31</v>
      </c>
      <c r="O141" s="12">
        <f t="shared" si="24"/>
        <v>27</v>
      </c>
      <c r="P141">
        <v>32</v>
      </c>
      <c r="Q141">
        <v>5</v>
      </c>
      <c r="R141" s="12">
        <f t="shared" si="25"/>
        <v>7</v>
      </c>
      <c r="S141">
        <v>22</v>
      </c>
      <c r="T141">
        <v>15</v>
      </c>
      <c r="U141" s="12">
        <f t="shared" si="26"/>
        <v>22</v>
      </c>
      <c r="V141">
        <v>44</v>
      </c>
      <c r="W141">
        <v>22</v>
      </c>
      <c r="X141" s="12">
        <f t="shared" si="27"/>
        <v>2</v>
      </c>
      <c r="Y141">
        <v>11</v>
      </c>
      <c r="Z141">
        <v>13</v>
      </c>
      <c r="AA141" s="12">
        <f t="shared" si="28"/>
        <v>1</v>
      </c>
      <c r="AB141">
        <v>7</v>
      </c>
      <c r="AC141">
        <v>6</v>
      </c>
      <c r="AD141" s="12">
        <f t="shared" si="29"/>
        <v>22</v>
      </c>
      <c r="AE141">
        <v>26</v>
      </c>
      <c r="AF141">
        <v>4</v>
      </c>
    </row>
    <row r="142" spans="1:32" x14ac:dyDescent="0.35">
      <c r="A142">
        <v>137</v>
      </c>
      <c r="B142" s="1">
        <v>42125</v>
      </c>
      <c r="C142" s="12">
        <f t="shared" si="20"/>
        <v>2</v>
      </c>
      <c r="D142">
        <v>6</v>
      </c>
      <c r="E142">
        <v>8</v>
      </c>
      <c r="F142" s="12">
        <f t="shared" si="21"/>
        <v>0</v>
      </c>
      <c r="G142">
        <v>0</v>
      </c>
      <c r="H142">
        <v>0</v>
      </c>
      <c r="I142" s="12">
        <f t="shared" si="22"/>
        <v>42</v>
      </c>
      <c r="J142">
        <v>58</v>
      </c>
      <c r="K142">
        <v>16</v>
      </c>
      <c r="L142" s="12">
        <f t="shared" si="23"/>
        <v>32</v>
      </c>
      <c r="M142">
        <v>59</v>
      </c>
      <c r="N142">
        <v>27</v>
      </c>
      <c r="O142" s="12">
        <f t="shared" si="24"/>
        <v>29</v>
      </c>
      <c r="P142">
        <v>35</v>
      </c>
      <c r="Q142">
        <v>6</v>
      </c>
      <c r="R142" s="12">
        <f t="shared" si="25"/>
        <v>9</v>
      </c>
      <c r="S142">
        <v>22</v>
      </c>
      <c r="T142">
        <v>13</v>
      </c>
      <c r="U142" s="12">
        <f t="shared" si="26"/>
        <v>10</v>
      </c>
      <c r="V142">
        <v>40</v>
      </c>
      <c r="W142">
        <v>30</v>
      </c>
      <c r="X142" s="12">
        <f t="shared" si="27"/>
        <v>2</v>
      </c>
      <c r="Y142">
        <v>12</v>
      </c>
      <c r="Z142">
        <v>10</v>
      </c>
      <c r="AA142" s="12">
        <f t="shared" si="28"/>
        <v>1</v>
      </c>
      <c r="AB142">
        <v>6</v>
      </c>
      <c r="AC142">
        <v>5</v>
      </c>
      <c r="AD142" s="12">
        <f t="shared" si="29"/>
        <v>21</v>
      </c>
      <c r="AE142">
        <v>25</v>
      </c>
      <c r="AF142">
        <v>4</v>
      </c>
    </row>
    <row r="143" spans="1:32" x14ac:dyDescent="0.35">
      <c r="A143">
        <v>138</v>
      </c>
      <c r="B143" s="1">
        <v>42156</v>
      </c>
      <c r="C143" s="12">
        <f t="shared" si="20"/>
        <v>5</v>
      </c>
      <c r="D143">
        <v>7</v>
      </c>
      <c r="E143">
        <v>12</v>
      </c>
      <c r="F143" s="12">
        <f t="shared" si="21"/>
        <v>0</v>
      </c>
      <c r="G143">
        <v>0</v>
      </c>
      <c r="H143">
        <v>0</v>
      </c>
      <c r="I143" s="12">
        <f t="shared" si="22"/>
        <v>46</v>
      </c>
      <c r="J143">
        <v>62</v>
      </c>
      <c r="K143">
        <v>16</v>
      </c>
      <c r="L143" s="12">
        <f t="shared" si="23"/>
        <v>37</v>
      </c>
      <c r="M143">
        <v>69</v>
      </c>
      <c r="N143">
        <v>32</v>
      </c>
      <c r="O143" s="12">
        <f t="shared" si="24"/>
        <v>29</v>
      </c>
      <c r="P143">
        <v>33</v>
      </c>
      <c r="Q143">
        <v>4</v>
      </c>
      <c r="R143" s="12">
        <f t="shared" si="25"/>
        <v>10</v>
      </c>
      <c r="S143">
        <v>25</v>
      </c>
      <c r="T143">
        <v>15</v>
      </c>
      <c r="U143" s="12">
        <f t="shared" si="26"/>
        <v>17</v>
      </c>
      <c r="V143">
        <v>44</v>
      </c>
      <c r="W143">
        <v>27</v>
      </c>
      <c r="X143" s="12">
        <f t="shared" si="27"/>
        <v>1</v>
      </c>
      <c r="Y143">
        <v>13</v>
      </c>
      <c r="Z143">
        <v>12</v>
      </c>
      <c r="AA143" s="12">
        <f t="shared" si="28"/>
        <v>2</v>
      </c>
      <c r="AB143">
        <v>10</v>
      </c>
      <c r="AC143">
        <v>8</v>
      </c>
      <c r="AD143" s="12">
        <f t="shared" si="29"/>
        <v>22</v>
      </c>
      <c r="AE143">
        <v>26</v>
      </c>
      <c r="AF143">
        <v>4</v>
      </c>
    </row>
    <row r="144" spans="1:32" x14ac:dyDescent="0.35">
      <c r="A144">
        <v>139</v>
      </c>
      <c r="B144" s="1">
        <v>42186</v>
      </c>
      <c r="C144" s="12">
        <f t="shared" si="20"/>
        <v>4</v>
      </c>
      <c r="D144">
        <v>4</v>
      </c>
      <c r="E144">
        <v>8</v>
      </c>
      <c r="F144" s="12">
        <f t="shared" si="21"/>
        <v>0</v>
      </c>
      <c r="G144">
        <v>0</v>
      </c>
      <c r="H144">
        <v>0</v>
      </c>
      <c r="I144" s="12">
        <f t="shared" si="22"/>
        <v>46</v>
      </c>
      <c r="J144">
        <v>54</v>
      </c>
      <c r="K144">
        <v>8</v>
      </c>
      <c r="L144" s="12">
        <f t="shared" si="23"/>
        <v>29</v>
      </c>
      <c r="M144">
        <v>57</v>
      </c>
      <c r="N144">
        <v>28</v>
      </c>
      <c r="O144" s="12">
        <f t="shared" si="24"/>
        <v>30</v>
      </c>
      <c r="P144">
        <v>36</v>
      </c>
      <c r="Q144">
        <v>6</v>
      </c>
      <c r="R144" s="12">
        <f t="shared" si="25"/>
        <v>4</v>
      </c>
      <c r="S144">
        <v>20</v>
      </c>
      <c r="T144">
        <v>16</v>
      </c>
      <c r="U144" s="12">
        <f t="shared" si="26"/>
        <v>15</v>
      </c>
      <c r="V144">
        <v>38</v>
      </c>
      <c r="W144">
        <v>23</v>
      </c>
      <c r="X144" s="12">
        <f t="shared" si="27"/>
        <v>3</v>
      </c>
      <c r="Y144">
        <v>12</v>
      </c>
      <c r="Z144">
        <v>15</v>
      </c>
      <c r="AA144" s="12">
        <f t="shared" si="28"/>
        <v>1</v>
      </c>
      <c r="AB144">
        <v>7</v>
      </c>
      <c r="AC144">
        <v>6</v>
      </c>
      <c r="AD144" s="12">
        <f t="shared" si="29"/>
        <v>21</v>
      </c>
      <c r="AE144">
        <v>24</v>
      </c>
      <c r="AF144">
        <v>3</v>
      </c>
    </row>
    <row r="145" spans="1:32" x14ac:dyDescent="0.35">
      <c r="A145">
        <v>140</v>
      </c>
      <c r="B145" s="1">
        <v>42217</v>
      </c>
      <c r="C145" s="12">
        <f t="shared" si="20"/>
        <v>4</v>
      </c>
      <c r="D145">
        <v>4</v>
      </c>
      <c r="E145">
        <v>8</v>
      </c>
      <c r="F145" s="12">
        <f t="shared" si="21"/>
        <v>0</v>
      </c>
      <c r="G145">
        <v>0</v>
      </c>
      <c r="H145">
        <v>0</v>
      </c>
      <c r="I145" s="12">
        <f t="shared" si="22"/>
        <v>50</v>
      </c>
      <c r="J145">
        <v>56</v>
      </c>
      <c r="K145">
        <v>6</v>
      </c>
      <c r="L145" s="12">
        <f t="shared" si="23"/>
        <v>25</v>
      </c>
      <c r="M145">
        <v>50</v>
      </c>
      <c r="N145">
        <v>25</v>
      </c>
      <c r="O145" s="12">
        <f t="shared" si="24"/>
        <v>35</v>
      </c>
      <c r="P145">
        <v>39</v>
      </c>
      <c r="Q145">
        <v>4</v>
      </c>
      <c r="R145" s="12">
        <f t="shared" si="25"/>
        <v>5</v>
      </c>
      <c r="S145">
        <v>21</v>
      </c>
      <c r="T145">
        <v>16</v>
      </c>
      <c r="U145" s="12">
        <f t="shared" si="26"/>
        <v>20</v>
      </c>
      <c r="V145">
        <v>34</v>
      </c>
      <c r="W145">
        <v>14</v>
      </c>
      <c r="X145" s="12">
        <f t="shared" si="27"/>
        <v>3</v>
      </c>
      <c r="Y145">
        <v>10</v>
      </c>
      <c r="Z145">
        <v>13</v>
      </c>
      <c r="AA145" s="12">
        <f t="shared" si="28"/>
        <v>3</v>
      </c>
      <c r="AB145">
        <v>7</v>
      </c>
      <c r="AC145">
        <v>4</v>
      </c>
      <c r="AD145" s="12">
        <f t="shared" si="29"/>
        <v>27</v>
      </c>
      <c r="AE145">
        <v>30</v>
      </c>
      <c r="AF145">
        <v>3</v>
      </c>
    </row>
    <row r="146" spans="1:32" x14ac:dyDescent="0.35">
      <c r="A146">
        <v>141</v>
      </c>
      <c r="B146" s="1">
        <v>42248</v>
      </c>
      <c r="C146" s="12">
        <f t="shared" si="20"/>
        <v>4</v>
      </c>
      <c r="D146">
        <v>5</v>
      </c>
      <c r="E146">
        <v>9</v>
      </c>
      <c r="F146" s="12">
        <f t="shared" si="21"/>
        <v>0</v>
      </c>
      <c r="G146">
        <v>0</v>
      </c>
      <c r="H146">
        <v>0</v>
      </c>
      <c r="I146" s="12">
        <f t="shared" si="22"/>
        <v>45</v>
      </c>
      <c r="J146">
        <v>54</v>
      </c>
      <c r="K146">
        <v>9</v>
      </c>
      <c r="L146" s="12">
        <f t="shared" si="23"/>
        <v>35</v>
      </c>
      <c r="M146">
        <v>69</v>
      </c>
      <c r="N146">
        <v>34</v>
      </c>
      <c r="O146" s="12">
        <f t="shared" si="24"/>
        <v>33</v>
      </c>
      <c r="P146">
        <v>40</v>
      </c>
      <c r="Q146">
        <v>7</v>
      </c>
      <c r="R146" s="12">
        <f t="shared" si="25"/>
        <v>4</v>
      </c>
      <c r="S146">
        <v>33</v>
      </c>
      <c r="T146">
        <v>29</v>
      </c>
      <c r="U146" s="12">
        <f t="shared" si="26"/>
        <v>11</v>
      </c>
      <c r="V146">
        <v>36</v>
      </c>
      <c r="W146">
        <v>25</v>
      </c>
      <c r="X146" s="12">
        <f t="shared" si="27"/>
        <v>4</v>
      </c>
      <c r="Y146">
        <v>8</v>
      </c>
      <c r="Z146">
        <v>12</v>
      </c>
      <c r="AA146" s="12">
        <f t="shared" si="28"/>
        <v>3</v>
      </c>
      <c r="AB146">
        <v>9</v>
      </c>
      <c r="AC146">
        <v>6</v>
      </c>
      <c r="AD146" s="12">
        <f t="shared" si="29"/>
        <v>41</v>
      </c>
      <c r="AE146">
        <v>54</v>
      </c>
      <c r="AF146">
        <v>13</v>
      </c>
    </row>
    <row r="147" spans="1:32" x14ac:dyDescent="0.35">
      <c r="A147">
        <v>142</v>
      </c>
      <c r="B147" s="1">
        <v>42278</v>
      </c>
      <c r="C147" s="12">
        <f t="shared" si="20"/>
        <v>7</v>
      </c>
      <c r="D147">
        <v>5</v>
      </c>
      <c r="E147">
        <v>12</v>
      </c>
      <c r="F147" s="12">
        <f t="shared" si="21"/>
        <v>0</v>
      </c>
      <c r="G147">
        <v>0</v>
      </c>
      <c r="H147">
        <v>0</v>
      </c>
      <c r="I147" s="12">
        <f t="shared" si="22"/>
        <v>55</v>
      </c>
      <c r="J147">
        <v>69</v>
      </c>
      <c r="K147">
        <v>14</v>
      </c>
      <c r="L147" s="12">
        <f t="shared" si="23"/>
        <v>29</v>
      </c>
      <c r="M147">
        <v>60</v>
      </c>
      <c r="N147">
        <v>31</v>
      </c>
      <c r="O147" s="12">
        <f t="shared" si="24"/>
        <v>42</v>
      </c>
      <c r="P147">
        <v>47</v>
      </c>
      <c r="Q147">
        <v>5</v>
      </c>
      <c r="R147" s="12">
        <f t="shared" si="25"/>
        <v>9</v>
      </c>
      <c r="S147">
        <v>23</v>
      </c>
      <c r="T147">
        <v>14</v>
      </c>
      <c r="U147" s="12">
        <f t="shared" si="26"/>
        <v>10</v>
      </c>
      <c r="V147">
        <v>36</v>
      </c>
      <c r="W147">
        <v>26</v>
      </c>
      <c r="X147" s="12">
        <f t="shared" si="27"/>
        <v>6</v>
      </c>
      <c r="Y147">
        <v>8</v>
      </c>
      <c r="Z147">
        <v>14</v>
      </c>
      <c r="AA147" s="12">
        <f t="shared" si="28"/>
        <v>1</v>
      </c>
      <c r="AB147">
        <v>6</v>
      </c>
      <c r="AC147">
        <v>5</v>
      </c>
      <c r="AD147" s="12">
        <f t="shared" si="29"/>
        <v>29</v>
      </c>
      <c r="AE147">
        <v>35</v>
      </c>
      <c r="AF147">
        <v>6</v>
      </c>
    </row>
    <row r="148" spans="1:32" x14ac:dyDescent="0.35">
      <c r="A148">
        <v>143</v>
      </c>
      <c r="B148" s="1">
        <v>42309</v>
      </c>
      <c r="C148" s="12">
        <f t="shared" si="20"/>
        <v>8</v>
      </c>
      <c r="D148">
        <v>9</v>
      </c>
      <c r="E148">
        <v>17</v>
      </c>
      <c r="F148" s="12">
        <f t="shared" si="21"/>
        <v>0</v>
      </c>
      <c r="G148">
        <v>0</v>
      </c>
      <c r="H148">
        <v>0</v>
      </c>
      <c r="I148" s="12">
        <f t="shared" si="22"/>
        <v>47</v>
      </c>
      <c r="J148">
        <v>61</v>
      </c>
      <c r="K148">
        <v>14</v>
      </c>
      <c r="L148" s="12">
        <f t="shared" si="23"/>
        <v>51</v>
      </c>
      <c r="M148">
        <v>95</v>
      </c>
      <c r="N148">
        <v>44</v>
      </c>
      <c r="O148" s="12">
        <f t="shared" si="24"/>
        <v>33</v>
      </c>
      <c r="P148">
        <v>37</v>
      </c>
      <c r="Q148">
        <v>4</v>
      </c>
      <c r="R148" s="12">
        <f t="shared" si="25"/>
        <v>3</v>
      </c>
      <c r="S148">
        <v>21</v>
      </c>
      <c r="T148">
        <v>18</v>
      </c>
      <c r="U148" s="12">
        <f t="shared" si="26"/>
        <v>18</v>
      </c>
      <c r="V148">
        <v>40</v>
      </c>
      <c r="W148">
        <v>22</v>
      </c>
      <c r="X148" s="12">
        <f t="shared" si="27"/>
        <v>7</v>
      </c>
      <c r="Y148">
        <v>9</v>
      </c>
      <c r="Z148">
        <v>16</v>
      </c>
      <c r="AA148" s="12">
        <f t="shared" si="28"/>
        <v>0</v>
      </c>
      <c r="AB148">
        <v>100</v>
      </c>
      <c r="AC148">
        <v>100</v>
      </c>
      <c r="AD148" s="12">
        <f t="shared" si="29"/>
        <v>29</v>
      </c>
      <c r="AE148">
        <v>34</v>
      </c>
      <c r="AF148">
        <v>5</v>
      </c>
    </row>
    <row r="149" spans="1:32" x14ac:dyDescent="0.35">
      <c r="A149">
        <v>144</v>
      </c>
      <c r="B149" s="1">
        <v>42339</v>
      </c>
      <c r="C149" s="12">
        <f t="shared" si="20"/>
        <v>8</v>
      </c>
      <c r="D149">
        <v>9</v>
      </c>
      <c r="E149">
        <v>17</v>
      </c>
      <c r="F149" s="12">
        <f t="shared" si="21"/>
        <v>0</v>
      </c>
      <c r="G149">
        <v>0</v>
      </c>
      <c r="H149">
        <v>0</v>
      </c>
      <c r="I149" s="12">
        <f t="shared" si="22"/>
        <v>51</v>
      </c>
      <c r="J149">
        <v>67</v>
      </c>
      <c r="K149">
        <v>16</v>
      </c>
      <c r="L149" s="12">
        <f t="shared" si="23"/>
        <v>32</v>
      </c>
      <c r="M149">
        <v>69</v>
      </c>
      <c r="N149">
        <v>37</v>
      </c>
      <c r="O149" s="12">
        <f t="shared" si="24"/>
        <v>29</v>
      </c>
      <c r="P149">
        <v>33</v>
      </c>
      <c r="Q149">
        <v>4</v>
      </c>
      <c r="R149" s="12">
        <f t="shared" si="25"/>
        <v>6</v>
      </c>
      <c r="S149">
        <v>19</v>
      </c>
      <c r="T149">
        <v>13</v>
      </c>
      <c r="U149" s="12">
        <f t="shared" si="26"/>
        <v>17</v>
      </c>
      <c r="V149">
        <v>35</v>
      </c>
      <c r="W149">
        <v>18</v>
      </c>
      <c r="X149" s="12">
        <f t="shared" si="27"/>
        <v>8</v>
      </c>
      <c r="Y149">
        <v>8</v>
      </c>
      <c r="Z149">
        <v>16</v>
      </c>
      <c r="AA149" s="12">
        <f t="shared" si="28"/>
        <v>1</v>
      </c>
      <c r="AB149">
        <v>16</v>
      </c>
      <c r="AC149">
        <v>17</v>
      </c>
      <c r="AD149" s="12">
        <f t="shared" si="29"/>
        <v>24</v>
      </c>
      <c r="AE149">
        <v>28</v>
      </c>
      <c r="AF149">
        <v>4</v>
      </c>
    </row>
    <row r="150" spans="1:32" x14ac:dyDescent="0.35">
      <c r="A150">
        <v>145</v>
      </c>
      <c r="B150" s="1">
        <v>42370</v>
      </c>
      <c r="C150" s="12">
        <f t="shared" si="20"/>
        <v>6</v>
      </c>
      <c r="D150">
        <v>7</v>
      </c>
      <c r="E150">
        <v>13</v>
      </c>
      <c r="F150" s="12">
        <f t="shared" si="21"/>
        <v>0</v>
      </c>
      <c r="G150">
        <v>0</v>
      </c>
      <c r="H150">
        <v>0</v>
      </c>
      <c r="I150" s="12">
        <f t="shared" si="22"/>
        <v>48</v>
      </c>
      <c r="J150">
        <v>63</v>
      </c>
      <c r="K150">
        <v>15</v>
      </c>
      <c r="L150" s="12">
        <f t="shared" si="23"/>
        <v>35</v>
      </c>
      <c r="M150">
        <v>70</v>
      </c>
      <c r="N150">
        <v>35</v>
      </c>
      <c r="O150" s="12">
        <f t="shared" si="24"/>
        <v>28</v>
      </c>
      <c r="P150">
        <v>33</v>
      </c>
      <c r="Q150">
        <v>5</v>
      </c>
      <c r="R150" s="12">
        <f t="shared" si="25"/>
        <v>5</v>
      </c>
      <c r="S150">
        <v>21</v>
      </c>
      <c r="T150">
        <v>16</v>
      </c>
      <c r="U150" s="12">
        <f t="shared" si="26"/>
        <v>12</v>
      </c>
      <c r="V150">
        <v>36</v>
      </c>
      <c r="W150">
        <v>24</v>
      </c>
      <c r="X150" s="12">
        <f t="shared" si="27"/>
        <v>14</v>
      </c>
      <c r="Y150">
        <v>9</v>
      </c>
      <c r="Z150">
        <v>23</v>
      </c>
      <c r="AA150" s="12">
        <f t="shared" si="28"/>
        <v>1</v>
      </c>
      <c r="AB150">
        <v>17</v>
      </c>
      <c r="AC150">
        <v>16</v>
      </c>
      <c r="AD150" s="12">
        <f t="shared" si="29"/>
        <v>38</v>
      </c>
      <c r="AE150">
        <v>45</v>
      </c>
      <c r="AF150">
        <v>7</v>
      </c>
    </row>
    <row r="151" spans="1:32" x14ac:dyDescent="0.35">
      <c r="A151">
        <v>146</v>
      </c>
      <c r="B151" s="1">
        <v>42401</v>
      </c>
      <c r="C151" s="12">
        <f t="shared" si="20"/>
        <v>5</v>
      </c>
      <c r="D151">
        <v>7</v>
      </c>
      <c r="E151">
        <v>12</v>
      </c>
      <c r="F151" s="12">
        <f t="shared" si="21"/>
        <v>0</v>
      </c>
      <c r="G151">
        <v>0</v>
      </c>
      <c r="H151">
        <v>0</v>
      </c>
      <c r="I151" s="12">
        <f t="shared" si="22"/>
        <v>51</v>
      </c>
      <c r="J151">
        <v>68</v>
      </c>
      <c r="K151">
        <v>17</v>
      </c>
      <c r="L151" s="12">
        <f t="shared" si="23"/>
        <v>31</v>
      </c>
      <c r="M151">
        <v>64</v>
      </c>
      <c r="N151">
        <v>33</v>
      </c>
      <c r="O151" s="12">
        <f t="shared" si="24"/>
        <v>35</v>
      </c>
      <c r="P151">
        <v>35</v>
      </c>
      <c r="Q151">
        <v>0</v>
      </c>
      <c r="R151" s="12">
        <f t="shared" si="25"/>
        <v>5</v>
      </c>
      <c r="S151">
        <v>23</v>
      </c>
      <c r="T151">
        <v>18</v>
      </c>
      <c r="U151" s="12">
        <f t="shared" si="26"/>
        <v>13</v>
      </c>
      <c r="V151">
        <v>40</v>
      </c>
      <c r="W151">
        <v>27</v>
      </c>
      <c r="X151" s="12">
        <f t="shared" si="27"/>
        <v>13</v>
      </c>
      <c r="Y151">
        <v>9</v>
      </c>
      <c r="Z151">
        <v>22</v>
      </c>
      <c r="AA151" s="12">
        <f t="shared" si="28"/>
        <v>1</v>
      </c>
      <c r="AB151">
        <v>9</v>
      </c>
      <c r="AC151">
        <v>10</v>
      </c>
      <c r="AD151" s="12">
        <f t="shared" si="29"/>
        <v>28</v>
      </c>
      <c r="AE151">
        <v>36</v>
      </c>
      <c r="AF151">
        <v>8</v>
      </c>
    </row>
    <row r="152" spans="1:32" x14ac:dyDescent="0.35">
      <c r="A152">
        <v>147</v>
      </c>
      <c r="B152" s="1">
        <v>42430</v>
      </c>
      <c r="C152" s="12">
        <f t="shared" si="20"/>
        <v>5</v>
      </c>
      <c r="D152">
        <v>7</v>
      </c>
      <c r="E152">
        <v>12</v>
      </c>
      <c r="F152" s="12">
        <f t="shared" si="21"/>
        <v>0</v>
      </c>
      <c r="G152">
        <v>0</v>
      </c>
      <c r="H152">
        <v>0</v>
      </c>
      <c r="I152" s="12">
        <f t="shared" si="22"/>
        <v>50</v>
      </c>
      <c r="J152">
        <v>67</v>
      </c>
      <c r="K152">
        <v>17</v>
      </c>
      <c r="L152" s="12">
        <f t="shared" si="23"/>
        <v>31</v>
      </c>
      <c r="M152">
        <v>68</v>
      </c>
      <c r="N152">
        <v>37</v>
      </c>
      <c r="O152" s="12">
        <f t="shared" si="24"/>
        <v>30</v>
      </c>
      <c r="P152">
        <v>36</v>
      </c>
      <c r="Q152">
        <v>6</v>
      </c>
      <c r="R152" s="12">
        <f t="shared" si="25"/>
        <v>6</v>
      </c>
      <c r="S152">
        <v>22</v>
      </c>
      <c r="T152">
        <v>28</v>
      </c>
      <c r="U152" s="12">
        <f t="shared" si="26"/>
        <v>15</v>
      </c>
      <c r="V152">
        <v>41</v>
      </c>
      <c r="W152">
        <v>26</v>
      </c>
      <c r="X152" s="12">
        <f t="shared" si="27"/>
        <v>8</v>
      </c>
      <c r="Y152">
        <v>9</v>
      </c>
      <c r="Z152">
        <v>17</v>
      </c>
      <c r="AA152" s="12">
        <f t="shared" si="28"/>
        <v>0</v>
      </c>
      <c r="AB152">
        <v>23</v>
      </c>
      <c r="AC152">
        <v>23</v>
      </c>
      <c r="AD152" s="12">
        <f t="shared" si="29"/>
        <v>26</v>
      </c>
      <c r="AE152">
        <v>33</v>
      </c>
      <c r="AF152">
        <v>7</v>
      </c>
    </row>
    <row r="153" spans="1:32" x14ac:dyDescent="0.35">
      <c r="A153">
        <v>148</v>
      </c>
      <c r="B153" s="1">
        <v>42461</v>
      </c>
      <c r="C153" s="12">
        <f t="shared" si="20"/>
        <v>1</v>
      </c>
      <c r="D153">
        <v>7</v>
      </c>
      <c r="E153">
        <v>8</v>
      </c>
      <c r="F153" s="12">
        <f t="shared" si="21"/>
        <v>0</v>
      </c>
      <c r="G153">
        <v>0</v>
      </c>
      <c r="H153">
        <v>0</v>
      </c>
      <c r="I153" s="12">
        <f t="shared" si="22"/>
        <v>45</v>
      </c>
      <c r="J153">
        <v>61</v>
      </c>
      <c r="K153">
        <v>16</v>
      </c>
      <c r="L153" s="12">
        <f t="shared" si="23"/>
        <v>32</v>
      </c>
      <c r="M153">
        <v>66</v>
      </c>
      <c r="N153">
        <v>34</v>
      </c>
      <c r="O153" s="12">
        <f t="shared" si="24"/>
        <v>28</v>
      </c>
      <c r="P153">
        <v>32</v>
      </c>
      <c r="Q153">
        <v>4</v>
      </c>
      <c r="R153" s="12">
        <f t="shared" si="25"/>
        <v>4</v>
      </c>
      <c r="S153">
        <v>20</v>
      </c>
      <c r="T153">
        <v>16</v>
      </c>
      <c r="U153" s="12">
        <f t="shared" si="26"/>
        <v>13</v>
      </c>
      <c r="V153">
        <v>40</v>
      </c>
      <c r="W153">
        <v>27</v>
      </c>
      <c r="X153" s="12">
        <f t="shared" si="27"/>
        <v>6</v>
      </c>
      <c r="Y153">
        <v>12</v>
      </c>
      <c r="Z153">
        <v>18</v>
      </c>
      <c r="AA153" s="12">
        <f t="shared" si="28"/>
        <v>2</v>
      </c>
      <c r="AB153">
        <v>10</v>
      </c>
      <c r="AC153">
        <v>12</v>
      </c>
      <c r="AD153" s="12">
        <f t="shared" si="29"/>
        <v>26</v>
      </c>
      <c r="AE153">
        <v>31</v>
      </c>
      <c r="AF153">
        <v>5</v>
      </c>
    </row>
    <row r="154" spans="1:32" x14ac:dyDescent="0.35">
      <c r="A154">
        <v>149</v>
      </c>
      <c r="B154" s="1">
        <v>42491</v>
      </c>
      <c r="C154" s="12">
        <f t="shared" si="20"/>
        <v>5</v>
      </c>
      <c r="D154">
        <v>7</v>
      </c>
      <c r="E154">
        <v>12</v>
      </c>
      <c r="F154" s="12">
        <f t="shared" si="21"/>
        <v>0</v>
      </c>
      <c r="G154">
        <v>0</v>
      </c>
      <c r="H154">
        <v>0</v>
      </c>
      <c r="I154" s="12">
        <f t="shared" si="22"/>
        <v>44</v>
      </c>
      <c r="J154">
        <v>59</v>
      </c>
      <c r="K154">
        <v>15</v>
      </c>
      <c r="L154" s="12">
        <f t="shared" si="23"/>
        <v>30</v>
      </c>
      <c r="M154">
        <v>69</v>
      </c>
      <c r="N154">
        <v>39</v>
      </c>
      <c r="O154" s="12">
        <f t="shared" si="24"/>
        <v>33</v>
      </c>
      <c r="P154">
        <v>36</v>
      </c>
      <c r="Q154">
        <v>3</v>
      </c>
      <c r="R154" s="12">
        <f t="shared" si="25"/>
        <v>7</v>
      </c>
      <c r="S154">
        <v>22</v>
      </c>
      <c r="T154">
        <v>15</v>
      </c>
      <c r="U154" s="12">
        <f t="shared" si="26"/>
        <v>24</v>
      </c>
      <c r="V154">
        <v>43</v>
      </c>
      <c r="W154">
        <v>19</v>
      </c>
      <c r="X154" s="12">
        <f t="shared" si="27"/>
        <v>5</v>
      </c>
      <c r="Y154">
        <v>14</v>
      </c>
      <c r="Z154">
        <v>19</v>
      </c>
      <c r="AA154" s="12">
        <f t="shared" si="28"/>
        <v>0</v>
      </c>
      <c r="AB154">
        <v>8</v>
      </c>
      <c r="AC154">
        <v>8</v>
      </c>
      <c r="AD154" s="12">
        <f t="shared" si="29"/>
        <v>25</v>
      </c>
      <c r="AE154">
        <v>30</v>
      </c>
      <c r="AF154">
        <v>5</v>
      </c>
    </row>
    <row r="155" spans="1:32" x14ac:dyDescent="0.35">
      <c r="A155">
        <v>150</v>
      </c>
      <c r="B155" s="1">
        <v>42522</v>
      </c>
      <c r="C155" s="12">
        <f t="shared" si="20"/>
        <v>4</v>
      </c>
      <c r="D155">
        <v>7</v>
      </c>
      <c r="E155">
        <v>11</v>
      </c>
      <c r="F155" s="12">
        <f t="shared" si="21"/>
        <v>0</v>
      </c>
      <c r="G155">
        <v>0</v>
      </c>
      <c r="H155">
        <v>0</v>
      </c>
      <c r="I155" s="12">
        <f t="shared" si="22"/>
        <v>41</v>
      </c>
      <c r="J155">
        <v>57</v>
      </c>
      <c r="K155">
        <v>16</v>
      </c>
      <c r="L155" s="12">
        <f t="shared" si="23"/>
        <v>36</v>
      </c>
      <c r="M155">
        <v>76</v>
      </c>
      <c r="N155">
        <v>40</v>
      </c>
      <c r="O155" s="12">
        <f t="shared" si="24"/>
        <v>29</v>
      </c>
      <c r="P155">
        <v>35</v>
      </c>
      <c r="Q155">
        <v>6</v>
      </c>
      <c r="R155" s="12">
        <f t="shared" si="25"/>
        <v>3</v>
      </c>
      <c r="S155">
        <v>21</v>
      </c>
      <c r="T155">
        <v>18</v>
      </c>
      <c r="U155" s="12">
        <f t="shared" si="26"/>
        <v>16</v>
      </c>
      <c r="V155">
        <v>40</v>
      </c>
      <c r="W155">
        <v>24</v>
      </c>
      <c r="X155" s="12">
        <f t="shared" si="27"/>
        <v>3</v>
      </c>
      <c r="Y155">
        <v>12</v>
      </c>
      <c r="Z155">
        <v>15</v>
      </c>
      <c r="AA155" s="12">
        <f t="shared" si="28"/>
        <v>2</v>
      </c>
      <c r="AB155">
        <v>14</v>
      </c>
      <c r="AC155">
        <v>16</v>
      </c>
      <c r="AD155" s="12">
        <f t="shared" si="29"/>
        <v>24</v>
      </c>
      <c r="AE155">
        <v>29</v>
      </c>
      <c r="AF155">
        <v>5</v>
      </c>
    </row>
    <row r="156" spans="1:32" x14ac:dyDescent="0.35">
      <c r="A156">
        <v>151</v>
      </c>
      <c r="B156" s="1">
        <v>42552</v>
      </c>
      <c r="C156" s="12">
        <f t="shared" si="20"/>
        <v>4</v>
      </c>
      <c r="D156">
        <v>3</v>
      </c>
      <c r="E156">
        <v>7</v>
      </c>
      <c r="F156" s="12">
        <f t="shared" si="21"/>
        <v>0</v>
      </c>
      <c r="G156">
        <v>0</v>
      </c>
      <c r="H156">
        <v>0</v>
      </c>
      <c r="I156" s="12">
        <f t="shared" si="22"/>
        <v>46</v>
      </c>
      <c r="J156">
        <v>52</v>
      </c>
      <c r="K156">
        <v>6</v>
      </c>
      <c r="L156" s="12">
        <f t="shared" si="23"/>
        <v>31</v>
      </c>
      <c r="M156">
        <v>67</v>
      </c>
      <c r="N156">
        <v>36</v>
      </c>
      <c r="O156" s="12">
        <f t="shared" si="24"/>
        <v>24</v>
      </c>
      <c r="P156">
        <v>28</v>
      </c>
      <c r="Q156">
        <v>4</v>
      </c>
      <c r="R156" s="12">
        <f t="shared" si="25"/>
        <v>6</v>
      </c>
      <c r="S156">
        <v>19</v>
      </c>
      <c r="T156">
        <v>13</v>
      </c>
      <c r="U156" s="12">
        <f t="shared" si="26"/>
        <v>10</v>
      </c>
      <c r="V156">
        <v>31</v>
      </c>
      <c r="W156">
        <v>21</v>
      </c>
      <c r="X156" s="12">
        <f t="shared" si="27"/>
        <v>1</v>
      </c>
      <c r="Y156">
        <v>11</v>
      </c>
      <c r="Z156">
        <v>12</v>
      </c>
      <c r="AA156" s="12">
        <f t="shared" si="28"/>
        <v>1</v>
      </c>
      <c r="AB156">
        <v>33</v>
      </c>
      <c r="AC156">
        <v>34</v>
      </c>
      <c r="AD156" s="12">
        <f t="shared" si="29"/>
        <v>19</v>
      </c>
      <c r="AE156">
        <v>25</v>
      </c>
      <c r="AF156">
        <v>6</v>
      </c>
    </row>
    <row r="157" spans="1:32" x14ac:dyDescent="0.35">
      <c r="A157">
        <v>152</v>
      </c>
      <c r="B157" s="1">
        <v>42583</v>
      </c>
      <c r="C157" s="12">
        <f t="shared" si="20"/>
        <v>5</v>
      </c>
      <c r="D157">
        <v>3</v>
      </c>
      <c r="E157">
        <v>8</v>
      </c>
      <c r="F157" s="12">
        <f t="shared" si="21"/>
        <v>0</v>
      </c>
      <c r="G157">
        <v>0</v>
      </c>
      <c r="H157">
        <v>0</v>
      </c>
      <c r="I157" s="12">
        <f t="shared" si="22"/>
        <v>49</v>
      </c>
      <c r="J157">
        <v>57</v>
      </c>
      <c r="K157">
        <v>8</v>
      </c>
      <c r="L157" s="12">
        <f t="shared" si="23"/>
        <v>19</v>
      </c>
      <c r="M157">
        <v>50</v>
      </c>
      <c r="N157">
        <v>31</v>
      </c>
      <c r="O157" s="12">
        <f t="shared" si="24"/>
        <v>25</v>
      </c>
      <c r="P157">
        <v>28</v>
      </c>
      <c r="Q157">
        <v>3</v>
      </c>
      <c r="R157" s="12">
        <f t="shared" si="25"/>
        <v>1</v>
      </c>
      <c r="S157">
        <v>19</v>
      </c>
      <c r="T157">
        <v>18</v>
      </c>
      <c r="U157" s="12">
        <f t="shared" si="26"/>
        <v>18</v>
      </c>
      <c r="V157">
        <v>34</v>
      </c>
      <c r="W157">
        <v>16</v>
      </c>
      <c r="X157" s="12">
        <f t="shared" si="27"/>
        <v>7</v>
      </c>
      <c r="Y157">
        <v>10</v>
      </c>
      <c r="Z157">
        <v>17</v>
      </c>
      <c r="AA157" s="12">
        <f t="shared" si="28"/>
        <v>4</v>
      </c>
      <c r="AB157">
        <v>10</v>
      </c>
      <c r="AC157">
        <v>14</v>
      </c>
      <c r="AD157" s="12">
        <f t="shared" si="29"/>
        <v>21</v>
      </c>
      <c r="AE157">
        <v>25</v>
      </c>
      <c r="AF157">
        <v>4</v>
      </c>
    </row>
    <row r="158" spans="1:32" x14ac:dyDescent="0.35">
      <c r="A158">
        <v>153</v>
      </c>
      <c r="B158" s="1">
        <v>42614</v>
      </c>
      <c r="C158" s="12">
        <f t="shared" si="20"/>
        <v>9</v>
      </c>
      <c r="D158">
        <v>5</v>
      </c>
      <c r="E158">
        <v>14</v>
      </c>
      <c r="F158" s="12">
        <f t="shared" si="21"/>
        <v>0</v>
      </c>
      <c r="G158">
        <v>0</v>
      </c>
      <c r="H158">
        <v>0</v>
      </c>
      <c r="I158" s="12">
        <f t="shared" si="22"/>
        <v>46</v>
      </c>
      <c r="J158">
        <v>58</v>
      </c>
      <c r="K158">
        <v>12</v>
      </c>
      <c r="L158" s="12">
        <f t="shared" si="23"/>
        <v>23</v>
      </c>
      <c r="M158">
        <v>54</v>
      </c>
      <c r="N158">
        <v>31</v>
      </c>
      <c r="O158" s="12">
        <f t="shared" si="24"/>
        <v>27</v>
      </c>
      <c r="P158">
        <v>32</v>
      </c>
      <c r="Q158">
        <v>5</v>
      </c>
      <c r="R158" s="12">
        <f t="shared" si="25"/>
        <v>1</v>
      </c>
      <c r="S158">
        <v>22</v>
      </c>
      <c r="T158">
        <v>21</v>
      </c>
      <c r="U158" s="12">
        <f t="shared" si="26"/>
        <v>21</v>
      </c>
      <c r="V158">
        <v>42</v>
      </c>
      <c r="W158">
        <v>21</v>
      </c>
      <c r="X158" s="12">
        <f t="shared" si="27"/>
        <v>5</v>
      </c>
      <c r="Y158">
        <v>9</v>
      </c>
      <c r="Z158">
        <v>14</v>
      </c>
      <c r="AA158" s="12">
        <f t="shared" si="28"/>
        <v>1</v>
      </c>
      <c r="AB158">
        <v>9</v>
      </c>
      <c r="AC158">
        <v>10</v>
      </c>
      <c r="AD158" s="12">
        <f t="shared" si="29"/>
        <v>24</v>
      </c>
      <c r="AE158">
        <v>28</v>
      </c>
      <c r="AF158">
        <v>4</v>
      </c>
    </row>
    <row r="159" spans="1:32" x14ac:dyDescent="0.35">
      <c r="A159">
        <v>154</v>
      </c>
      <c r="B159" s="1">
        <v>42644</v>
      </c>
      <c r="C159" s="12">
        <f t="shared" si="20"/>
        <v>3</v>
      </c>
      <c r="D159">
        <v>5</v>
      </c>
      <c r="E159">
        <v>8</v>
      </c>
      <c r="F159" s="12">
        <f t="shared" si="21"/>
        <v>0</v>
      </c>
      <c r="G159">
        <v>0</v>
      </c>
      <c r="H159">
        <v>0</v>
      </c>
      <c r="I159" s="12">
        <f t="shared" si="22"/>
        <v>55</v>
      </c>
      <c r="J159">
        <v>66</v>
      </c>
      <c r="K159">
        <v>11</v>
      </c>
      <c r="L159" s="12">
        <f t="shared" si="23"/>
        <v>23</v>
      </c>
      <c r="M159">
        <v>52</v>
      </c>
      <c r="N159">
        <v>29</v>
      </c>
      <c r="O159" s="12">
        <f t="shared" si="24"/>
        <v>28</v>
      </c>
      <c r="P159">
        <v>32</v>
      </c>
      <c r="Q159">
        <v>4</v>
      </c>
      <c r="R159" s="12">
        <f t="shared" si="25"/>
        <v>6</v>
      </c>
      <c r="S159">
        <v>21</v>
      </c>
      <c r="T159">
        <v>15</v>
      </c>
      <c r="U159" s="12">
        <f t="shared" si="26"/>
        <v>10</v>
      </c>
      <c r="V159">
        <v>34</v>
      </c>
      <c r="W159">
        <v>24</v>
      </c>
      <c r="X159" s="12">
        <f t="shared" si="27"/>
        <v>2</v>
      </c>
      <c r="Y159">
        <v>9</v>
      </c>
      <c r="Z159">
        <v>11</v>
      </c>
      <c r="AA159" s="12">
        <f t="shared" si="28"/>
        <v>2</v>
      </c>
      <c r="AB159">
        <v>10</v>
      </c>
      <c r="AC159">
        <v>12</v>
      </c>
      <c r="AD159" s="12">
        <f t="shared" si="29"/>
        <v>19</v>
      </c>
      <c r="AE159">
        <v>24</v>
      </c>
      <c r="AF159">
        <v>5</v>
      </c>
    </row>
    <row r="160" spans="1:32" x14ac:dyDescent="0.35">
      <c r="A160">
        <v>155</v>
      </c>
      <c r="B160" s="1">
        <v>42675</v>
      </c>
      <c r="C160" s="12">
        <f t="shared" si="20"/>
        <v>0</v>
      </c>
      <c r="D160">
        <v>3</v>
      </c>
      <c r="E160">
        <v>3</v>
      </c>
      <c r="F160" s="12">
        <f t="shared" si="21"/>
        <v>0</v>
      </c>
      <c r="G160">
        <v>0</v>
      </c>
      <c r="H160">
        <v>0</v>
      </c>
      <c r="I160" s="12">
        <f t="shared" si="22"/>
        <v>23</v>
      </c>
      <c r="J160">
        <v>65</v>
      </c>
      <c r="K160">
        <v>42</v>
      </c>
      <c r="L160" s="12">
        <f t="shared" si="23"/>
        <v>19</v>
      </c>
      <c r="M160">
        <v>49</v>
      </c>
      <c r="N160">
        <v>30</v>
      </c>
      <c r="O160" s="12">
        <f t="shared" si="24"/>
        <v>22</v>
      </c>
      <c r="P160">
        <v>24</v>
      </c>
      <c r="Q160">
        <v>2</v>
      </c>
      <c r="R160" s="12">
        <f t="shared" si="25"/>
        <v>1</v>
      </c>
      <c r="S160">
        <v>26</v>
      </c>
      <c r="T160">
        <v>27</v>
      </c>
      <c r="U160" s="12">
        <f t="shared" si="26"/>
        <v>14</v>
      </c>
      <c r="V160">
        <v>26</v>
      </c>
      <c r="W160">
        <v>12</v>
      </c>
      <c r="X160" s="12">
        <f t="shared" si="27"/>
        <v>1</v>
      </c>
      <c r="Y160">
        <v>3</v>
      </c>
      <c r="Z160">
        <v>2</v>
      </c>
      <c r="AA160" s="12">
        <f t="shared" si="28"/>
        <v>2</v>
      </c>
      <c r="AB160">
        <v>8</v>
      </c>
      <c r="AC160">
        <v>10</v>
      </c>
      <c r="AD160" s="12">
        <f t="shared" si="29"/>
        <v>3</v>
      </c>
      <c r="AE160">
        <v>3</v>
      </c>
      <c r="AF160">
        <v>0</v>
      </c>
    </row>
    <row r="161" spans="1:32" x14ac:dyDescent="0.35">
      <c r="A161">
        <v>156</v>
      </c>
      <c r="B161" s="1">
        <v>42705</v>
      </c>
      <c r="C161" s="12">
        <f t="shared" si="20"/>
        <v>2</v>
      </c>
      <c r="D161">
        <v>2</v>
      </c>
      <c r="E161">
        <v>0</v>
      </c>
      <c r="F161" s="12">
        <f t="shared" si="21"/>
        <v>0</v>
      </c>
      <c r="G161">
        <v>0</v>
      </c>
      <c r="H161">
        <v>0</v>
      </c>
      <c r="I161" s="12">
        <f t="shared" si="22"/>
        <v>28</v>
      </c>
      <c r="J161">
        <v>64</v>
      </c>
      <c r="K161">
        <v>36</v>
      </c>
      <c r="L161" s="12">
        <f t="shared" si="23"/>
        <v>19</v>
      </c>
      <c r="M161">
        <v>50</v>
      </c>
      <c r="N161">
        <v>31</v>
      </c>
      <c r="O161" s="12">
        <f t="shared" si="24"/>
        <v>22</v>
      </c>
      <c r="P161">
        <v>22</v>
      </c>
      <c r="Q161">
        <v>0</v>
      </c>
      <c r="R161" s="12">
        <f t="shared" si="25"/>
        <v>10</v>
      </c>
      <c r="S161">
        <v>23</v>
      </c>
      <c r="T161">
        <v>13</v>
      </c>
      <c r="U161" s="12">
        <f t="shared" si="26"/>
        <v>7</v>
      </c>
      <c r="V161">
        <v>24</v>
      </c>
      <c r="W161">
        <v>17</v>
      </c>
      <c r="X161" s="12">
        <f t="shared" si="27"/>
        <v>1</v>
      </c>
      <c r="Y161">
        <v>3</v>
      </c>
      <c r="Z161">
        <v>2</v>
      </c>
      <c r="AA161" s="12">
        <f t="shared" si="28"/>
        <v>9</v>
      </c>
      <c r="AB161">
        <v>46</v>
      </c>
      <c r="AC161">
        <v>37</v>
      </c>
      <c r="AD161" s="12">
        <f t="shared" si="29"/>
        <v>0.5</v>
      </c>
      <c r="AE161" s="21">
        <v>0.5</v>
      </c>
      <c r="AF161">
        <v>0</v>
      </c>
    </row>
    <row r="162" spans="1:32" x14ac:dyDescent="0.35">
      <c r="A162">
        <v>157</v>
      </c>
      <c r="B162" s="1">
        <v>42736</v>
      </c>
      <c r="C162" s="12">
        <f t="shared" si="20"/>
        <v>0</v>
      </c>
      <c r="D162">
        <v>3</v>
      </c>
      <c r="E162">
        <v>3</v>
      </c>
      <c r="F162" s="12">
        <f t="shared" si="21"/>
        <v>0</v>
      </c>
      <c r="G162">
        <v>0</v>
      </c>
      <c r="H162">
        <v>0</v>
      </c>
      <c r="I162" s="12">
        <f t="shared" si="22"/>
        <v>27</v>
      </c>
      <c r="J162">
        <v>68</v>
      </c>
      <c r="K162">
        <v>41</v>
      </c>
      <c r="L162" s="12">
        <f t="shared" si="23"/>
        <v>14</v>
      </c>
      <c r="M162">
        <v>51</v>
      </c>
      <c r="N162">
        <v>37</v>
      </c>
      <c r="O162" s="12">
        <f t="shared" si="24"/>
        <v>20</v>
      </c>
      <c r="P162">
        <v>24</v>
      </c>
      <c r="Q162">
        <v>4</v>
      </c>
      <c r="R162" s="12">
        <f t="shared" si="25"/>
        <v>5</v>
      </c>
      <c r="S162">
        <v>25</v>
      </c>
      <c r="T162">
        <v>20</v>
      </c>
      <c r="U162" s="12">
        <f t="shared" si="26"/>
        <v>13</v>
      </c>
      <c r="V162">
        <v>26</v>
      </c>
      <c r="W162">
        <v>13</v>
      </c>
      <c r="X162" s="12">
        <f t="shared" si="27"/>
        <v>1</v>
      </c>
      <c r="Y162">
        <v>3</v>
      </c>
      <c r="Z162">
        <v>2</v>
      </c>
      <c r="AA162" s="12">
        <f t="shared" si="28"/>
        <v>4</v>
      </c>
      <c r="AB162">
        <v>16</v>
      </c>
      <c r="AC162">
        <v>12</v>
      </c>
      <c r="AD162" s="12">
        <f t="shared" si="29"/>
        <v>0</v>
      </c>
      <c r="AE162">
        <v>0</v>
      </c>
      <c r="AF162">
        <v>0</v>
      </c>
    </row>
    <row r="163" spans="1:32" x14ac:dyDescent="0.35">
      <c r="A163">
        <v>158</v>
      </c>
      <c r="B163" s="1">
        <v>42767</v>
      </c>
      <c r="C163" s="12">
        <f t="shared" si="20"/>
        <v>1</v>
      </c>
      <c r="D163">
        <v>2</v>
      </c>
      <c r="E163">
        <v>3</v>
      </c>
      <c r="F163" s="12">
        <f t="shared" si="21"/>
        <v>0</v>
      </c>
      <c r="G163">
        <v>0</v>
      </c>
      <c r="H163">
        <v>0</v>
      </c>
      <c r="I163" s="12">
        <f t="shared" si="22"/>
        <v>24</v>
      </c>
      <c r="J163">
        <v>69</v>
      </c>
      <c r="K163">
        <v>45</v>
      </c>
      <c r="L163" s="12">
        <f t="shared" si="23"/>
        <v>26</v>
      </c>
      <c r="M163">
        <v>49</v>
      </c>
      <c r="N163">
        <v>23</v>
      </c>
      <c r="O163" s="12">
        <f t="shared" si="24"/>
        <v>22</v>
      </c>
      <c r="P163">
        <v>26</v>
      </c>
      <c r="Q163">
        <v>4</v>
      </c>
      <c r="R163" s="12">
        <f t="shared" si="25"/>
        <v>10</v>
      </c>
      <c r="S163">
        <v>25</v>
      </c>
      <c r="T163">
        <v>15</v>
      </c>
      <c r="U163" s="12">
        <f t="shared" si="26"/>
        <v>10</v>
      </c>
      <c r="V163">
        <v>28</v>
      </c>
      <c r="W163">
        <v>18</v>
      </c>
      <c r="X163" s="12">
        <f t="shared" si="27"/>
        <v>0</v>
      </c>
      <c r="Y163">
        <v>3</v>
      </c>
      <c r="Z163">
        <v>3</v>
      </c>
      <c r="AA163" s="12">
        <f t="shared" si="28"/>
        <v>1</v>
      </c>
      <c r="AB163">
        <v>12</v>
      </c>
      <c r="AC163">
        <v>13</v>
      </c>
      <c r="AD163" s="12">
        <f t="shared" si="29"/>
        <v>0</v>
      </c>
      <c r="AE163">
        <v>0</v>
      </c>
      <c r="AF163">
        <v>0</v>
      </c>
    </row>
    <row r="164" spans="1:32" x14ac:dyDescent="0.35">
      <c r="A164">
        <v>159</v>
      </c>
      <c r="B164" s="1">
        <v>42795</v>
      </c>
      <c r="C164" s="12">
        <f t="shared" si="20"/>
        <v>0</v>
      </c>
      <c r="D164">
        <v>3</v>
      </c>
      <c r="E164">
        <v>3</v>
      </c>
      <c r="F164" s="12">
        <f t="shared" si="21"/>
        <v>0</v>
      </c>
      <c r="G164">
        <v>0</v>
      </c>
      <c r="H164">
        <v>0</v>
      </c>
      <c r="I164" s="12">
        <f t="shared" si="22"/>
        <v>19</v>
      </c>
      <c r="J164">
        <v>67</v>
      </c>
      <c r="K164">
        <v>48</v>
      </c>
      <c r="L164" s="12">
        <f t="shared" si="23"/>
        <v>27</v>
      </c>
      <c r="M164">
        <v>51</v>
      </c>
      <c r="N164">
        <v>24</v>
      </c>
      <c r="O164" s="12">
        <f t="shared" si="24"/>
        <v>24</v>
      </c>
      <c r="P164">
        <v>28</v>
      </c>
      <c r="Q164">
        <v>4</v>
      </c>
      <c r="R164" s="12">
        <f t="shared" si="25"/>
        <v>8</v>
      </c>
      <c r="S164">
        <v>27</v>
      </c>
      <c r="T164">
        <v>19</v>
      </c>
      <c r="U164" s="12">
        <f t="shared" si="26"/>
        <v>1</v>
      </c>
      <c r="V164">
        <v>29</v>
      </c>
      <c r="W164">
        <v>30</v>
      </c>
      <c r="X164" s="12">
        <f t="shared" si="27"/>
        <v>0</v>
      </c>
      <c r="Y164">
        <v>3</v>
      </c>
      <c r="Z164">
        <v>3</v>
      </c>
      <c r="AA164" s="12">
        <f t="shared" si="28"/>
        <v>2</v>
      </c>
      <c r="AB164">
        <v>20</v>
      </c>
      <c r="AC164">
        <v>18</v>
      </c>
      <c r="AD164" s="12">
        <f t="shared" si="29"/>
        <v>0</v>
      </c>
      <c r="AE164">
        <v>0</v>
      </c>
      <c r="AF164">
        <v>0</v>
      </c>
    </row>
    <row r="165" spans="1:32" x14ac:dyDescent="0.35">
      <c r="A165">
        <v>160</v>
      </c>
      <c r="B165" s="1">
        <v>42826</v>
      </c>
      <c r="C165" s="12">
        <f t="shared" si="20"/>
        <v>2</v>
      </c>
      <c r="D165">
        <v>2</v>
      </c>
      <c r="E165">
        <v>0</v>
      </c>
      <c r="F165" s="12">
        <f t="shared" si="21"/>
        <v>0</v>
      </c>
      <c r="G165">
        <v>0</v>
      </c>
      <c r="H165">
        <v>0</v>
      </c>
      <c r="I165" s="12">
        <f t="shared" si="22"/>
        <v>28</v>
      </c>
      <c r="J165">
        <v>67</v>
      </c>
      <c r="K165">
        <v>39</v>
      </c>
      <c r="L165" s="12">
        <f t="shared" si="23"/>
        <v>23</v>
      </c>
      <c r="M165">
        <v>50</v>
      </c>
      <c r="N165">
        <v>27</v>
      </c>
      <c r="O165" s="12">
        <f t="shared" si="24"/>
        <v>22</v>
      </c>
      <c r="P165">
        <v>25</v>
      </c>
      <c r="Q165">
        <v>3</v>
      </c>
      <c r="R165" s="12">
        <f t="shared" si="25"/>
        <v>9</v>
      </c>
      <c r="S165">
        <v>23</v>
      </c>
      <c r="T165">
        <v>14</v>
      </c>
      <c r="U165" s="12">
        <f t="shared" si="26"/>
        <v>5</v>
      </c>
      <c r="V165">
        <v>23</v>
      </c>
      <c r="W165">
        <v>18</v>
      </c>
      <c r="X165" s="12">
        <f t="shared" si="27"/>
        <v>1</v>
      </c>
      <c r="Y165">
        <v>3</v>
      </c>
      <c r="Z165">
        <v>2</v>
      </c>
      <c r="AA165" s="12">
        <f t="shared" si="28"/>
        <v>47</v>
      </c>
      <c r="AB165">
        <v>19</v>
      </c>
      <c r="AC165">
        <v>66</v>
      </c>
      <c r="AD165" s="12">
        <f t="shared" si="29"/>
        <v>0</v>
      </c>
      <c r="AE165">
        <v>0</v>
      </c>
      <c r="AF165">
        <v>0</v>
      </c>
    </row>
    <row r="166" spans="1:32" x14ac:dyDescent="0.35">
      <c r="A166">
        <v>161</v>
      </c>
      <c r="B166" s="1">
        <v>42856</v>
      </c>
      <c r="C166" s="12">
        <f t="shared" si="20"/>
        <v>1</v>
      </c>
      <c r="D166">
        <v>2</v>
      </c>
      <c r="E166">
        <v>3</v>
      </c>
      <c r="F166" s="12">
        <f t="shared" si="21"/>
        <v>0</v>
      </c>
      <c r="G166">
        <v>0</v>
      </c>
      <c r="H166">
        <v>0</v>
      </c>
      <c r="I166" s="12">
        <f t="shared" si="22"/>
        <v>22</v>
      </c>
      <c r="J166">
        <v>76</v>
      </c>
      <c r="K166">
        <v>54</v>
      </c>
      <c r="L166" s="12">
        <f t="shared" si="23"/>
        <v>28</v>
      </c>
      <c r="M166">
        <v>56</v>
      </c>
      <c r="N166">
        <v>28</v>
      </c>
      <c r="O166" s="12">
        <f t="shared" si="24"/>
        <v>31</v>
      </c>
      <c r="P166">
        <v>31</v>
      </c>
      <c r="Q166">
        <v>0</v>
      </c>
      <c r="R166" s="12">
        <f t="shared" si="25"/>
        <v>7</v>
      </c>
      <c r="S166">
        <v>25</v>
      </c>
      <c r="T166">
        <v>18</v>
      </c>
      <c r="U166" s="12">
        <f t="shared" si="26"/>
        <v>14</v>
      </c>
      <c r="V166">
        <v>26</v>
      </c>
      <c r="W166">
        <v>12</v>
      </c>
      <c r="X166" s="12">
        <f t="shared" si="27"/>
        <v>2</v>
      </c>
      <c r="Y166">
        <v>4</v>
      </c>
      <c r="Z166">
        <v>2</v>
      </c>
      <c r="AA166" s="12">
        <f t="shared" si="28"/>
        <v>3</v>
      </c>
      <c r="AB166">
        <v>15</v>
      </c>
      <c r="AC166">
        <v>12</v>
      </c>
      <c r="AD166" s="12">
        <f t="shared" si="29"/>
        <v>0</v>
      </c>
      <c r="AE166">
        <v>0</v>
      </c>
      <c r="AF166">
        <v>0</v>
      </c>
    </row>
    <row r="167" spans="1:32" x14ac:dyDescent="0.35">
      <c r="A167">
        <v>162</v>
      </c>
      <c r="B167" s="1">
        <v>42887</v>
      </c>
      <c r="C167" s="12">
        <f t="shared" si="20"/>
        <v>2</v>
      </c>
      <c r="D167">
        <v>2</v>
      </c>
      <c r="E167">
        <v>4</v>
      </c>
      <c r="F167" s="12">
        <f t="shared" si="21"/>
        <v>0</v>
      </c>
      <c r="G167">
        <v>0</v>
      </c>
      <c r="H167">
        <v>0</v>
      </c>
      <c r="I167" s="12">
        <f t="shared" si="22"/>
        <v>24</v>
      </c>
      <c r="J167">
        <v>60</v>
      </c>
      <c r="K167">
        <v>36</v>
      </c>
      <c r="L167" s="12">
        <f t="shared" si="23"/>
        <v>30</v>
      </c>
      <c r="M167">
        <v>57</v>
      </c>
      <c r="N167">
        <v>27</v>
      </c>
      <c r="O167" s="12">
        <f t="shared" si="24"/>
        <v>28</v>
      </c>
      <c r="P167">
        <v>31</v>
      </c>
      <c r="Q167">
        <v>3</v>
      </c>
      <c r="R167" s="12">
        <f t="shared" si="25"/>
        <v>8</v>
      </c>
      <c r="S167">
        <v>23</v>
      </c>
      <c r="T167">
        <v>15</v>
      </c>
      <c r="U167" s="12">
        <f t="shared" si="26"/>
        <v>11</v>
      </c>
      <c r="V167">
        <v>24</v>
      </c>
      <c r="W167">
        <v>13</v>
      </c>
      <c r="X167" s="12">
        <f t="shared" si="27"/>
        <v>1</v>
      </c>
      <c r="Y167">
        <v>4</v>
      </c>
      <c r="Z167">
        <v>3</v>
      </c>
      <c r="AA167" s="12">
        <f t="shared" si="28"/>
        <v>5</v>
      </c>
      <c r="AB167">
        <v>29</v>
      </c>
      <c r="AC167">
        <v>24</v>
      </c>
      <c r="AD167" s="12">
        <f t="shared" si="29"/>
        <v>0</v>
      </c>
      <c r="AE167">
        <v>0</v>
      </c>
      <c r="AF167">
        <v>0</v>
      </c>
    </row>
    <row r="168" spans="1:32" x14ac:dyDescent="0.35">
      <c r="A168">
        <v>163</v>
      </c>
      <c r="B168" s="1">
        <v>42917</v>
      </c>
      <c r="C168" s="12">
        <f t="shared" si="20"/>
        <v>1</v>
      </c>
      <c r="D168">
        <v>1</v>
      </c>
      <c r="E168">
        <v>0</v>
      </c>
      <c r="F168" s="12">
        <f t="shared" si="21"/>
        <v>0</v>
      </c>
      <c r="G168">
        <v>0</v>
      </c>
      <c r="H168">
        <v>0</v>
      </c>
      <c r="I168" s="12">
        <f t="shared" si="22"/>
        <v>25</v>
      </c>
      <c r="J168">
        <v>57</v>
      </c>
      <c r="K168">
        <v>32</v>
      </c>
      <c r="L168" s="12">
        <f t="shared" si="23"/>
        <v>19</v>
      </c>
      <c r="M168">
        <v>39</v>
      </c>
      <c r="N168">
        <v>20</v>
      </c>
      <c r="O168" s="12">
        <f t="shared" si="24"/>
        <v>26</v>
      </c>
      <c r="P168">
        <v>30</v>
      </c>
      <c r="Q168">
        <v>4</v>
      </c>
      <c r="R168" s="12">
        <f t="shared" si="25"/>
        <v>4</v>
      </c>
      <c r="S168">
        <v>23</v>
      </c>
      <c r="T168">
        <v>19</v>
      </c>
      <c r="U168" s="12">
        <f t="shared" si="26"/>
        <v>10</v>
      </c>
      <c r="V168">
        <v>19</v>
      </c>
      <c r="W168">
        <v>9</v>
      </c>
      <c r="X168" s="12">
        <f t="shared" si="27"/>
        <v>1</v>
      </c>
      <c r="Y168">
        <v>3</v>
      </c>
      <c r="Z168">
        <v>2</v>
      </c>
      <c r="AA168" s="12">
        <f t="shared" si="28"/>
        <v>1</v>
      </c>
      <c r="AB168">
        <v>8</v>
      </c>
      <c r="AC168">
        <v>9</v>
      </c>
      <c r="AD168" s="12">
        <f t="shared" si="29"/>
        <v>0</v>
      </c>
      <c r="AE168">
        <v>0</v>
      </c>
      <c r="AF168">
        <v>0</v>
      </c>
    </row>
    <row r="169" spans="1:32" x14ac:dyDescent="0.35">
      <c r="A169">
        <v>164</v>
      </c>
      <c r="B169" s="1">
        <v>42948</v>
      </c>
      <c r="C169" s="12">
        <f t="shared" si="20"/>
        <v>1</v>
      </c>
      <c r="D169">
        <v>1</v>
      </c>
      <c r="E169">
        <v>0</v>
      </c>
      <c r="F169" s="12">
        <f t="shared" si="21"/>
        <v>0</v>
      </c>
      <c r="G169">
        <v>0</v>
      </c>
      <c r="H169">
        <v>0</v>
      </c>
      <c r="I169" s="12">
        <f t="shared" si="22"/>
        <v>32</v>
      </c>
      <c r="J169">
        <v>58</v>
      </c>
      <c r="K169">
        <v>26</v>
      </c>
      <c r="L169" s="12">
        <f t="shared" si="23"/>
        <v>22</v>
      </c>
      <c r="M169">
        <v>42</v>
      </c>
      <c r="N169">
        <v>20</v>
      </c>
      <c r="O169" s="12">
        <f t="shared" si="24"/>
        <v>23</v>
      </c>
      <c r="P169">
        <v>28</v>
      </c>
      <c r="Q169">
        <v>5</v>
      </c>
      <c r="R169" s="12">
        <f t="shared" si="25"/>
        <v>5</v>
      </c>
      <c r="S169">
        <v>22</v>
      </c>
      <c r="T169">
        <v>17</v>
      </c>
      <c r="U169" s="12">
        <f t="shared" si="26"/>
        <v>14</v>
      </c>
      <c r="V169">
        <v>22</v>
      </c>
      <c r="W169">
        <v>8</v>
      </c>
      <c r="X169" s="12">
        <f t="shared" si="27"/>
        <v>1</v>
      </c>
      <c r="Y169">
        <v>3</v>
      </c>
      <c r="Z169">
        <v>2</v>
      </c>
      <c r="AA169" s="12">
        <f t="shared" si="28"/>
        <v>3</v>
      </c>
      <c r="AB169">
        <v>23</v>
      </c>
      <c r="AC169">
        <v>20</v>
      </c>
      <c r="AD169" s="12">
        <f t="shared" si="29"/>
        <v>0</v>
      </c>
      <c r="AE169">
        <v>0</v>
      </c>
      <c r="AF169">
        <v>0</v>
      </c>
    </row>
    <row r="170" spans="1:32" x14ac:dyDescent="0.35">
      <c r="A170">
        <v>165</v>
      </c>
      <c r="B170" s="1">
        <v>42979</v>
      </c>
      <c r="C170" s="12">
        <f t="shared" si="20"/>
        <v>3</v>
      </c>
      <c r="D170">
        <v>2</v>
      </c>
      <c r="E170">
        <v>5</v>
      </c>
      <c r="F170" s="12">
        <f t="shared" si="21"/>
        <v>0</v>
      </c>
      <c r="G170">
        <v>0</v>
      </c>
      <c r="H170">
        <v>0</v>
      </c>
      <c r="I170" s="12">
        <f t="shared" si="22"/>
        <v>12</v>
      </c>
      <c r="J170">
        <v>58</v>
      </c>
      <c r="K170">
        <v>46</v>
      </c>
      <c r="L170" s="12">
        <f t="shared" si="23"/>
        <v>21</v>
      </c>
      <c r="M170">
        <v>43</v>
      </c>
      <c r="N170">
        <v>22</v>
      </c>
      <c r="O170" s="12">
        <f t="shared" si="24"/>
        <v>6</v>
      </c>
      <c r="P170">
        <v>44</v>
      </c>
      <c r="Q170">
        <v>38</v>
      </c>
      <c r="R170" s="12">
        <f t="shared" si="25"/>
        <v>19</v>
      </c>
      <c r="S170">
        <v>23</v>
      </c>
      <c r="T170">
        <v>42</v>
      </c>
      <c r="U170" s="12">
        <f t="shared" si="26"/>
        <v>3</v>
      </c>
      <c r="V170">
        <v>20</v>
      </c>
      <c r="W170">
        <v>17</v>
      </c>
      <c r="X170" s="12">
        <f t="shared" si="27"/>
        <v>2</v>
      </c>
      <c r="Y170">
        <v>4</v>
      </c>
      <c r="Z170">
        <v>2</v>
      </c>
      <c r="AA170" s="12">
        <f t="shared" si="28"/>
        <v>0</v>
      </c>
      <c r="AB170">
        <v>9</v>
      </c>
      <c r="AC170">
        <v>9</v>
      </c>
      <c r="AD170" s="12">
        <f t="shared" si="29"/>
        <v>0</v>
      </c>
      <c r="AE170">
        <v>0</v>
      </c>
      <c r="AF170">
        <v>0</v>
      </c>
    </row>
    <row r="171" spans="1:32" x14ac:dyDescent="0.35">
      <c r="A171">
        <v>166</v>
      </c>
      <c r="B171" s="1">
        <v>43009</v>
      </c>
      <c r="C171" s="12">
        <f t="shared" si="20"/>
        <v>1</v>
      </c>
      <c r="D171">
        <v>2</v>
      </c>
      <c r="E171">
        <v>3</v>
      </c>
      <c r="F171" s="12">
        <f t="shared" si="21"/>
        <v>0</v>
      </c>
      <c r="G171">
        <v>0</v>
      </c>
      <c r="H171">
        <v>0</v>
      </c>
      <c r="I171" s="12">
        <f t="shared" si="22"/>
        <v>33</v>
      </c>
      <c r="J171">
        <v>70</v>
      </c>
      <c r="K171">
        <v>37</v>
      </c>
      <c r="L171" s="12">
        <f t="shared" si="23"/>
        <v>19</v>
      </c>
      <c r="M171">
        <v>42</v>
      </c>
      <c r="N171">
        <v>23</v>
      </c>
      <c r="O171" s="12">
        <f t="shared" si="24"/>
        <v>27</v>
      </c>
      <c r="P171">
        <v>35</v>
      </c>
      <c r="Q171">
        <v>8</v>
      </c>
      <c r="R171" s="12">
        <f t="shared" si="25"/>
        <v>10</v>
      </c>
      <c r="S171">
        <v>21</v>
      </c>
      <c r="T171">
        <v>11</v>
      </c>
      <c r="U171" s="12">
        <f t="shared" si="26"/>
        <v>1</v>
      </c>
      <c r="V171">
        <v>20</v>
      </c>
      <c r="W171">
        <v>21</v>
      </c>
      <c r="X171" s="12">
        <f t="shared" si="27"/>
        <v>1</v>
      </c>
      <c r="Y171">
        <v>5</v>
      </c>
      <c r="Z171">
        <v>4</v>
      </c>
      <c r="AA171" s="12">
        <f t="shared" si="28"/>
        <v>2</v>
      </c>
      <c r="AB171">
        <v>8</v>
      </c>
      <c r="AC171">
        <v>6</v>
      </c>
      <c r="AD171" s="12">
        <f t="shared" si="29"/>
        <v>0</v>
      </c>
      <c r="AE171">
        <v>0</v>
      </c>
      <c r="AF171">
        <v>0</v>
      </c>
    </row>
    <row r="172" spans="1:32" x14ac:dyDescent="0.35">
      <c r="A172">
        <v>167</v>
      </c>
      <c r="B172" s="1">
        <v>43040</v>
      </c>
      <c r="C172" s="12">
        <f t="shared" si="20"/>
        <v>3</v>
      </c>
      <c r="D172">
        <v>3</v>
      </c>
      <c r="E172">
        <v>0</v>
      </c>
      <c r="F172" s="12">
        <f t="shared" si="21"/>
        <v>0</v>
      </c>
      <c r="G172">
        <v>0</v>
      </c>
      <c r="H172">
        <v>0</v>
      </c>
      <c r="I172" s="12">
        <f t="shared" si="22"/>
        <v>29</v>
      </c>
      <c r="J172">
        <v>62</v>
      </c>
      <c r="K172">
        <v>33</v>
      </c>
      <c r="L172" s="12">
        <f t="shared" si="23"/>
        <v>27</v>
      </c>
      <c r="M172">
        <v>44</v>
      </c>
      <c r="N172">
        <v>17</v>
      </c>
      <c r="O172" s="12">
        <f t="shared" si="24"/>
        <v>23</v>
      </c>
      <c r="P172">
        <v>26</v>
      </c>
      <c r="Q172">
        <v>3</v>
      </c>
      <c r="R172" s="12">
        <f t="shared" si="25"/>
        <v>10</v>
      </c>
      <c r="S172">
        <v>25</v>
      </c>
      <c r="T172">
        <v>15</v>
      </c>
      <c r="U172" s="12">
        <f t="shared" si="26"/>
        <v>10</v>
      </c>
      <c r="V172">
        <v>23</v>
      </c>
      <c r="W172">
        <v>13</v>
      </c>
      <c r="X172" s="12">
        <f t="shared" si="27"/>
        <v>2</v>
      </c>
      <c r="Y172">
        <v>4</v>
      </c>
      <c r="Z172">
        <v>2</v>
      </c>
      <c r="AA172" s="12">
        <f t="shared" si="28"/>
        <v>1</v>
      </c>
      <c r="AB172">
        <v>9</v>
      </c>
      <c r="AC172">
        <v>8</v>
      </c>
      <c r="AD172" s="12">
        <f t="shared" si="29"/>
        <v>0</v>
      </c>
      <c r="AE172">
        <v>0</v>
      </c>
      <c r="AF172">
        <v>0</v>
      </c>
    </row>
    <row r="173" spans="1:32" x14ac:dyDescent="0.35">
      <c r="A173">
        <v>168</v>
      </c>
      <c r="B173" s="1">
        <v>43070</v>
      </c>
      <c r="C173" s="12">
        <f t="shared" si="20"/>
        <v>1</v>
      </c>
      <c r="D173">
        <v>2</v>
      </c>
      <c r="E173">
        <v>3</v>
      </c>
      <c r="F173" s="12">
        <f t="shared" si="21"/>
        <v>0</v>
      </c>
      <c r="G173">
        <v>0</v>
      </c>
      <c r="H173">
        <v>0</v>
      </c>
      <c r="I173" s="12">
        <f t="shared" si="22"/>
        <v>28</v>
      </c>
      <c r="J173">
        <v>67</v>
      </c>
      <c r="K173">
        <v>39</v>
      </c>
      <c r="L173" s="12">
        <f t="shared" si="23"/>
        <v>27</v>
      </c>
      <c r="M173">
        <v>47</v>
      </c>
      <c r="N173">
        <v>20</v>
      </c>
      <c r="O173" s="12">
        <f t="shared" si="24"/>
        <v>18</v>
      </c>
      <c r="P173">
        <v>23</v>
      </c>
      <c r="Q173">
        <v>5</v>
      </c>
      <c r="R173" s="12">
        <f t="shared" si="25"/>
        <v>6</v>
      </c>
      <c r="S173">
        <v>20</v>
      </c>
      <c r="T173">
        <v>14</v>
      </c>
      <c r="U173" s="12">
        <f t="shared" si="26"/>
        <v>3</v>
      </c>
      <c r="V173">
        <v>19</v>
      </c>
      <c r="W173">
        <v>16</v>
      </c>
      <c r="X173" s="12">
        <f t="shared" si="27"/>
        <v>2</v>
      </c>
      <c r="Y173">
        <v>2</v>
      </c>
      <c r="Z173">
        <v>0</v>
      </c>
      <c r="AA173" s="12">
        <f t="shared" si="28"/>
        <v>1</v>
      </c>
      <c r="AB173">
        <v>7</v>
      </c>
      <c r="AC173">
        <v>6</v>
      </c>
      <c r="AD173" s="12">
        <f t="shared" si="29"/>
        <v>0</v>
      </c>
      <c r="AE173">
        <v>0</v>
      </c>
      <c r="AF173">
        <v>0</v>
      </c>
    </row>
    <row r="174" spans="1:32" x14ac:dyDescent="0.35">
      <c r="A174">
        <v>169</v>
      </c>
      <c r="B174" s="1">
        <v>43101</v>
      </c>
      <c r="C174" s="12">
        <f t="shared" si="20"/>
        <v>3</v>
      </c>
      <c r="D174">
        <v>2</v>
      </c>
      <c r="E174">
        <v>5</v>
      </c>
      <c r="F174" s="12">
        <f t="shared" si="21"/>
        <v>0</v>
      </c>
      <c r="G174">
        <v>0</v>
      </c>
      <c r="H174">
        <v>0</v>
      </c>
      <c r="I174" s="12">
        <f t="shared" si="22"/>
        <v>27</v>
      </c>
      <c r="J174">
        <v>67</v>
      </c>
      <c r="K174">
        <v>40</v>
      </c>
      <c r="L174" s="12">
        <f t="shared" si="23"/>
        <v>18</v>
      </c>
      <c r="M174">
        <v>46</v>
      </c>
      <c r="N174">
        <v>28</v>
      </c>
      <c r="O174" s="12">
        <f t="shared" si="24"/>
        <v>26</v>
      </c>
      <c r="P174">
        <v>28</v>
      </c>
      <c r="Q174">
        <v>2</v>
      </c>
      <c r="R174" s="12">
        <f t="shared" si="25"/>
        <v>11</v>
      </c>
      <c r="S174">
        <v>27</v>
      </c>
      <c r="T174">
        <v>16</v>
      </c>
      <c r="U174" s="12">
        <f t="shared" si="26"/>
        <v>13</v>
      </c>
      <c r="V174">
        <v>23</v>
      </c>
      <c r="W174">
        <v>10</v>
      </c>
      <c r="X174" s="12">
        <f t="shared" si="27"/>
        <v>0</v>
      </c>
      <c r="Y174">
        <v>3</v>
      </c>
      <c r="Z174">
        <v>3</v>
      </c>
      <c r="AA174" s="12">
        <f t="shared" si="28"/>
        <v>1</v>
      </c>
      <c r="AB174">
        <v>6</v>
      </c>
      <c r="AC174">
        <v>7</v>
      </c>
      <c r="AD174" s="12">
        <f t="shared" si="29"/>
        <v>0</v>
      </c>
      <c r="AE174">
        <v>0</v>
      </c>
      <c r="AF174">
        <v>0</v>
      </c>
    </row>
    <row r="175" spans="1:32" x14ac:dyDescent="0.35">
      <c r="A175">
        <v>170</v>
      </c>
      <c r="B175" s="1">
        <v>43132</v>
      </c>
      <c r="C175" s="12">
        <f t="shared" si="20"/>
        <v>1</v>
      </c>
      <c r="D175">
        <v>2</v>
      </c>
      <c r="E175">
        <v>3</v>
      </c>
      <c r="F175" s="12">
        <f t="shared" si="21"/>
        <v>0</v>
      </c>
      <c r="G175">
        <v>0</v>
      </c>
      <c r="H175">
        <v>0</v>
      </c>
      <c r="I175" s="12">
        <f t="shared" si="22"/>
        <v>18</v>
      </c>
      <c r="J175">
        <v>66</v>
      </c>
      <c r="K175">
        <v>48</v>
      </c>
      <c r="L175" s="12">
        <f t="shared" si="23"/>
        <v>19</v>
      </c>
      <c r="M175">
        <v>45</v>
      </c>
      <c r="N175">
        <v>26</v>
      </c>
      <c r="O175" s="12">
        <f t="shared" si="24"/>
        <v>20</v>
      </c>
      <c r="P175">
        <v>24</v>
      </c>
      <c r="Q175">
        <v>4</v>
      </c>
      <c r="R175" s="12">
        <f t="shared" si="25"/>
        <v>11</v>
      </c>
      <c r="S175">
        <v>27</v>
      </c>
      <c r="T175">
        <v>16</v>
      </c>
      <c r="U175" s="12">
        <f t="shared" si="26"/>
        <v>8</v>
      </c>
      <c r="V175">
        <v>24</v>
      </c>
      <c r="W175">
        <v>16</v>
      </c>
      <c r="X175" s="12">
        <f t="shared" si="27"/>
        <v>2</v>
      </c>
      <c r="Y175">
        <v>3</v>
      </c>
      <c r="Z175">
        <v>5</v>
      </c>
      <c r="AA175" s="12">
        <f t="shared" si="28"/>
        <v>1</v>
      </c>
      <c r="AB175">
        <v>7</v>
      </c>
      <c r="AC175">
        <v>6</v>
      </c>
      <c r="AD175" s="12">
        <f t="shared" si="29"/>
        <v>0</v>
      </c>
      <c r="AE175">
        <v>0</v>
      </c>
      <c r="AF175">
        <v>0</v>
      </c>
    </row>
    <row r="176" spans="1:32" x14ac:dyDescent="0.35">
      <c r="A176">
        <v>171</v>
      </c>
      <c r="B176" s="1">
        <v>43160</v>
      </c>
      <c r="C176" s="12">
        <f t="shared" si="20"/>
        <v>2</v>
      </c>
      <c r="D176">
        <v>2</v>
      </c>
      <c r="E176">
        <v>0</v>
      </c>
      <c r="F176" s="12">
        <f t="shared" si="21"/>
        <v>0</v>
      </c>
      <c r="G176">
        <v>0</v>
      </c>
      <c r="H176">
        <v>0</v>
      </c>
      <c r="I176" s="12">
        <f t="shared" si="22"/>
        <v>25</v>
      </c>
      <c r="J176">
        <v>72</v>
      </c>
      <c r="K176">
        <v>47</v>
      </c>
      <c r="L176" s="12">
        <f t="shared" si="23"/>
        <v>12</v>
      </c>
      <c r="M176">
        <v>53</v>
      </c>
      <c r="N176">
        <v>41</v>
      </c>
      <c r="O176" s="12">
        <f t="shared" si="24"/>
        <v>19</v>
      </c>
      <c r="P176">
        <v>23</v>
      </c>
      <c r="Q176">
        <v>4</v>
      </c>
      <c r="R176" s="12">
        <f t="shared" si="25"/>
        <v>13</v>
      </c>
      <c r="S176">
        <v>33</v>
      </c>
      <c r="T176">
        <v>20</v>
      </c>
      <c r="U176" s="12">
        <f t="shared" si="26"/>
        <v>13</v>
      </c>
      <c r="V176">
        <v>30</v>
      </c>
      <c r="W176">
        <v>17</v>
      </c>
      <c r="X176" s="12">
        <f t="shared" si="27"/>
        <v>6</v>
      </c>
      <c r="Y176">
        <v>5</v>
      </c>
      <c r="Z176">
        <v>11</v>
      </c>
      <c r="AA176" s="12">
        <f t="shared" si="28"/>
        <v>0</v>
      </c>
      <c r="AB176">
        <v>7</v>
      </c>
      <c r="AC176">
        <v>7</v>
      </c>
      <c r="AD176" s="12">
        <f t="shared" si="29"/>
        <v>0</v>
      </c>
      <c r="AE176">
        <v>0</v>
      </c>
      <c r="AF176">
        <v>0</v>
      </c>
    </row>
    <row r="177" spans="1:32" x14ac:dyDescent="0.35">
      <c r="A177">
        <v>172</v>
      </c>
      <c r="B177" s="1">
        <v>43191</v>
      </c>
      <c r="C177" s="12">
        <f t="shared" si="20"/>
        <v>2</v>
      </c>
      <c r="D177">
        <v>2</v>
      </c>
      <c r="E177">
        <v>0</v>
      </c>
      <c r="F177" s="12">
        <f t="shared" si="21"/>
        <v>0</v>
      </c>
      <c r="G177">
        <v>0</v>
      </c>
      <c r="H177">
        <v>0</v>
      </c>
      <c r="I177" s="12">
        <f t="shared" si="22"/>
        <v>26</v>
      </c>
      <c r="J177">
        <v>64</v>
      </c>
      <c r="K177">
        <v>38</v>
      </c>
      <c r="L177" s="12">
        <f t="shared" si="23"/>
        <v>28</v>
      </c>
      <c r="M177">
        <v>53</v>
      </c>
      <c r="N177">
        <v>25</v>
      </c>
      <c r="O177" s="12">
        <f t="shared" si="24"/>
        <v>17</v>
      </c>
      <c r="P177">
        <v>20</v>
      </c>
      <c r="Q177">
        <v>3</v>
      </c>
      <c r="R177" s="12">
        <f t="shared" si="25"/>
        <v>12</v>
      </c>
      <c r="S177">
        <v>24</v>
      </c>
      <c r="T177">
        <v>12</v>
      </c>
      <c r="U177" s="12">
        <f t="shared" si="26"/>
        <v>7</v>
      </c>
      <c r="V177">
        <v>27</v>
      </c>
      <c r="W177">
        <v>20</v>
      </c>
      <c r="X177" s="12">
        <f t="shared" si="27"/>
        <v>2</v>
      </c>
      <c r="Y177">
        <v>8</v>
      </c>
      <c r="Z177">
        <v>6</v>
      </c>
      <c r="AA177" s="12">
        <f t="shared" si="28"/>
        <v>3</v>
      </c>
      <c r="AB177">
        <v>7</v>
      </c>
      <c r="AC177">
        <v>4</v>
      </c>
      <c r="AD177" s="12">
        <f t="shared" si="29"/>
        <v>0</v>
      </c>
      <c r="AE177">
        <v>0</v>
      </c>
      <c r="AF177">
        <v>0</v>
      </c>
    </row>
    <row r="178" spans="1:32" x14ac:dyDescent="0.35">
      <c r="A178">
        <v>173</v>
      </c>
      <c r="B178" s="1">
        <v>43221</v>
      </c>
      <c r="C178" s="12">
        <f t="shared" si="20"/>
        <v>2</v>
      </c>
      <c r="D178">
        <v>2</v>
      </c>
      <c r="E178">
        <v>0</v>
      </c>
      <c r="F178" s="12">
        <f t="shared" si="21"/>
        <v>0</v>
      </c>
      <c r="G178">
        <v>0</v>
      </c>
      <c r="H178">
        <v>0</v>
      </c>
      <c r="I178" s="12">
        <f t="shared" si="22"/>
        <v>17</v>
      </c>
      <c r="J178">
        <v>63</v>
      </c>
      <c r="K178">
        <v>46</v>
      </c>
      <c r="L178" s="12">
        <f t="shared" si="23"/>
        <v>30</v>
      </c>
      <c r="M178">
        <v>53</v>
      </c>
      <c r="N178">
        <v>23</v>
      </c>
      <c r="O178" s="12">
        <f t="shared" si="24"/>
        <v>22</v>
      </c>
      <c r="P178">
        <v>27</v>
      </c>
      <c r="Q178">
        <v>5</v>
      </c>
      <c r="R178" s="12">
        <f t="shared" si="25"/>
        <v>9</v>
      </c>
      <c r="S178">
        <v>24</v>
      </c>
      <c r="T178">
        <v>15</v>
      </c>
      <c r="U178" s="12">
        <f t="shared" si="26"/>
        <v>2</v>
      </c>
      <c r="V178">
        <v>24</v>
      </c>
      <c r="W178">
        <v>22</v>
      </c>
      <c r="X178" s="12">
        <f t="shared" si="27"/>
        <v>1</v>
      </c>
      <c r="Y178">
        <v>9</v>
      </c>
      <c r="Z178">
        <v>8</v>
      </c>
      <c r="AA178" s="12">
        <f t="shared" si="28"/>
        <v>2</v>
      </c>
      <c r="AB178">
        <v>5</v>
      </c>
      <c r="AC178">
        <v>7</v>
      </c>
      <c r="AD178" s="12">
        <f t="shared" si="29"/>
        <v>0</v>
      </c>
      <c r="AE178">
        <v>0</v>
      </c>
      <c r="AF178">
        <v>0</v>
      </c>
    </row>
    <row r="179" spans="1:32" x14ac:dyDescent="0.35">
      <c r="A179">
        <v>174</v>
      </c>
      <c r="B179" s="1">
        <v>43252</v>
      </c>
      <c r="C179" s="12">
        <f t="shared" si="20"/>
        <v>2</v>
      </c>
      <c r="D179">
        <v>2</v>
      </c>
      <c r="E179">
        <v>0</v>
      </c>
      <c r="F179" s="12">
        <f t="shared" si="21"/>
        <v>0</v>
      </c>
      <c r="G179">
        <v>0</v>
      </c>
      <c r="H179">
        <v>0</v>
      </c>
      <c r="I179" s="12">
        <f t="shared" si="22"/>
        <v>29</v>
      </c>
      <c r="J179">
        <v>62</v>
      </c>
      <c r="K179">
        <v>33</v>
      </c>
      <c r="L179" s="12">
        <f t="shared" si="23"/>
        <v>22</v>
      </c>
      <c r="M179">
        <v>43</v>
      </c>
      <c r="N179">
        <v>21</v>
      </c>
      <c r="O179" s="12">
        <f t="shared" si="24"/>
        <v>22</v>
      </c>
      <c r="P179">
        <v>26</v>
      </c>
      <c r="Q179">
        <v>4</v>
      </c>
      <c r="R179" s="12">
        <f t="shared" si="25"/>
        <v>15</v>
      </c>
      <c r="S179">
        <v>25</v>
      </c>
      <c r="T179">
        <v>10</v>
      </c>
      <c r="U179" s="12">
        <f t="shared" si="26"/>
        <v>13</v>
      </c>
      <c r="V179">
        <v>25</v>
      </c>
      <c r="W179">
        <v>38</v>
      </c>
      <c r="X179" s="12">
        <f t="shared" si="27"/>
        <v>1</v>
      </c>
      <c r="Y179">
        <v>9</v>
      </c>
      <c r="Z179">
        <v>8</v>
      </c>
      <c r="AA179" s="12">
        <f t="shared" si="28"/>
        <v>0</v>
      </c>
      <c r="AB179">
        <v>5</v>
      </c>
      <c r="AC179">
        <v>5</v>
      </c>
      <c r="AD179" s="12">
        <f t="shared" si="29"/>
        <v>0</v>
      </c>
      <c r="AE179">
        <v>0</v>
      </c>
      <c r="AF179">
        <v>0</v>
      </c>
    </row>
    <row r="180" spans="1:32" x14ac:dyDescent="0.35">
      <c r="A180">
        <v>175</v>
      </c>
      <c r="B180" s="1">
        <v>43282</v>
      </c>
      <c r="C180" s="12">
        <f t="shared" si="20"/>
        <v>2</v>
      </c>
      <c r="D180">
        <v>1</v>
      </c>
      <c r="E180">
        <v>3</v>
      </c>
      <c r="F180" s="12">
        <f t="shared" si="21"/>
        <v>0</v>
      </c>
      <c r="G180">
        <v>0</v>
      </c>
      <c r="H180">
        <v>0</v>
      </c>
      <c r="I180" s="12">
        <f t="shared" si="22"/>
        <v>28</v>
      </c>
      <c r="J180">
        <v>59</v>
      </c>
      <c r="K180">
        <v>31</v>
      </c>
      <c r="L180" s="12">
        <f t="shared" si="23"/>
        <v>20</v>
      </c>
      <c r="M180">
        <v>37</v>
      </c>
      <c r="N180">
        <v>17</v>
      </c>
      <c r="O180" s="12">
        <f t="shared" si="24"/>
        <v>26</v>
      </c>
      <c r="P180">
        <v>29</v>
      </c>
      <c r="Q180">
        <v>3</v>
      </c>
      <c r="R180" s="12">
        <f t="shared" si="25"/>
        <v>8</v>
      </c>
      <c r="S180">
        <v>23</v>
      </c>
      <c r="T180">
        <v>15</v>
      </c>
      <c r="U180" s="12">
        <f t="shared" si="26"/>
        <v>13</v>
      </c>
      <c r="V180">
        <v>23</v>
      </c>
      <c r="W180">
        <v>36</v>
      </c>
      <c r="X180" s="12">
        <f t="shared" si="27"/>
        <v>0</v>
      </c>
      <c r="Y180">
        <v>11</v>
      </c>
      <c r="Z180">
        <v>11</v>
      </c>
      <c r="AA180" s="12">
        <f t="shared" si="28"/>
        <v>1</v>
      </c>
      <c r="AB180">
        <v>4</v>
      </c>
      <c r="AC180">
        <v>3</v>
      </c>
      <c r="AD180" s="12">
        <f t="shared" si="29"/>
        <v>0</v>
      </c>
      <c r="AE180">
        <v>0</v>
      </c>
      <c r="AF180">
        <v>0</v>
      </c>
    </row>
    <row r="181" spans="1:32" x14ac:dyDescent="0.35">
      <c r="A181">
        <v>176</v>
      </c>
      <c r="B181" s="1">
        <v>43313</v>
      </c>
      <c r="C181" s="12">
        <f t="shared" si="20"/>
        <v>1</v>
      </c>
      <c r="D181">
        <v>2</v>
      </c>
      <c r="E181">
        <v>3</v>
      </c>
      <c r="F181" s="12">
        <f t="shared" si="21"/>
        <v>0</v>
      </c>
      <c r="G181">
        <v>0</v>
      </c>
      <c r="H181">
        <v>0</v>
      </c>
      <c r="I181" s="12">
        <f t="shared" si="22"/>
        <v>30</v>
      </c>
      <c r="J181">
        <v>62</v>
      </c>
      <c r="K181">
        <v>32</v>
      </c>
      <c r="L181" s="12">
        <f t="shared" si="23"/>
        <v>24</v>
      </c>
      <c r="M181">
        <v>40</v>
      </c>
      <c r="N181">
        <v>16</v>
      </c>
      <c r="O181" s="12">
        <f t="shared" si="24"/>
        <v>22</v>
      </c>
      <c r="P181">
        <v>28</v>
      </c>
      <c r="Q181">
        <v>6</v>
      </c>
      <c r="R181" s="12">
        <f t="shared" si="25"/>
        <v>8</v>
      </c>
      <c r="S181">
        <v>22</v>
      </c>
      <c r="T181">
        <v>14</v>
      </c>
      <c r="U181" s="12">
        <f t="shared" si="26"/>
        <v>27</v>
      </c>
      <c r="V181">
        <v>28</v>
      </c>
      <c r="W181">
        <v>55</v>
      </c>
      <c r="X181" s="12">
        <f t="shared" si="27"/>
        <v>2</v>
      </c>
      <c r="Y181">
        <v>8</v>
      </c>
      <c r="Z181">
        <v>10</v>
      </c>
      <c r="AA181" s="12">
        <f t="shared" si="28"/>
        <v>1</v>
      </c>
      <c r="AB181">
        <v>4</v>
      </c>
      <c r="AC181">
        <v>3</v>
      </c>
      <c r="AD181" s="12">
        <f t="shared" si="29"/>
        <v>0</v>
      </c>
      <c r="AE181">
        <v>0</v>
      </c>
      <c r="AF181">
        <v>0</v>
      </c>
    </row>
    <row r="182" spans="1:32" x14ac:dyDescent="0.35">
      <c r="A182">
        <v>177</v>
      </c>
      <c r="B182" s="1">
        <v>43344</v>
      </c>
      <c r="C182" s="12">
        <f t="shared" si="20"/>
        <v>1</v>
      </c>
      <c r="D182">
        <v>1</v>
      </c>
      <c r="E182">
        <v>0</v>
      </c>
      <c r="F182" s="12">
        <f t="shared" si="21"/>
        <v>0</v>
      </c>
      <c r="G182">
        <v>0</v>
      </c>
      <c r="H182">
        <v>0</v>
      </c>
      <c r="I182" s="12">
        <f t="shared" si="22"/>
        <v>31</v>
      </c>
      <c r="J182">
        <v>65</v>
      </c>
      <c r="K182">
        <v>34</v>
      </c>
      <c r="L182" s="12">
        <f t="shared" si="23"/>
        <v>23</v>
      </c>
      <c r="M182">
        <v>41</v>
      </c>
      <c r="N182">
        <v>18</v>
      </c>
      <c r="O182" s="12">
        <f t="shared" si="24"/>
        <v>12</v>
      </c>
      <c r="P182">
        <v>21</v>
      </c>
      <c r="Q182">
        <v>9</v>
      </c>
      <c r="R182" s="12">
        <f t="shared" si="25"/>
        <v>8</v>
      </c>
      <c r="S182">
        <v>22</v>
      </c>
      <c r="T182">
        <v>14</v>
      </c>
      <c r="U182" s="12">
        <f t="shared" si="26"/>
        <v>8</v>
      </c>
      <c r="V182">
        <v>31</v>
      </c>
      <c r="W182">
        <v>39</v>
      </c>
      <c r="X182" s="12">
        <f t="shared" si="27"/>
        <v>2</v>
      </c>
      <c r="Y182">
        <v>6</v>
      </c>
      <c r="Z182">
        <v>8</v>
      </c>
      <c r="AA182" s="12">
        <f t="shared" si="28"/>
        <v>0</v>
      </c>
      <c r="AB182">
        <v>5</v>
      </c>
      <c r="AC182">
        <v>5</v>
      </c>
      <c r="AD182" s="12">
        <f t="shared" si="29"/>
        <v>0</v>
      </c>
      <c r="AE182">
        <v>0</v>
      </c>
      <c r="AF182">
        <v>0</v>
      </c>
    </row>
    <row r="183" spans="1:32" x14ac:dyDescent="0.35">
      <c r="A183">
        <v>178</v>
      </c>
      <c r="B183" s="1">
        <v>43374</v>
      </c>
      <c r="C183" s="12">
        <f t="shared" si="20"/>
        <v>1</v>
      </c>
      <c r="D183">
        <v>3</v>
      </c>
      <c r="E183">
        <v>4</v>
      </c>
      <c r="F183" s="12">
        <f t="shared" si="21"/>
        <v>0</v>
      </c>
      <c r="G183">
        <v>0</v>
      </c>
      <c r="H183">
        <v>0</v>
      </c>
      <c r="I183" s="12">
        <f t="shared" si="22"/>
        <v>37</v>
      </c>
      <c r="J183">
        <v>74</v>
      </c>
      <c r="K183">
        <v>37</v>
      </c>
      <c r="L183" s="12">
        <f t="shared" si="23"/>
        <v>20</v>
      </c>
      <c r="M183">
        <v>41</v>
      </c>
      <c r="N183">
        <v>21</v>
      </c>
      <c r="O183" s="12">
        <f t="shared" si="24"/>
        <v>13</v>
      </c>
      <c r="P183">
        <v>18</v>
      </c>
      <c r="Q183">
        <v>5</v>
      </c>
      <c r="R183" s="12">
        <f t="shared" si="25"/>
        <v>5</v>
      </c>
      <c r="S183">
        <v>23</v>
      </c>
      <c r="T183">
        <v>28</v>
      </c>
      <c r="U183" s="12">
        <f t="shared" si="26"/>
        <v>0</v>
      </c>
      <c r="V183">
        <v>27</v>
      </c>
      <c r="W183">
        <v>27</v>
      </c>
      <c r="X183" s="12">
        <f t="shared" si="27"/>
        <v>4</v>
      </c>
      <c r="Y183">
        <v>6</v>
      </c>
      <c r="Z183">
        <v>10</v>
      </c>
      <c r="AA183" s="12">
        <f t="shared" si="28"/>
        <v>2</v>
      </c>
      <c r="AB183">
        <v>5</v>
      </c>
      <c r="AC183">
        <v>3</v>
      </c>
      <c r="AD183" s="12">
        <f t="shared" si="29"/>
        <v>0</v>
      </c>
      <c r="AE183">
        <v>0</v>
      </c>
      <c r="AF183">
        <v>0</v>
      </c>
    </row>
    <row r="184" spans="1:32" x14ac:dyDescent="0.35">
      <c r="A184">
        <v>179</v>
      </c>
      <c r="B184" s="1">
        <v>43405</v>
      </c>
      <c r="C184" s="12">
        <f t="shared" si="20"/>
        <v>1</v>
      </c>
      <c r="D184">
        <v>3</v>
      </c>
      <c r="E184">
        <v>4</v>
      </c>
      <c r="F184" s="12">
        <f t="shared" si="21"/>
        <v>0</v>
      </c>
      <c r="G184">
        <v>0</v>
      </c>
      <c r="H184">
        <v>0</v>
      </c>
      <c r="I184" s="12">
        <f t="shared" si="22"/>
        <v>31</v>
      </c>
      <c r="J184">
        <v>71</v>
      </c>
      <c r="K184">
        <v>40</v>
      </c>
      <c r="L184" s="12">
        <f t="shared" si="23"/>
        <v>23</v>
      </c>
      <c r="M184">
        <v>43</v>
      </c>
      <c r="N184">
        <v>20</v>
      </c>
      <c r="O184" s="12">
        <f t="shared" si="24"/>
        <v>23</v>
      </c>
      <c r="P184">
        <v>27</v>
      </c>
      <c r="Q184">
        <v>4</v>
      </c>
      <c r="R184" s="12">
        <f t="shared" si="25"/>
        <v>10</v>
      </c>
      <c r="S184">
        <v>28</v>
      </c>
      <c r="T184">
        <v>18</v>
      </c>
      <c r="U184" s="12">
        <f t="shared" si="26"/>
        <v>12</v>
      </c>
      <c r="V184">
        <v>26</v>
      </c>
      <c r="W184">
        <v>14</v>
      </c>
      <c r="X184" s="12">
        <f t="shared" si="27"/>
        <v>4</v>
      </c>
      <c r="Y184">
        <v>7</v>
      </c>
      <c r="Z184">
        <v>11</v>
      </c>
      <c r="AA184" s="12">
        <f t="shared" si="28"/>
        <v>2</v>
      </c>
      <c r="AB184">
        <v>5</v>
      </c>
      <c r="AC184">
        <v>3</v>
      </c>
      <c r="AD184" s="12">
        <f t="shared" si="29"/>
        <v>0.5</v>
      </c>
      <c r="AE184" s="21">
        <v>0.5</v>
      </c>
      <c r="AF184">
        <v>0</v>
      </c>
    </row>
    <row r="185" spans="1:32" x14ac:dyDescent="0.35">
      <c r="A185">
        <v>180</v>
      </c>
      <c r="B185" s="1">
        <v>43435</v>
      </c>
      <c r="C185" s="12">
        <f t="shared" si="20"/>
        <v>1</v>
      </c>
      <c r="D185">
        <v>3</v>
      </c>
      <c r="E185">
        <v>4</v>
      </c>
      <c r="F185" s="12">
        <f t="shared" si="21"/>
        <v>0</v>
      </c>
      <c r="G185">
        <v>0</v>
      </c>
      <c r="H185">
        <v>0</v>
      </c>
      <c r="I185" s="12">
        <f t="shared" si="22"/>
        <v>31</v>
      </c>
      <c r="J185">
        <v>78</v>
      </c>
      <c r="K185">
        <v>47</v>
      </c>
      <c r="L185" s="12">
        <f t="shared" si="23"/>
        <v>27</v>
      </c>
      <c r="M185">
        <v>48</v>
      </c>
      <c r="N185">
        <v>21</v>
      </c>
      <c r="O185" s="12">
        <f t="shared" si="24"/>
        <v>20</v>
      </c>
      <c r="P185">
        <v>26</v>
      </c>
      <c r="Q185">
        <v>6</v>
      </c>
      <c r="R185" s="12">
        <f t="shared" si="25"/>
        <v>11</v>
      </c>
      <c r="S185">
        <v>25</v>
      </c>
      <c r="T185">
        <v>14</v>
      </c>
      <c r="U185" s="12">
        <f t="shared" si="26"/>
        <v>22</v>
      </c>
      <c r="V185">
        <v>22</v>
      </c>
      <c r="W185">
        <v>0</v>
      </c>
      <c r="X185" s="12">
        <f t="shared" si="27"/>
        <v>4</v>
      </c>
      <c r="Y185">
        <v>6</v>
      </c>
      <c r="Z185">
        <v>10</v>
      </c>
      <c r="AA185" s="12">
        <f t="shared" si="28"/>
        <v>0</v>
      </c>
      <c r="AB185">
        <v>8</v>
      </c>
      <c r="AC185">
        <v>8</v>
      </c>
      <c r="AD185" s="12">
        <f t="shared" si="29"/>
        <v>0</v>
      </c>
      <c r="AE185">
        <v>0</v>
      </c>
      <c r="AF185">
        <v>0</v>
      </c>
    </row>
    <row r="186" spans="1:32" x14ac:dyDescent="0.35">
      <c r="A186">
        <v>181</v>
      </c>
      <c r="B186" s="1">
        <v>43466</v>
      </c>
      <c r="C186" s="12">
        <f t="shared" si="20"/>
        <v>1</v>
      </c>
      <c r="D186">
        <v>4</v>
      </c>
      <c r="E186">
        <v>5</v>
      </c>
      <c r="F186" s="12">
        <f t="shared" si="21"/>
        <v>0</v>
      </c>
      <c r="G186">
        <v>0</v>
      </c>
      <c r="H186">
        <v>0</v>
      </c>
      <c r="I186" s="12">
        <f t="shared" si="22"/>
        <v>29</v>
      </c>
      <c r="J186">
        <v>74</v>
      </c>
      <c r="K186">
        <v>45</v>
      </c>
      <c r="L186" s="12">
        <f t="shared" si="23"/>
        <v>24</v>
      </c>
      <c r="M186">
        <v>44</v>
      </c>
      <c r="N186">
        <v>20</v>
      </c>
      <c r="O186" s="12">
        <f t="shared" si="24"/>
        <v>22</v>
      </c>
      <c r="P186">
        <v>29</v>
      </c>
      <c r="Q186">
        <v>7</v>
      </c>
      <c r="R186" s="12">
        <f t="shared" si="25"/>
        <v>9</v>
      </c>
      <c r="S186">
        <v>34</v>
      </c>
      <c r="T186">
        <v>25</v>
      </c>
      <c r="U186" s="12">
        <f t="shared" si="26"/>
        <v>5</v>
      </c>
      <c r="V186">
        <v>25</v>
      </c>
      <c r="W186">
        <v>20</v>
      </c>
      <c r="X186" s="12">
        <f t="shared" si="27"/>
        <v>6</v>
      </c>
      <c r="Y186">
        <v>5</v>
      </c>
      <c r="Z186">
        <v>11</v>
      </c>
      <c r="AA186" s="12">
        <f t="shared" si="28"/>
        <v>2</v>
      </c>
      <c r="AB186">
        <v>5</v>
      </c>
      <c r="AC186">
        <v>3</v>
      </c>
      <c r="AD186" s="12">
        <f t="shared" si="29"/>
        <v>0</v>
      </c>
      <c r="AE186">
        <v>0</v>
      </c>
      <c r="AF186">
        <v>0</v>
      </c>
    </row>
    <row r="187" spans="1:32" x14ac:dyDescent="0.35">
      <c r="A187">
        <v>182</v>
      </c>
      <c r="B187" s="1">
        <v>43497</v>
      </c>
      <c r="C187" s="12">
        <f t="shared" si="20"/>
        <v>2</v>
      </c>
      <c r="D187">
        <v>4</v>
      </c>
      <c r="E187">
        <v>6</v>
      </c>
      <c r="F187" s="12">
        <f t="shared" si="21"/>
        <v>0</v>
      </c>
      <c r="G187">
        <v>0</v>
      </c>
      <c r="H187">
        <v>0</v>
      </c>
      <c r="I187" s="12">
        <f t="shared" si="22"/>
        <v>25</v>
      </c>
      <c r="J187">
        <v>72</v>
      </c>
      <c r="K187">
        <v>47</v>
      </c>
      <c r="L187" s="12">
        <f t="shared" si="23"/>
        <v>26</v>
      </c>
      <c r="M187">
        <v>46</v>
      </c>
      <c r="N187">
        <v>20</v>
      </c>
      <c r="O187" s="12">
        <f t="shared" si="24"/>
        <v>27</v>
      </c>
      <c r="P187">
        <v>32</v>
      </c>
      <c r="Q187">
        <v>5</v>
      </c>
      <c r="R187" s="12">
        <f t="shared" si="25"/>
        <v>17</v>
      </c>
      <c r="S187">
        <v>33</v>
      </c>
      <c r="T187">
        <v>16</v>
      </c>
      <c r="U187" s="12">
        <f t="shared" si="26"/>
        <v>9</v>
      </c>
      <c r="V187">
        <v>26</v>
      </c>
      <c r="W187">
        <v>17</v>
      </c>
      <c r="X187" s="12">
        <f t="shared" si="27"/>
        <v>9</v>
      </c>
      <c r="Y187">
        <v>6</v>
      </c>
      <c r="Z187">
        <v>15</v>
      </c>
      <c r="AA187" s="12">
        <f t="shared" si="28"/>
        <v>0</v>
      </c>
      <c r="AB187">
        <v>4</v>
      </c>
      <c r="AC187">
        <v>4</v>
      </c>
      <c r="AD187" s="12">
        <f t="shared" si="29"/>
        <v>0</v>
      </c>
      <c r="AE187">
        <v>0</v>
      </c>
      <c r="AF187">
        <v>0</v>
      </c>
    </row>
    <row r="188" spans="1:32" x14ac:dyDescent="0.35">
      <c r="A188">
        <v>183</v>
      </c>
      <c r="B188" s="1">
        <v>43525</v>
      </c>
      <c r="C188" s="12">
        <f t="shared" si="20"/>
        <v>1</v>
      </c>
      <c r="D188">
        <v>4</v>
      </c>
      <c r="E188">
        <v>5</v>
      </c>
      <c r="F188" s="12">
        <f t="shared" si="21"/>
        <v>0</v>
      </c>
      <c r="G188">
        <v>0</v>
      </c>
      <c r="H188">
        <v>0</v>
      </c>
      <c r="I188" s="12">
        <f t="shared" si="22"/>
        <v>27</v>
      </c>
      <c r="J188">
        <v>71</v>
      </c>
      <c r="K188">
        <v>44</v>
      </c>
      <c r="L188" s="12">
        <f t="shared" si="23"/>
        <v>27</v>
      </c>
      <c r="M188">
        <v>48</v>
      </c>
      <c r="N188">
        <v>21</v>
      </c>
      <c r="O188" s="12">
        <f t="shared" si="24"/>
        <v>29</v>
      </c>
      <c r="P188">
        <v>34</v>
      </c>
      <c r="Q188">
        <v>5</v>
      </c>
      <c r="R188" s="12">
        <f t="shared" si="25"/>
        <v>17</v>
      </c>
      <c r="S188">
        <v>58</v>
      </c>
      <c r="T188">
        <v>41</v>
      </c>
      <c r="U188" s="12">
        <f t="shared" si="26"/>
        <v>7</v>
      </c>
      <c r="V188">
        <v>26</v>
      </c>
      <c r="W188">
        <v>19</v>
      </c>
      <c r="X188" s="12">
        <f t="shared" si="27"/>
        <v>6</v>
      </c>
      <c r="Y188">
        <v>6</v>
      </c>
      <c r="Z188">
        <v>12</v>
      </c>
      <c r="AA188" s="12">
        <f t="shared" si="28"/>
        <v>4</v>
      </c>
      <c r="AB188">
        <v>13</v>
      </c>
      <c r="AC188">
        <v>9</v>
      </c>
      <c r="AD188" s="12">
        <f t="shared" si="29"/>
        <v>0</v>
      </c>
      <c r="AE188">
        <v>0</v>
      </c>
      <c r="AF188">
        <v>0</v>
      </c>
    </row>
    <row r="189" spans="1:32" x14ac:dyDescent="0.35">
      <c r="A189">
        <v>184</v>
      </c>
      <c r="B189" s="1">
        <v>43556</v>
      </c>
      <c r="C189" s="12">
        <f t="shared" si="20"/>
        <v>2</v>
      </c>
      <c r="D189">
        <v>4</v>
      </c>
      <c r="E189">
        <v>6</v>
      </c>
      <c r="F189" s="12">
        <f t="shared" si="21"/>
        <v>0</v>
      </c>
      <c r="G189">
        <v>0</v>
      </c>
      <c r="H189">
        <v>0</v>
      </c>
      <c r="I189" s="12">
        <f t="shared" si="22"/>
        <v>28</v>
      </c>
      <c r="J189">
        <v>67</v>
      </c>
      <c r="K189">
        <v>39</v>
      </c>
      <c r="L189" s="12">
        <f t="shared" si="23"/>
        <v>28</v>
      </c>
      <c r="M189">
        <v>46</v>
      </c>
      <c r="N189">
        <v>18</v>
      </c>
      <c r="O189" s="12">
        <f t="shared" si="24"/>
        <v>24</v>
      </c>
      <c r="P189">
        <v>31</v>
      </c>
      <c r="Q189">
        <v>7</v>
      </c>
      <c r="R189" s="12">
        <f t="shared" si="25"/>
        <v>27</v>
      </c>
      <c r="S189">
        <v>46</v>
      </c>
      <c r="T189">
        <v>19</v>
      </c>
      <c r="U189" s="12">
        <f t="shared" si="26"/>
        <v>15</v>
      </c>
      <c r="V189">
        <v>25</v>
      </c>
      <c r="W189">
        <v>10</v>
      </c>
      <c r="X189" s="12">
        <f t="shared" si="27"/>
        <v>5</v>
      </c>
      <c r="Y189">
        <v>9</v>
      </c>
      <c r="Z189">
        <v>14</v>
      </c>
      <c r="AA189" s="12">
        <f t="shared" si="28"/>
        <v>0</v>
      </c>
      <c r="AB189">
        <v>6</v>
      </c>
      <c r="AC189">
        <v>6</v>
      </c>
      <c r="AD189" s="12">
        <f t="shared" si="29"/>
        <v>0</v>
      </c>
      <c r="AE189">
        <v>0</v>
      </c>
      <c r="AF189">
        <v>0</v>
      </c>
    </row>
    <row r="190" spans="1:32" x14ac:dyDescent="0.35">
      <c r="A190">
        <v>185</v>
      </c>
      <c r="B190" s="1">
        <v>43586</v>
      </c>
      <c r="C190" s="12">
        <f t="shared" si="20"/>
        <v>4</v>
      </c>
      <c r="D190">
        <v>5</v>
      </c>
      <c r="E190">
        <v>9</v>
      </c>
      <c r="F190" s="12">
        <f t="shared" si="21"/>
        <v>0</v>
      </c>
      <c r="G190">
        <v>0</v>
      </c>
      <c r="H190">
        <v>0</v>
      </c>
      <c r="I190" s="12">
        <f t="shared" si="22"/>
        <v>19</v>
      </c>
      <c r="J190">
        <v>70</v>
      </c>
      <c r="K190">
        <v>51</v>
      </c>
      <c r="L190" s="12">
        <f t="shared" si="23"/>
        <v>35</v>
      </c>
      <c r="M190">
        <v>58</v>
      </c>
      <c r="N190">
        <v>23</v>
      </c>
      <c r="O190" s="12">
        <f t="shared" si="24"/>
        <v>17</v>
      </c>
      <c r="P190">
        <v>39</v>
      </c>
      <c r="Q190">
        <v>22</v>
      </c>
      <c r="R190" s="12">
        <f t="shared" si="25"/>
        <v>20</v>
      </c>
      <c r="S190">
        <v>49</v>
      </c>
      <c r="T190">
        <v>29</v>
      </c>
      <c r="U190" s="12">
        <f t="shared" si="26"/>
        <v>3</v>
      </c>
      <c r="V190">
        <v>26</v>
      </c>
      <c r="W190">
        <v>23</v>
      </c>
      <c r="X190" s="12">
        <f t="shared" si="27"/>
        <v>3</v>
      </c>
      <c r="Y190">
        <v>12</v>
      </c>
      <c r="Z190">
        <v>15</v>
      </c>
      <c r="AA190" s="12">
        <f t="shared" si="28"/>
        <v>0</v>
      </c>
      <c r="AB190">
        <v>6</v>
      </c>
      <c r="AC190">
        <v>6</v>
      </c>
      <c r="AD190" s="12">
        <f t="shared" si="29"/>
        <v>0</v>
      </c>
      <c r="AE190">
        <v>0</v>
      </c>
      <c r="AF190">
        <v>0</v>
      </c>
    </row>
    <row r="191" spans="1:32" x14ac:dyDescent="0.35">
      <c r="A191">
        <v>186</v>
      </c>
      <c r="B191" s="1">
        <v>43617</v>
      </c>
      <c r="C191" s="12">
        <f t="shared" si="20"/>
        <v>2</v>
      </c>
      <c r="D191">
        <v>5</v>
      </c>
      <c r="E191">
        <v>7</v>
      </c>
      <c r="F191" s="12">
        <f t="shared" si="21"/>
        <v>0</v>
      </c>
      <c r="G191">
        <v>0</v>
      </c>
      <c r="H191">
        <v>0</v>
      </c>
      <c r="I191" s="12">
        <f t="shared" si="22"/>
        <v>23</v>
      </c>
      <c r="J191">
        <v>65</v>
      </c>
      <c r="K191">
        <v>42</v>
      </c>
      <c r="L191" s="12">
        <f t="shared" si="23"/>
        <v>26</v>
      </c>
      <c r="M191">
        <v>43</v>
      </c>
      <c r="N191">
        <v>17</v>
      </c>
      <c r="O191" s="12">
        <f t="shared" si="24"/>
        <v>30</v>
      </c>
      <c r="P191">
        <v>43</v>
      </c>
      <c r="Q191">
        <v>13</v>
      </c>
      <c r="R191" s="12">
        <f t="shared" si="25"/>
        <v>29</v>
      </c>
      <c r="S191">
        <v>51</v>
      </c>
      <c r="T191">
        <v>22</v>
      </c>
      <c r="U191" s="12">
        <f t="shared" si="26"/>
        <v>14</v>
      </c>
      <c r="V191">
        <v>26</v>
      </c>
      <c r="W191">
        <v>12</v>
      </c>
      <c r="X191" s="12">
        <f t="shared" si="27"/>
        <v>1</v>
      </c>
      <c r="Y191">
        <v>23</v>
      </c>
      <c r="Z191">
        <v>22</v>
      </c>
      <c r="AA191" s="12">
        <f t="shared" si="28"/>
        <v>1</v>
      </c>
      <c r="AB191">
        <v>5</v>
      </c>
      <c r="AC191">
        <v>4</v>
      </c>
      <c r="AD191" s="12">
        <f t="shared" si="29"/>
        <v>0</v>
      </c>
      <c r="AE191">
        <v>0</v>
      </c>
      <c r="AF191">
        <v>0</v>
      </c>
    </row>
    <row r="192" spans="1:32" x14ac:dyDescent="0.35">
      <c r="A192">
        <v>187</v>
      </c>
      <c r="B192" s="1">
        <v>43647</v>
      </c>
      <c r="C192" s="12">
        <f t="shared" si="20"/>
        <v>2</v>
      </c>
      <c r="D192">
        <v>4</v>
      </c>
      <c r="E192">
        <v>6</v>
      </c>
      <c r="F192" s="12">
        <f t="shared" si="21"/>
        <v>0</v>
      </c>
      <c r="G192">
        <v>0</v>
      </c>
      <c r="H192">
        <v>0</v>
      </c>
      <c r="I192" s="12">
        <f t="shared" si="22"/>
        <v>33</v>
      </c>
      <c r="J192">
        <v>64</v>
      </c>
      <c r="K192">
        <v>31</v>
      </c>
      <c r="L192" s="12">
        <f t="shared" si="23"/>
        <v>23</v>
      </c>
      <c r="M192">
        <v>37</v>
      </c>
      <c r="N192">
        <v>14</v>
      </c>
      <c r="O192" s="12">
        <f t="shared" si="24"/>
        <v>27</v>
      </c>
      <c r="P192">
        <v>35</v>
      </c>
      <c r="Q192">
        <v>8</v>
      </c>
      <c r="R192" s="12">
        <f t="shared" si="25"/>
        <v>14</v>
      </c>
      <c r="S192">
        <v>36</v>
      </c>
      <c r="T192">
        <v>22</v>
      </c>
      <c r="U192" s="12">
        <f t="shared" si="26"/>
        <v>6</v>
      </c>
      <c r="V192">
        <v>23</v>
      </c>
      <c r="W192">
        <v>17</v>
      </c>
      <c r="X192" s="12">
        <f t="shared" si="27"/>
        <v>0</v>
      </c>
      <c r="Y192">
        <v>19</v>
      </c>
      <c r="Z192">
        <v>19</v>
      </c>
      <c r="AA192" s="12">
        <f t="shared" si="28"/>
        <v>0</v>
      </c>
      <c r="AB192">
        <v>4</v>
      </c>
      <c r="AC192">
        <v>4</v>
      </c>
      <c r="AD192" s="12">
        <f t="shared" si="29"/>
        <v>0</v>
      </c>
      <c r="AE192">
        <v>0</v>
      </c>
      <c r="AF192">
        <v>0</v>
      </c>
    </row>
    <row r="193" spans="1:32" x14ac:dyDescent="0.35">
      <c r="A193">
        <v>188</v>
      </c>
      <c r="B193" s="1">
        <v>43678</v>
      </c>
      <c r="C193" s="12">
        <f t="shared" si="20"/>
        <v>2</v>
      </c>
      <c r="D193">
        <v>3</v>
      </c>
      <c r="E193">
        <v>5</v>
      </c>
      <c r="F193" s="12">
        <f t="shared" si="21"/>
        <v>0</v>
      </c>
      <c r="G193">
        <v>0</v>
      </c>
      <c r="H193">
        <v>0</v>
      </c>
      <c r="I193" s="12">
        <f t="shared" si="22"/>
        <v>28</v>
      </c>
      <c r="J193">
        <v>69</v>
      </c>
      <c r="K193">
        <v>41</v>
      </c>
      <c r="L193" s="12">
        <f t="shared" si="23"/>
        <v>22</v>
      </c>
      <c r="M193">
        <v>38</v>
      </c>
      <c r="N193">
        <v>16</v>
      </c>
      <c r="O193" s="12">
        <f t="shared" si="24"/>
        <v>19</v>
      </c>
      <c r="P193">
        <v>37</v>
      </c>
      <c r="Q193">
        <v>18</v>
      </c>
      <c r="R193" s="12">
        <f t="shared" si="25"/>
        <v>25</v>
      </c>
      <c r="S193">
        <v>39</v>
      </c>
      <c r="T193">
        <v>14</v>
      </c>
      <c r="U193" s="12">
        <f t="shared" si="26"/>
        <v>2</v>
      </c>
      <c r="V193">
        <v>24</v>
      </c>
      <c r="W193">
        <v>22</v>
      </c>
      <c r="X193" s="12">
        <f t="shared" si="27"/>
        <v>3</v>
      </c>
      <c r="Y193">
        <v>16</v>
      </c>
      <c r="Z193">
        <v>19</v>
      </c>
      <c r="AA193" s="12">
        <f t="shared" si="28"/>
        <v>1</v>
      </c>
      <c r="AB193">
        <v>4</v>
      </c>
      <c r="AC193">
        <v>3</v>
      </c>
      <c r="AD193" s="12">
        <f t="shared" si="29"/>
        <v>0</v>
      </c>
      <c r="AE193">
        <v>0</v>
      </c>
      <c r="AF193">
        <v>0</v>
      </c>
    </row>
    <row r="194" spans="1:32" x14ac:dyDescent="0.35">
      <c r="A194">
        <v>189</v>
      </c>
      <c r="B194" s="1">
        <v>43709</v>
      </c>
      <c r="C194" s="12">
        <f t="shared" si="20"/>
        <v>2</v>
      </c>
      <c r="D194">
        <v>5</v>
      </c>
      <c r="E194">
        <v>7</v>
      </c>
      <c r="F194" s="12">
        <f t="shared" si="21"/>
        <v>0</v>
      </c>
      <c r="G194">
        <v>0</v>
      </c>
      <c r="H194">
        <v>0</v>
      </c>
      <c r="I194" s="12">
        <f t="shared" si="22"/>
        <v>27</v>
      </c>
      <c r="J194">
        <v>71</v>
      </c>
      <c r="K194">
        <v>44</v>
      </c>
      <c r="L194" s="12">
        <f t="shared" si="23"/>
        <v>23</v>
      </c>
      <c r="M194">
        <v>38</v>
      </c>
      <c r="N194">
        <v>15</v>
      </c>
      <c r="O194" s="12">
        <f t="shared" si="24"/>
        <v>23</v>
      </c>
      <c r="P194">
        <v>34</v>
      </c>
      <c r="Q194">
        <v>11</v>
      </c>
      <c r="R194" s="12">
        <f t="shared" si="25"/>
        <v>32</v>
      </c>
      <c r="S194">
        <v>51</v>
      </c>
      <c r="T194">
        <v>19</v>
      </c>
      <c r="U194" s="12">
        <f t="shared" si="26"/>
        <v>7</v>
      </c>
      <c r="V194">
        <v>31</v>
      </c>
      <c r="W194">
        <v>24</v>
      </c>
      <c r="X194" s="12">
        <f t="shared" si="27"/>
        <v>5</v>
      </c>
      <c r="Y194">
        <v>12</v>
      </c>
      <c r="Z194">
        <v>17</v>
      </c>
      <c r="AA194" s="12">
        <f t="shared" si="28"/>
        <v>0</v>
      </c>
      <c r="AB194">
        <v>4</v>
      </c>
      <c r="AC194">
        <v>4</v>
      </c>
      <c r="AD194" s="12">
        <f t="shared" si="29"/>
        <v>0</v>
      </c>
      <c r="AE194">
        <v>0</v>
      </c>
      <c r="AF194">
        <v>0</v>
      </c>
    </row>
    <row r="195" spans="1:32" x14ac:dyDescent="0.35">
      <c r="A195">
        <v>190</v>
      </c>
      <c r="B195" s="1">
        <v>43739</v>
      </c>
      <c r="C195" s="12">
        <f t="shared" si="20"/>
        <v>4</v>
      </c>
      <c r="D195">
        <v>3</v>
      </c>
      <c r="E195">
        <v>7</v>
      </c>
      <c r="F195" s="12">
        <f t="shared" si="21"/>
        <v>0</v>
      </c>
      <c r="G195">
        <v>0</v>
      </c>
      <c r="H195">
        <v>0</v>
      </c>
      <c r="I195" s="12">
        <f t="shared" si="22"/>
        <v>32</v>
      </c>
      <c r="J195">
        <v>84</v>
      </c>
      <c r="K195">
        <v>52</v>
      </c>
      <c r="L195" s="12">
        <f t="shared" si="23"/>
        <v>21</v>
      </c>
      <c r="M195">
        <v>38</v>
      </c>
      <c r="N195">
        <v>17</v>
      </c>
      <c r="O195" s="12">
        <f t="shared" si="24"/>
        <v>27</v>
      </c>
      <c r="P195">
        <v>32</v>
      </c>
      <c r="Q195">
        <v>5</v>
      </c>
      <c r="R195" s="12">
        <f t="shared" si="25"/>
        <v>27</v>
      </c>
      <c r="S195">
        <v>48</v>
      </c>
      <c r="T195">
        <v>21</v>
      </c>
      <c r="U195" s="12">
        <f t="shared" si="26"/>
        <v>5</v>
      </c>
      <c r="V195">
        <v>25</v>
      </c>
      <c r="W195">
        <v>20</v>
      </c>
      <c r="X195" s="12">
        <f t="shared" si="27"/>
        <v>6</v>
      </c>
      <c r="Y195">
        <v>10</v>
      </c>
      <c r="Z195">
        <v>16</v>
      </c>
      <c r="AA195" s="12">
        <f t="shared" si="28"/>
        <v>1</v>
      </c>
      <c r="AB195">
        <v>8</v>
      </c>
      <c r="AC195">
        <v>7</v>
      </c>
      <c r="AD195" s="12">
        <f t="shared" si="29"/>
        <v>0</v>
      </c>
      <c r="AE195">
        <v>0</v>
      </c>
      <c r="AF195">
        <v>0</v>
      </c>
    </row>
    <row r="196" spans="1:32" x14ac:dyDescent="0.35">
      <c r="A196">
        <v>191</v>
      </c>
      <c r="B196" s="1">
        <v>43770</v>
      </c>
      <c r="C196" s="12">
        <f t="shared" si="20"/>
        <v>4</v>
      </c>
      <c r="D196">
        <v>5</v>
      </c>
      <c r="E196">
        <v>9</v>
      </c>
      <c r="F196" s="12">
        <f t="shared" si="21"/>
        <v>0</v>
      </c>
      <c r="G196">
        <v>0</v>
      </c>
      <c r="H196">
        <v>0</v>
      </c>
      <c r="I196" s="12">
        <f t="shared" si="22"/>
        <v>38</v>
      </c>
      <c r="J196">
        <v>100</v>
      </c>
      <c r="K196">
        <v>62</v>
      </c>
      <c r="L196" s="12">
        <f t="shared" si="23"/>
        <v>26</v>
      </c>
      <c r="M196">
        <v>40</v>
      </c>
      <c r="N196">
        <v>14</v>
      </c>
      <c r="O196" s="12">
        <f t="shared" si="24"/>
        <v>25</v>
      </c>
      <c r="P196">
        <v>30</v>
      </c>
      <c r="Q196">
        <v>5</v>
      </c>
      <c r="R196" s="12">
        <f t="shared" si="25"/>
        <v>35</v>
      </c>
      <c r="S196">
        <v>54</v>
      </c>
      <c r="T196">
        <v>19</v>
      </c>
      <c r="U196" s="12">
        <f t="shared" si="26"/>
        <v>2</v>
      </c>
      <c r="V196">
        <v>34</v>
      </c>
      <c r="W196">
        <v>32</v>
      </c>
      <c r="X196" s="12">
        <f t="shared" si="27"/>
        <v>8</v>
      </c>
      <c r="Y196">
        <v>11</v>
      </c>
      <c r="Z196">
        <v>19</v>
      </c>
      <c r="AA196" s="12">
        <f t="shared" si="28"/>
        <v>1</v>
      </c>
      <c r="AB196">
        <v>6</v>
      </c>
      <c r="AC196">
        <v>5</v>
      </c>
      <c r="AD196" s="12">
        <f t="shared" si="29"/>
        <v>14</v>
      </c>
      <c r="AE196">
        <v>16</v>
      </c>
      <c r="AF196">
        <v>2</v>
      </c>
    </row>
    <row r="197" spans="1:32" x14ac:dyDescent="0.35">
      <c r="A197">
        <v>192</v>
      </c>
      <c r="B197" s="1">
        <v>43800</v>
      </c>
      <c r="C197" s="12">
        <f t="shared" si="20"/>
        <v>5</v>
      </c>
      <c r="D197">
        <v>6</v>
      </c>
      <c r="E197">
        <v>11</v>
      </c>
      <c r="F197" s="12">
        <f t="shared" si="21"/>
        <v>0</v>
      </c>
      <c r="G197">
        <v>0</v>
      </c>
      <c r="H197">
        <v>0</v>
      </c>
      <c r="I197" s="12">
        <f t="shared" si="22"/>
        <v>37</v>
      </c>
      <c r="J197">
        <v>76</v>
      </c>
      <c r="K197">
        <v>39</v>
      </c>
      <c r="L197" s="12">
        <f t="shared" si="23"/>
        <v>30</v>
      </c>
      <c r="M197">
        <v>44</v>
      </c>
      <c r="N197">
        <v>14</v>
      </c>
      <c r="O197" s="12">
        <f t="shared" si="24"/>
        <v>23</v>
      </c>
      <c r="P197">
        <v>27</v>
      </c>
      <c r="Q197">
        <v>4</v>
      </c>
      <c r="R197" s="12">
        <f t="shared" si="25"/>
        <v>28</v>
      </c>
      <c r="S197">
        <v>48</v>
      </c>
      <c r="T197">
        <v>20</v>
      </c>
      <c r="U197" s="12">
        <f t="shared" si="26"/>
        <v>7</v>
      </c>
      <c r="V197">
        <v>27</v>
      </c>
      <c r="W197">
        <v>20</v>
      </c>
      <c r="X197" s="12">
        <f t="shared" si="27"/>
        <v>8</v>
      </c>
      <c r="Y197">
        <v>9</v>
      </c>
      <c r="Z197">
        <v>17</v>
      </c>
      <c r="AA197" s="12">
        <f t="shared" si="28"/>
        <v>2</v>
      </c>
      <c r="AB197">
        <v>6</v>
      </c>
      <c r="AC197">
        <v>4</v>
      </c>
      <c r="AD197" s="12">
        <f t="shared" si="29"/>
        <v>20</v>
      </c>
      <c r="AE197">
        <v>25</v>
      </c>
      <c r="AF197">
        <v>5</v>
      </c>
    </row>
    <row r="198" spans="1:32" x14ac:dyDescent="0.35">
      <c r="A198">
        <v>193</v>
      </c>
      <c r="B198" s="1">
        <v>43831</v>
      </c>
      <c r="C198" s="12">
        <f t="shared" si="20"/>
        <v>6</v>
      </c>
      <c r="D198">
        <v>7</v>
      </c>
      <c r="E198">
        <v>13</v>
      </c>
      <c r="F198" s="12">
        <f t="shared" si="21"/>
        <v>0</v>
      </c>
      <c r="G198">
        <v>0</v>
      </c>
      <c r="H198">
        <v>0</v>
      </c>
      <c r="I198" s="12">
        <f t="shared" si="22"/>
        <v>22</v>
      </c>
      <c r="J198">
        <v>74</v>
      </c>
      <c r="K198">
        <v>52</v>
      </c>
      <c r="L198" s="12">
        <f t="shared" si="23"/>
        <v>28</v>
      </c>
      <c r="M198">
        <v>45</v>
      </c>
      <c r="N198">
        <v>17</v>
      </c>
      <c r="O198" s="12">
        <f t="shared" si="24"/>
        <v>24</v>
      </c>
      <c r="P198">
        <v>27</v>
      </c>
      <c r="Q198">
        <v>3</v>
      </c>
      <c r="R198" s="12">
        <f t="shared" si="25"/>
        <v>33</v>
      </c>
      <c r="S198">
        <v>53</v>
      </c>
      <c r="T198">
        <v>20</v>
      </c>
      <c r="U198" s="12">
        <f t="shared" si="26"/>
        <v>4</v>
      </c>
      <c r="V198">
        <v>29</v>
      </c>
      <c r="W198">
        <v>25</v>
      </c>
      <c r="X198" s="12">
        <f t="shared" si="27"/>
        <v>13</v>
      </c>
      <c r="Y198">
        <v>9</v>
      </c>
      <c r="Z198">
        <v>22</v>
      </c>
      <c r="AA198" s="12">
        <f t="shared" si="28"/>
        <v>0</v>
      </c>
      <c r="AB198">
        <v>5</v>
      </c>
      <c r="AC198">
        <v>5</v>
      </c>
      <c r="AD198" s="12">
        <f t="shared" si="29"/>
        <v>26</v>
      </c>
      <c r="AE198">
        <v>31</v>
      </c>
      <c r="AF198">
        <v>5</v>
      </c>
    </row>
    <row r="199" spans="1:32" x14ac:dyDescent="0.35">
      <c r="A199">
        <v>194</v>
      </c>
      <c r="B199" s="1">
        <v>43862</v>
      </c>
      <c r="C199" s="12">
        <f t="shared" ref="C199:C262" si="30">ABS(D199-E199)</f>
        <v>5</v>
      </c>
      <c r="D199">
        <v>5</v>
      </c>
      <c r="E199">
        <v>10</v>
      </c>
      <c r="F199" s="12">
        <f t="shared" ref="F199:F262" si="31">ABS(G199-H199)</f>
        <v>0</v>
      </c>
      <c r="G199">
        <v>0</v>
      </c>
      <c r="H199">
        <v>0</v>
      </c>
      <c r="I199" s="12">
        <f t="shared" ref="I199:I262" si="32">ABS(J199-K199)</f>
        <v>17</v>
      </c>
      <c r="J199">
        <v>72</v>
      </c>
      <c r="K199">
        <v>55</v>
      </c>
      <c r="L199" s="12">
        <f t="shared" ref="L199:L262" si="33">ABS(M199-N199)</f>
        <v>27</v>
      </c>
      <c r="M199">
        <v>44</v>
      </c>
      <c r="N199">
        <v>17</v>
      </c>
      <c r="O199" s="12">
        <f t="shared" ref="O199:O262" si="34">ABS(P199-Q199)</f>
        <v>21</v>
      </c>
      <c r="P199">
        <v>26</v>
      </c>
      <c r="Q199">
        <v>5</v>
      </c>
      <c r="R199" s="12">
        <f t="shared" ref="R199:R262" si="35">ABS(S199-T199)</f>
        <v>29</v>
      </c>
      <c r="S199">
        <v>51</v>
      </c>
      <c r="T199">
        <v>22</v>
      </c>
      <c r="U199" s="12">
        <f t="shared" ref="U199:U262" si="36">ABS(V199-W199)</f>
        <v>1</v>
      </c>
      <c r="V199">
        <v>28</v>
      </c>
      <c r="W199">
        <v>29</v>
      </c>
      <c r="X199" s="12">
        <f t="shared" ref="X199:X262" si="37">ABS(Y199-Z199)</f>
        <v>13</v>
      </c>
      <c r="Y199">
        <v>9</v>
      </c>
      <c r="Z199">
        <v>22</v>
      </c>
      <c r="AA199" s="12">
        <f t="shared" ref="AA199:AA262" si="38">ABS(AB199-AC199)</f>
        <v>0</v>
      </c>
      <c r="AB199">
        <v>9</v>
      </c>
      <c r="AC199">
        <v>9</v>
      </c>
      <c r="AD199" s="12">
        <f t="shared" ref="AD199:AD262" si="39">ABS(AE199-AF199)</f>
        <v>28</v>
      </c>
      <c r="AE199">
        <v>34</v>
      </c>
      <c r="AF199">
        <v>6</v>
      </c>
    </row>
    <row r="200" spans="1:32" x14ac:dyDescent="0.35">
      <c r="A200">
        <v>195</v>
      </c>
      <c r="B200" s="1">
        <v>43891</v>
      </c>
      <c r="C200" s="12">
        <f t="shared" si="30"/>
        <v>3</v>
      </c>
      <c r="D200">
        <v>4</v>
      </c>
      <c r="E200">
        <v>7</v>
      </c>
      <c r="F200" s="12">
        <f t="shared" si="31"/>
        <v>0</v>
      </c>
      <c r="G200">
        <v>0</v>
      </c>
      <c r="H200">
        <v>0</v>
      </c>
      <c r="I200" s="12">
        <f t="shared" si="32"/>
        <v>25</v>
      </c>
      <c r="J200">
        <v>77</v>
      </c>
      <c r="K200">
        <v>52</v>
      </c>
      <c r="L200" s="12">
        <f t="shared" si="33"/>
        <v>28</v>
      </c>
      <c r="M200">
        <v>42</v>
      </c>
      <c r="N200">
        <v>14</v>
      </c>
      <c r="O200" s="12">
        <f t="shared" si="34"/>
        <v>22</v>
      </c>
      <c r="P200">
        <v>24</v>
      </c>
      <c r="Q200">
        <v>2</v>
      </c>
      <c r="R200" s="12">
        <f t="shared" si="35"/>
        <v>25</v>
      </c>
      <c r="S200">
        <v>48</v>
      </c>
      <c r="T200">
        <v>23</v>
      </c>
      <c r="U200" s="12">
        <f t="shared" si="36"/>
        <v>0</v>
      </c>
      <c r="V200">
        <v>20</v>
      </c>
      <c r="W200">
        <v>20</v>
      </c>
      <c r="X200" s="12">
        <f t="shared" si="37"/>
        <v>7</v>
      </c>
      <c r="Y200">
        <v>9</v>
      </c>
      <c r="Z200">
        <v>16</v>
      </c>
      <c r="AA200" s="12">
        <f t="shared" si="38"/>
        <v>1</v>
      </c>
      <c r="AB200">
        <v>4</v>
      </c>
      <c r="AC200">
        <v>3</v>
      </c>
      <c r="AD200" s="12">
        <f t="shared" si="39"/>
        <v>36</v>
      </c>
      <c r="AE200">
        <v>44</v>
      </c>
      <c r="AF200">
        <v>8</v>
      </c>
    </row>
    <row r="201" spans="1:32" x14ac:dyDescent="0.35">
      <c r="A201">
        <v>196</v>
      </c>
      <c r="B201" s="1">
        <v>43922</v>
      </c>
      <c r="C201" s="12">
        <f t="shared" si="30"/>
        <v>4</v>
      </c>
      <c r="D201">
        <v>3</v>
      </c>
      <c r="E201">
        <v>7</v>
      </c>
      <c r="F201" s="12">
        <f t="shared" si="31"/>
        <v>0</v>
      </c>
      <c r="G201">
        <v>0</v>
      </c>
      <c r="H201">
        <v>0</v>
      </c>
      <c r="I201" s="12">
        <f t="shared" si="32"/>
        <v>26</v>
      </c>
      <c r="J201">
        <v>70</v>
      </c>
      <c r="K201">
        <v>44</v>
      </c>
      <c r="L201" s="12">
        <f t="shared" si="33"/>
        <v>39</v>
      </c>
      <c r="M201">
        <v>61</v>
      </c>
      <c r="N201">
        <v>22</v>
      </c>
      <c r="O201" s="12">
        <f t="shared" si="34"/>
        <v>16</v>
      </c>
      <c r="P201">
        <v>18</v>
      </c>
      <c r="Q201">
        <v>2</v>
      </c>
      <c r="R201" s="12">
        <f t="shared" si="35"/>
        <v>31</v>
      </c>
      <c r="S201">
        <v>47</v>
      </c>
      <c r="T201">
        <v>16</v>
      </c>
      <c r="U201" s="12">
        <f t="shared" si="36"/>
        <v>5</v>
      </c>
      <c r="V201">
        <v>17</v>
      </c>
      <c r="W201">
        <v>12</v>
      </c>
      <c r="X201" s="12">
        <f t="shared" si="37"/>
        <v>3</v>
      </c>
      <c r="Y201">
        <v>23</v>
      </c>
      <c r="Z201">
        <v>20</v>
      </c>
      <c r="AA201" s="12">
        <f t="shared" si="38"/>
        <v>0</v>
      </c>
      <c r="AB201">
        <v>4</v>
      </c>
      <c r="AC201">
        <v>4</v>
      </c>
      <c r="AD201" s="12">
        <f t="shared" si="39"/>
        <v>26</v>
      </c>
      <c r="AE201">
        <v>32</v>
      </c>
      <c r="AF201">
        <v>6</v>
      </c>
    </row>
    <row r="202" spans="1:32" x14ac:dyDescent="0.35">
      <c r="A202">
        <v>197</v>
      </c>
      <c r="B202" s="1">
        <v>43952</v>
      </c>
      <c r="C202" s="12">
        <f t="shared" si="30"/>
        <v>3</v>
      </c>
      <c r="D202">
        <v>3</v>
      </c>
      <c r="E202">
        <v>6</v>
      </c>
      <c r="F202" s="12">
        <f t="shared" si="31"/>
        <v>0</v>
      </c>
      <c r="G202">
        <v>0</v>
      </c>
      <c r="H202">
        <v>0</v>
      </c>
      <c r="I202" s="12">
        <f t="shared" si="32"/>
        <v>22</v>
      </c>
      <c r="J202">
        <v>74</v>
      </c>
      <c r="K202">
        <v>52</v>
      </c>
      <c r="L202" s="12">
        <f t="shared" si="33"/>
        <v>37</v>
      </c>
      <c r="M202">
        <v>54</v>
      </c>
      <c r="N202">
        <v>17</v>
      </c>
      <c r="O202" s="12">
        <f t="shared" si="34"/>
        <v>22</v>
      </c>
      <c r="P202">
        <v>24</v>
      </c>
      <c r="Q202">
        <v>2</v>
      </c>
      <c r="R202" s="12">
        <f t="shared" si="35"/>
        <v>31</v>
      </c>
      <c r="S202">
        <v>52</v>
      </c>
      <c r="T202">
        <v>21</v>
      </c>
      <c r="U202" s="12">
        <f t="shared" si="36"/>
        <v>0</v>
      </c>
      <c r="V202">
        <v>23</v>
      </c>
      <c r="W202">
        <v>23</v>
      </c>
      <c r="X202" s="12">
        <f t="shared" si="37"/>
        <v>2</v>
      </c>
      <c r="Y202">
        <v>21</v>
      </c>
      <c r="Z202">
        <v>19</v>
      </c>
      <c r="AA202" s="12">
        <f t="shared" si="38"/>
        <v>2</v>
      </c>
      <c r="AB202">
        <v>4</v>
      </c>
      <c r="AC202">
        <v>2</v>
      </c>
      <c r="AD202" s="12">
        <f t="shared" si="39"/>
        <v>25</v>
      </c>
      <c r="AE202">
        <v>30</v>
      </c>
      <c r="AF202">
        <v>5</v>
      </c>
    </row>
    <row r="203" spans="1:32" x14ac:dyDescent="0.35">
      <c r="A203">
        <v>198</v>
      </c>
      <c r="B203" s="1">
        <v>43983</v>
      </c>
      <c r="C203" s="12">
        <f t="shared" si="30"/>
        <v>4</v>
      </c>
      <c r="D203">
        <v>3</v>
      </c>
      <c r="E203">
        <v>7</v>
      </c>
      <c r="F203" s="12">
        <f t="shared" si="31"/>
        <v>0</v>
      </c>
      <c r="G203">
        <v>0</v>
      </c>
      <c r="H203">
        <v>0</v>
      </c>
      <c r="I203" s="12">
        <f t="shared" si="32"/>
        <v>26</v>
      </c>
      <c r="J203">
        <v>70</v>
      </c>
      <c r="K203">
        <v>44</v>
      </c>
      <c r="L203" s="12">
        <f t="shared" si="33"/>
        <v>23</v>
      </c>
      <c r="M203">
        <v>39</v>
      </c>
      <c r="N203">
        <v>16</v>
      </c>
      <c r="O203" s="12">
        <f t="shared" si="34"/>
        <v>25</v>
      </c>
      <c r="P203">
        <v>28</v>
      </c>
      <c r="Q203">
        <v>3</v>
      </c>
      <c r="R203" s="12">
        <f t="shared" si="35"/>
        <v>31</v>
      </c>
      <c r="S203">
        <v>55</v>
      </c>
      <c r="T203">
        <v>24</v>
      </c>
      <c r="U203" s="12">
        <f t="shared" si="36"/>
        <v>6</v>
      </c>
      <c r="V203">
        <v>24</v>
      </c>
      <c r="W203">
        <v>30</v>
      </c>
      <c r="X203" s="12">
        <f t="shared" si="37"/>
        <v>0</v>
      </c>
      <c r="Y203">
        <v>19</v>
      </c>
      <c r="Z203">
        <v>19</v>
      </c>
      <c r="AA203" s="12">
        <f t="shared" si="38"/>
        <v>1</v>
      </c>
      <c r="AB203">
        <v>4</v>
      </c>
      <c r="AC203">
        <v>3</v>
      </c>
      <c r="AD203" s="12">
        <f t="shared" si="39"/>
        <v>29</v>
      </c>
      <c r="AE203">
        <v>35</v>
      </c>
      <c r="AF203">
        <v>6</v>
      </c>
    </row>
    <row r="204" spans="1:32" x14ac:dyDescent="0.35">
      <c r="A204">
        <v>199</v>
      </c>
      <c r="B204" s="1">
        <v>44013</v>
      </c>
      <c r="C204" s="12">
        <f t="shared" si="30"/>
        <v>1</v>
      </c>
      <c r="D204">
        <v>3</v>
      </c>
      <c r="E204">
        <v>4</v>
      </c>
      <c r="F204" s="12">
        <f t="shared" si="31"/>
        <v>0</v>
      </c>
      <c r="G204">
        <v>0</v>
      </c>
      <c r="H204">
        <v>0</v>
      </c>
      <c r="I204" s="12">
        <f t="shared" si="32"/>
        <v>29</v>
      </c>
      <c r="J204">
        <v>68</v>
      </c>
      <c r="K204">
        <v>39</v>
      </c>
      <c r="L204" s="12">
        <f t="shared" si="33"/>
        <v>29</v>
      </c>
      <c r="M204">
        <v>44</v>
      </c>
      <c r="N204">
        <v>15</v>
      </c>
      <c r="O204" s="12">
        <f t="shared" si="34"/>
        <v>24</v>
      </c>
      <c r="P204">
        <v>27</v>
      </c>
      <c r="Q204">
        <v>3</v>
      </c>
      <c r="R204" s="12">
        <f t="shared" si="35"/>
        <v>30</v>
      </c>
      <c r="S204">
        <v>50</v>
      </c>
      <c r="T204">
        <v>20</v>
      </c>
      <c r="U204" s="12">
        <f t="shared" si="36"/>
        <v>5</v>
      </c>
      <c r="V204">
        <v>22</v>
      </c>
      <c r="W204">
        <v>17</v>
      </c>
      <c r="X204" s="12">
        <f t="shared" si="37"/>
        <v>1</v>
      </c>
      <c r="Y204">
        <v>17</v>
      </c>
      <c r="Z204">
        <v>18</v>
      </c>
      <c r="AA204" s="12">
        <f t="shared" si="38"/>
        <v>1</v>
      </c>
      <c r="AB204">
        <v>4</v>
      </c>
      <c r="AC204">
        <v>3</v>
      </c>
      <c r="AD204" s="12">
        <f t="shared" si="39"/>
        <v>23</v>
      </c>
      <c r="AE204">
        <v>29</v>
      </c>
      <c r="AF204">
        <v>6</v>
      </c>
    </row>
    <row r="205" spans="1:32" x14ac:dyDescent="0.35">
      <c r="A205">
        <v>200</v>
      </c>
      <c r="B205" s="1">
        <v>44044</v>
      </c>
      <c r="C205" s="12">
        <f t="shared" si="30"/>
        <v>3</v>
      </c>
      <c r="D205">
        <v>3</v>
      </c>
      <c r="E205">
        <v>6</v>
      </c>
      <c r="F205" s="12">
        <f t="shared" si="31"/>
        <v>0</v>
      </c>
      <c r="G205">
        <v>0</v>
      </c>
      <c r="H205">
        <v>0</v>
      </c>
      <c r="I205" s="12">
        <f t="shared" si="32"/>
        <v>27</v>
      </c>
      <c r="J205">
        <v>70</v>
      </c>
      <c r="K205">
        <v>43</v>
      </c>
      <c r="L205" s="12">
        <f t="shared" si="33"/>
        <v>27</v>
      </c>
      <c r="M205">
        <v>40</v>
      </c>
      <c r="N205">
        <v>13</v>
      </c>
      <c r="O205" s="12">
        <f t="shared" si="34"/>
        <v>21</v>
      </c>
      <c r="P205">
        <v>26</v>
      </c>
      <c r="Q205">
        <v>5</v>
      </c>
      <c r="R205" s="12">
        <f t="shared" si="35"/>
        <v>26</v>
      </c>
      <c r="S205">
        <v>47</v>
      </c>
      <c r="T205">
        <v>21</v>
      </c>
      <c r="U205" s="12">
        <f t="shared" si="36"/>
        <v>2</v>
      </c>
      <c r="V205">
        <v>19</v>
      </c>
      <c r="W205">
        <v>17</v>
      </c>
      <c r="X205" s="12">
        <f t="shared" si="37"/>
        <v>4</v>
      </c>
      <c r="Y205">
        <v>17</v>
      </c>
      <c r="Z205">
        <v>21</v>
      </c>
      <c r="AA205" s="12">
        <f t="shared" si="38"/>
        <v>1</v>
      </c>
      <c r="AB205">
        <v>4</v>
      </c>
      <c r="AC205">
        <v>3</v>
      </c>
      <c r="AD205" s="12">
        <f t="shared" si="39"/>
        <v>21</v>
      </c>
      <c r="AE205">
        <v>26</v>
      </c>
      <c r="AF205">
        <v>5</v>
      </c>
    </row>
    <row r="206" spans="1:32" x14ac:dyDescent="0.35">
      <c r="A206">
        <v>201</v>
      </c>
      <c r="B206" s="1">
        <v>44075</v>
      </c>
      <c r="C206" s="12">
        <f t="shared" si="30"/>
        <v>6</v>
      </c>
      <c r="D206">
        <v>4</v>
      </c>
      <c r="E206">
        <v>10</v>
      </c>
      <c r="F206" s="12">
        <f t="shared" si="31"/>
        <v>0</v>
      </c>
      <c r="G206">
        <v>0</v>
      </c>
      <c r="H206">
        <v>0</v>
      </c>
      <c r="I206" s="12">
        <f t="shared" si="32"/>
        <v>32</v>
      </c>
      <c r="J206">
        <v>79</v>
      </c>
      <c r="K206">
        <v>47</v>
      </c>
      <c r="L206" s="12">
        <f t="shared" si="33"/>
        <v>24</v>
      </c>
      <c r="M206">
        <v>40</v>
      </c>
      <c r="N206">
        <v>16</v>
      </c>
      <c r="O206" s="12">
        <f t="shared" si="34"/>
        <v>23</v>
      </c>
      <c r="P206">
        <v>29</v>
      </c>
      <c r="Q206">
        <v>6</v>
      </c>
      <c r="R206" s="12">
        <f t="shared" si="35"/>
        <v>26</v>
      </c>
      <c r="S206">
        <v>51</v>
      </c>
      <c r="T206">
        <v>25</v>
      </c>
      <c r="U206" s="12">
        <f t="shared" si="36"/>
        <v>1</v>
      </c>
      <c r="V206">
        <v>24</v>
      </c>
      <c r="W206">
        <v>23</v>
      </c>
      <c r="X206" s="12">
        <f t="shared" si="37"/>
        <v>10</v>
      </c>
      <c r="Y206">
        <v>12</v>
      </c>
      <c r="Z206">
        <v>22</v>
      </c>
      <c r="AA206" s="12">
        <f t="shared" si="38"/>
        <v>1</v>
      </c>
      <c r="AB206">
        <v>5</v>
      </c>
      <c r="AC206">
        <v>4</v>
      </c>
      <c r="AD206" s="12">
        <f t="shared" si="39"/>
        <v>29</v>
      </c>
      <c r="AE206">
        <v>37</v>
      </c>
      <c r="AF206">
        <v>8</v>
      </c>
    </row>
    <row r="207" spans="1:32" x14ac:dyDescent="0.35">
      <c r="A207">
        <v>202</v>
      </c>
      <c r="B207" s="1">
        <v>44105</v>
      </c>
      <c r="C207" s="12">
        <f t="shared" si="30"/>
        <v>7</v>
      </c>
      <c r="D207">
        <v>3</v>
      </c>
      <c r="E207">
        <v>10</v>
      </c>
      <c r="F207" s="12">
        <f t="shared" si="31"/>
        <v>0</v>
      </c>
      <c r="G207">
        <v>0</v>
      </c>
      <c r="H207">
        <v>0</v>
      </c>
      <c r="I207" s="12">
        <f t="shared" si="32"/>
        <v>41</v>
      </c>
      <c r="J207">
        <v>92</v>
      </c>
      <c r="K207">
        <v>51</v>
      </c>
      <c r="L207" s="12">
        <f t="shared" si="33"/>
        <v>30</v>
      </c>
      <c r="M207">
        <v>49</v>
      </c>
      <c r="N207">
        <v>19</v>
      </c>
      <c r="O207" s="12">
        <f t="shared" si="34"/>
        <v>28</v>
      </c>
      <c r="P207">
        <v>32</v>
      </c>
      <c r="Q207">
        <v>4</v>
      </c>
      <c r="R207" s="12">
        <f t="shared" si="35"/>
        <v>12</v>
      </c>
      <c r="S207">
        <v>34</v>
      </c>
      <c r="T207">
        <v>22</v>
      </c>
      <c r="U207" s="12">
        <f t="shared" si="36"/>
        <v>5</v>
      </c>
      <c r="V207">
        <v>21</v>
      </c>
      <c r="W207">
        <v>16</v>
      </c>
      <c r="X207" s="12">
        <f t="shared" si="37"/>
        <v>33</v>
      </c>
      <c r="Y207">
        <v>9</v>
      </c>
      <c r="Z207">
        <v>42</v>
      </c>
      <c r="AA207" s="12">
        <f t="shared" si="38"/>
        <v>1</v>
      </c>
      <c r="AB207">
        <v>8</v>
      </c>
      <c r="AC207">
        <v>7</v>
      </c>
      <c r="AD207" s="12">
        <f t="shared" si="39"/>
        <v>26</v>
      </c>
      <c r="AE207">
        <v>32</v>
      </c>
      <c r="AF207">
        <v>6</v>
      </c>
    </row>
    <row r="208" spans="1:32" x14ac:dyDescent="0.35">
      <c r="A208">
        <v>203</v>
      </c>
      <c r="B208" s="1">
        <v>44136</v>
      </c>
      <c r="C208" s="12">
        <f t="shared" si="30"/>
        <v>9</v>
      </c>
      <c r="D208">
        <v>3</v>
      </c>
      <c r="E208">
        <v>12</v>
      </c>
      <c r="F208" s="12">
        <f t="shared" si="31"/>
        <v>0</v>
      </c>
      <c r="G208">
        <v>0</v>
      </c>
      <c r="H208">
        <v>0</v>
      </c>
      <c r="I208" s="12">
        <f t="shared" si="32"/>
        <v>28</v>
      </c>
      <c r="J208">
        <v>73</v>
      </c>
      <c r="K208">
        <v>45</v>
      </c>
      <c r="L208" s="12">
        <f t="shared" si="33"/>
        <v>26</v>
      </c>
      <c r="M208">
        <v>47</v>
      </c>
      <c r="N208">
        <v>21</v>
      </c>
      <c r="O208" s="12">
        <f t="shared" si="34"/>
        <v>16</v>
      </c>
      <c r="P208">
        <v>19</v>
      </c>
      <c r="Q208">
        <v>3</v>
      </c>
      <c r="R208" s="12">
        <f t="shared" si="35"/>
        <v>5</v>
      </c>
      <c r="S208">
        <v>34</v>
      </c>
      <c r="T208">
        <v>29</v>
      </c>
      <c r="U208" s="12">
        <f t="shared" si="36"/>
        <v>7</v>
      </c>
      <c r="V208">
        <v>22</v>
      </c>
      <c r="W208">
        <v>29</v>
      </c>
      <c r="X208" s="12">
        <f t="shared" si="37"/>
        <v>32</v>
      </c>
      <c r="Y208">
        <v>13</v>
      </c>
      <c r="Z208">
        <v>45</v>
      </c>
      <c r="AA208" s="12">
        <f t="shared" si="38"/>
        <v>6</v>
      </c>
      <c r="AB208">
        <v>18</v>
      </c>
      <c r="AC208">
        <v>24</v>
      </c>
      <c r="AD208" s="12">
        <f t="shared" si="39"/>
        <v>28</v>
      </c>
      <c r="AE208">
        <v>36</v>
      </c>
      <c r="AF208">
        <v>8</v>
      </c>
    </row>
    <row r="209" spans="1:32" x14ac:dyDescent="0.35">
      <c r="A209">
        <v>204</v>
      </c>
      <c r="B209" s="1">
        <v>44166</v>
      </c>
      <c r="C209" s="12">
        <f t="shared" si="30"/>
        <v>6</v>
      </c>
      <c r="D209">
        <v>2</v>
      </c>
      <c r="E209">
        <v>8</v>
      </c>
      <c r="F209" s="12">
        <f t="shared" si="31"/>
        <v>0</v>
      </c>
      <c r="G209">
        <v>0</v>
      </c>
      <c r="H209">
        <v>0</v>
      </c>
      <c r="I209" s="12">
        <f t="shared" si="32"/>
        <v>37</v>
      </c>
      <c r="J209">
        <v>82</v>
      </c>
      <c r="K209">
        <v>45</v>
      </c>
      <c r="L209" s="12">
        <f t="shared" si="33"/>
        <v>34</v>
      </c>
      <c r="M209">
        <v>49</v>
      </c>
      <c r="N209">
        <v>15</v>
      </c>
      <c r="O209" s="12">
        <f t="shared" si="34"/>
        <v>16</v>
      </c>
      <c r="P209">
        <v>19</v>
      </c>
      <c r="Q209">
        <v>3</v>
      </c>
      <c r="R209" s="12">
        <f t="shared" si="35"/>
        <v>11</v>
      </c>
      <c r="S209">
        <v>36</v>
      </c>
      <c r="T209">
        <v>25</v>
      </c>
      <c r="U209" s="12">
        <f t="shared" si="36"/>
        <v>7</v>
      </c>
      <c r="V209">
        <v>20</v>
      </c>
      <c r="W209">
        <v>27</v>
      </c>
      <c r="X209" s="12">
        <f t="shared" si="37"/>
        <v>28</v>
      </c>
      <c r="Y209">
        <v>10</v>
      </c>
      <c r="Z209">
        <v>38</v>
      </c>
      <c r="AA209" s="12">
        <f t="shared" si="38"/>
        <v>7</v>
      </c>
      <c r="AB209">
        <v>13</v>
      </c>
      <c r="AC209">
        <v>6</v>
      </c>
      <c r="AD209" s="12">
        <f t="shared" si="39"/>
        <v>21</v>
      </c>
      <c r="AE209">
        <v>30</v>
      </c>
      <c r="AF209">
        <v>9</v>
      </c>
    </row>
    <row r="210" spans="1:32" x14ac:dyDescent="0.35">
      <c r="A210">
        <v>205</v>
      </c>
      <c r="B210" s="1">
        <v>44197</v>
      </c>
      <c r="C210" s="12">
        <f t="shared" si="30"/>
        <v>12</v>
      </c>
      <c r="D210">
        <v>10</v>
      </c>
      <c r="E210">
        <v>22</v>
      </c>
      <c r="F210" s="12">
        <f t="shared" si="31"/>
        <v>0</v>
      </c>
      <c r="G210">
        <v>0</v>
      </c>
      <c r="H210">
        <v>0</v>
      </c>
      <c r="I210" s="12">
        <f t="shared" si="32"/>
        <v>25</v>
      </c>
      <c r="J210">
        <v>82</v>
      </c>
      <c r="K210">
        <v>57</v>
      </c>
      <c r="L210" s="12">
        <f t="shared" si="33"/>
        <v>36</v>
      </c>
      <c r="M210">
        <v>54</v>
      </c>
      <c r="N210">
        <v>18</v>
      </c>
      <c r="O210" s="12">
        <f t="shared" si="34"/>
        <v>18</v>
      </c>
      <c r="P210">
        <v>22</v>
      </c>
      <c r="Q210">
        <v>4</v>
      </c>
      <c r="R210" s="12">
        <f t="shared" si="35"/>
        <v>16</v>
      </c>
      <c r="S210">
        <v>41</v>
      </c>
      <c r="T210">
        <v>25</v>
      </c>
      <c r="U210" s="12">
        <f t="shared" si="36"/>
        <v>16</v>
      </c>
      <c r="V210">
        <v>22</v>
      </c>
      <c r="W210">
        <v>38</v>
      </c>
      <c r="X210" s="12">
        <f t="shared" si="37"/>
        <v>61</v>
      </c>
      <c r="Y210">
        <v>15</v>
      </c>
      <c r="Z210">
        <v>76</v>
      </c>
      <c r="AA210" s="12">
        <f t="shared" si="38"/>
        <v>3</v>
      </c>
      <c r="AB210">
        <v>7</v>
      </c>
      <c r="AC210">
        <v>4</v>
      </c>
      <c r="AD210" s="12">
        <f t="shared" si="39"/>
        <v>30</v>
      </c>
      <c r="AE210">
        <v>40</v>
      </c>
      <c r="AF210">
        <v>10</v>
      </c>
    </row>
    <row r="211" spans="1:32" x14ac:dyDescent="0.35">
      <c r="A211">
        <v>206</v>
      </c>
      <c r="B211" s="1">
        <v>44228</v>
      </c>
      <c r="C211" s="12">
        <f t="shared" si="30"/>
        <v>18</v>
      </c>
      <c r="D211">
        <v>13</v>
      </c>
      <c r="E211">
        <v>31</v>
      </c>
      <c r="F211" s="12">
        <f t="shared" si="31"/>
        <v>0</v>
      </c>
      <c r="G211">
        <v>0</v>
      </c>
      <c r="H211">
        <v>0</v>
      </c>
      <c r="I211" s="12">
        <f t="shared" si="32"/>
        <v>16</v>
      </c>
      <c r="J211">
        <v>78</v>
      </c>
      <c r="K211">
        <v>62</v>
      </c>
      <c r="L211" s="12">
        <f t="shared" si="33"/>
        <v>34</v>
      </c>
      <c r="M211">
        <v>52</v>
      </c>
      <c r="N211">
        <v>18</v>
      </c>
      <c r="O211" s="12">
        <f t="shared" si="34"/>
        <v>21</v>
      </c>
      <c r="P211">
        <v>26</v>
      </c>
      <c r="Q211">
        <v>5</v>
      </c>
      <c r="R211" s="12">
        <f t="shared" si="35"/>
        <v>17</v>
      </c>
      <c r="S211">
        <v>45</v>
      </c>
      <c r="T211">
        <v>28</v>
      </c>
      <c r="U211" s="12">
        <f t="shared" si="36"/>
        <v>10</v>
      </c>
      <c r="V211">
        <v>25</v>
      </c>
      <c r="W211">
        <v>35</v>
      </c>
      <c r="X211" s="12">
        <f t="shared" si="37"/>
        <v>32</v>
      </c>
      <c r="Y211">
        <v>23</v>
      </c>
      <c r="Z211">
        <v>55</v>
      </c>
      <c r="AA211" s="12">
        <f t="shared" si="38"/>
        <v>3</v>
      </c>
      <c r="AB211">
        <v>6</v>
      </c>
      <c r="AC211">
        <v>3</v>
      </c>
      <c r="AD211" s="12">
        <f t="shared" si="39"/>
        <v>28</v>
      </c>
      <c r="AE211">
        <v>37</v>
      </c>
      <c r="AF211">
        <v>9</v>
      </c>
    </row>
    <row r="212" spans="1:32" x14ac:dyDescent="0.35">
      <c r="A212">
        <v>207</v>
      </c>
      <c r="B212" s="1">
        <v>44256</v>
      </c>
      <c r="C212" s="12">
        <f t="shared" si="30"/>
        <v>13</v>
      </c>
      <c r="D212">
        <v>12</v>
      </c>
      <c r="E212">
        <v>25</v>
      </c>
      <c r="F212" s="12">
        <f t="shared" si="31"/>
        <v>0</v>
      </c>
      <c r="G212">
        <v>0</v>
      </c>
      <c r="H212">
        <v>0</v>
      </c>
      <c r="I212" s="12">
        <f t="shared" si="32"/>
        <v>27</v>
      </c>
      <c r="J212">
        <v>73</v>
      </c>
      <c r="K212">
        <v>46</v>
      </c>
      <c r="L212" s="12">
        <f t="shared" si="33"/>
        <v>36</v>
      </c>
      <c r="M212">
        <v>51</v>
      </c>
      <c r="N212">
        <v>15</v>
      </c>
      <c r="O212" s="12">
        <f t="shared" si="34"/>
        <v>19</v>
      </c>
      <c r="P212">
        <v>21</v>
      </c>
      <c r="Q212">
        <v>2</v>
      </c>
      <c r="R212" s="12">
        <f t="shared" si="35"/>
        <v>12</v>
      </c>
      <c r="S212">
        <v>51</v>
      </c>
      <c r="T212">
        <v>63</v>
      </c>
      <c r="U212" s="12">
        <f t="shared" si="36"/>
        <v>9</v>
      </c>
      <c r="V212">
        <v>27</v>
      </c>
      <c r="W212">
        <v>36</v>
      </c>
      <c r="X212" s="12">
        <f t="shared" si="37"/>
        <v>20</v>
      </c>
      <c r="Y212">
        <v>34</v>
      </c>
      <c r="Z212">
        <v>54</v>
      </c>
      <c r="AA212" s="12">
        <f t="shared" si="38"/>
        <v>1</v>
      </c>
      <c r="AB212">
        <v>5</v>
      </c>
      <c r="AC212">
        <v>4</v>
      </c>
      <c r="AD212" s="12">
        <f t="shared" si="39"/>
        <v>32</v>
      </c>
      <c r="AE212">
        <v>41</v>
      </c>
      <c r="AF212">
        <v>9</v>
      </c>
    </row>
    <row r="213" spans="1:32" x14ac:dyDescent="0.35">
      <c r="A213">
        <v>208</v>
      </c>
      <c r="B213" s="1">
        <v>44287</v>
      </c>
      <c r="C213" s="12">
        <f t="shared" si="30"/>
        <v>15</v>
      </c>
      <c r="D213">
        <v>11</v>
      </c>
      <c r="E213">
        <v>26</v>
      </c>
      <c r="F213" s="12">
        <f t="shared" si="31"/>
        <v>0</v>
      </c>
      <c r="G213">
        <v>0</v>
      </c>
      <c r="H213">
        <v>0</v>
      </c>
      <c r="I213" s="12">
        <f t="shared" si="32"/>
        <v>21</v>
      </c>
      <c r="J213">
        <v>75</v>
      </c>
      <c r="K213">
        <v>54</v>
      </c>
      <c r="L213" s="12">
        <f t="shared" si="33"/>
        <v>44</v>
      </c>
      <c r="M213">
        <v>61</v>
      </c>
      <c r="N213">
        <v>17</v>
      </c>
      <c r="O213" s="12">
        <f t="shared" si="34"/>
        <v>16</v>
      </c>
      <c r="P213">
        <v>19</v>
      </c>
      <c r="Q213">
        <v>3</v>
      </c>
      <c r="R213" s="12">
        <f t="shared" si="35"/>
        <v>15</v>
      </c>
      <c r="S213">
        <v>48</v>
      </c>
      <c r="T213">
        <v>33</v>
      </c>
      <c r="U213" s="12">
        <f t="shared" si="36"/>
        <v>2</v>
      </c>
      <c r="V213">
        <v>26</v>
      </c>
      <c r="W213">
        <v>28</v>
      </c>
      <c r="X213" s="12">
        <f t="shared" si="37"/>
        <v>8</v>
      </c>
      <c r="Y213">
        <v>49</v>
      </c>
      <c r="Z213">
        <v>57</v>
      </c>
      <c r="AA213" s="12">
        <f t="shared" si="38"/>
        <v>1</v>
      </c>
      <c r="AB213">
        <v>5</v>
      </c>
      <c r="AC213">
        <v>4</v>
      </c>
      <c r="AD213" s="12">
        <f t="shared" si="39"/>
        <v>28</v>
      </c>
      <c r="AE213">
        <v>36</v>
      </c>
      <c r="AF213">
        <v>8</v>
      </c>
    </row>
    <row r="214" spans="1:32" x14ac:dyDescent="0.35">
      <c r="A214">
        <v>209</v>
      </c>
      <c r="B214" s="1">
        <v>44317</v>
      </c>
      <c r="C214" s="12">
        <f t="shared" si="30"/>
        <v>16</v>
      </c>
      <c r="D214">
        <v>11</v>
      </c>
      <c r="E214">
        <v>27</v>
      </c>
      <c r="F214" s="12">
        <f t="shared" si="31"/>
        <v>0</v>
      </c>
      <c r="G214">
        <v>0</v>
      </c>
      <c r="H214">
        <v>0</v>
      </c>
      <c r="I214" s="12">
        <f t="shared" si="32"/>
        <v>23</v>
      </c>
      <c r="J214">
        <v>74</v>
      </c>
      <c r="K214">
        <v>51</v>
      </c>
      <c r="L214" s="12">
        <f t="shared" si="33"/>
        <v>35</v>
      </c>
      <c r="M214">
        <v>54</v>
      </c>
      <c r="N214">
        <v>19</v>
      </c>
      <c r="O214" s="12">
        <f t="shared" si="34"/>
        <v>15</v>
      </c>
      <c r="P214">
        <v>17</v>
      </c>
      <c r="Q214">
        <v>2</v>
      </c>
      <c r="R214" s="12">
        <f t="shared" si="35"/>
        <v>11</v>
      </c>
      <c r="S214">
        <v>50</v>
      </c>
      <c r="T214">
        <v>39</v>
      </c>
      <c r="U214" s="12">
        <f t="shared" si="36"/>
        <v>3</v>
      </c>
      <c r="V214">
        <v>30</v>
      </c>
      <c r="W214">
        <v>33</v>
      </c>
      <c r="X214" s="12">
        <f t="shared" si="37"/>
        <v>0</v>
      </c>
      <c r="Y214">
        <v>52</v>
      </c>
      <c r="Z214">
        <v>52</v>
      </c>
      <c r="AA214" s="12">
        <f t="shared" si="38"/>
        <v>2</v>
      </c>
      <c r="AB214">
        <v>6</v>
      </c>
      <c r="AC214">
        <v>4</v>
      </c>
      <c r="AD214" s="12">
        <f t="shared" si="39"/>
        <v>20</v>
      </c>
      <c r="AE214">
        <v>30</v>
      </c>
      <c r="AF214">
        <v>10</v>
      </c>
    </row>
    <row r="215" spans="1:32" x14ac:dyDescent="0.35">
      <c r="A215">
        <v>210</v>
      </c>
      <c r="B215" s="1">
        <v>44348</v>
      </c>
      <c r="C215" s="12">
        <f t="shared" si="30"/>
        <v>19</v>
      </c>
      <c r="D215">
        <v>11</v>
      </c>
      <c r="E215">
        <v>30</v>
      </c>
      <c r="F215" s="12">
        <f t="shared" si="31"/>
        <v>0</v>
      </c>
      <c r="G215">
        <v>0</v>
      </c>
      <c r="H215">
        <v>0</v>
      </c>
      <c r="I215" s="12">
        <f t="shared" si="32"/>
        <v>19</v>
      </c>
      <c r="J215">
        <v>64</v>
      </c>
      <c r="K215">
        <v>45</v>
      </c>
      <c r="L215" s="12">
        <f t="shared" si="33"/>
        <v>28</v>
      </c>
      <c r="M215">
        <v>44</v>
      </c>
      <c r="N215">
        <v>16</v>
      </c>
      <c r="O215" s="12">
        <f t="shared" si="34"/>
        <v>20</v>
      </c>
      <c r="P215">
        <v>24</v>
      </c>
      <c r="Q215">
        <v>4</v>
      </c>
      <c r="R215" s="12">
        <f t="shared" si="35"/>
        <v>21</v>
      </c>
      <c r="S215">
        <v>58</v>
      </c>
      <c r="T215">
        <v>37</v>
      </c>
      <c r="U215" s="12">
        <f t="shared" si="36"/>
        <v>3</v>
      </c>
      <c r="V215">
        <v>24</v>
      </c>
      <c r="W215">
        <v>21</v>
      </c>
      <c r="X215" s="12">
        <f t="shared" si="37"/>
        <v>4</v>
      </c>
      <c r="Y215">
        <v>56</v>
      </c>
      <c r="Z215">
        <v>52</v>
      </c>
      <c r="AA215" s="12">
        <f t="shared" si="38"/>
        <v>2</v>
      </c>
      <c r="AB215">
        <v>5</v>
      </c>
      <c r="AC215">
        <v>3</v>
      </c>
      <c r="AD215" s="12">
        <f t="shared" si="39"/>
        <v>20</v>
      </c>
      <c r="AE215">
        <v>28</v>
      </c>
      <c r="AF215">
        <v>8</v>
      </c>
    </row>
    <row r="216" spans="1:32" x14ac:dyDescent="0.35">
      <c r="A216">
        <v>211</v>
      </c>
      <c r="B216" s="1">
        <v>44378</v>
      </c>
      <c r="C216" s="12">
        <f t="shared" si="30"/>
        <v>33</v>
      </c>
      <c r="D216">
        <v>14</v>
      </c>
      <c r="E216">
        <v>47</v>
      </c>
      <c r="F216" s="12">
        <f t="shared" si="31"/>
        <v>0</v>
      </c>
      <c r="G216">
        <v>0</v>
      </c>
      <c r="H216">
        <v>0</v>
      </c>
      <c r="I216" s="12">
        <f t="shared" si="32"/>
        <v>32</v>
      </c>
      <c r="J216">
        <v>66</v>
      </c>
      <c r="K216">
        <v>34</v>
      </c>
      <c r="L216" s="12">
        <f t="shared" si="33"/>
        <v>27</v>
      </c>
      <c r="M216">
        <v>42</v>
      </c>
      <c r="N216">
        <v>15</v>
      </c>
      <c r="O216" s="12">
        <f t="shared" si="34"/>
        <v>23</v>
      </c>
      <c r="P216">
        <v>27</v>
      </c>
      <c r="Q216">
        <v>4</v>
      </c>
      <c r="R216" s="12">
        <f t="shared" si="35"/>
        <v>12</v>
      </c>
      <c r="S216">
        <v>42</v>
      </c>
      <c r="T216">
        <v>30</v>
      </c>
      <c r="U216" s="12">
        <f t="shared" si="36"/>
        <v>4</v>
      </c>
      <c r="V216">
        <v>23</v>
      </c>
      <c r="W216">
        <v>27</v>
      </c>
      <c r="X216" s="12">
        <f t="shared" si="37"/>
        <v>13</v>
      </c>
      <c r="Y216">
        <v>39</v>
      </c>
      <c r="Z216">
        <v>52</v>
      </c>
      <c r="AA216" s="12">
        <f t="shared" si="38"/>
        <v>2</v>
      </c>
      <c r="AB216">
        <v>5</v>
      </c>
      <c r="AC216">
        <v>3</v>
      </c>
      <c r="AD216" s="12">
        <f t="shared" si="39"/>
        <v>21</v>
      </c>
      <c r="AE216">
        <v>27</v>
      </c>
      <c r="AF216">
        <v>6</v>
      </c>
    </row>
    <row r="217" spans="1:32" x14ac:dyDescent="0.35">
      <c r="A217">
        <v>212</v>
      </c>
      <c r="B217" s="1">
        <v>44409</v>
      </c>
      <c r="C217" s="12">
        <f t="shared" si="30"/>
        <v>28</v>
      </c>
      <c r="D217">
        <v>12</v>
      </c>
      <c r="E217">
        <v>40</v>
      </c>
      <c r="F217" s="12">
        <f t="shared" si="31"/>
        <v>0</v>
      </c>
      <c r="G217">
        <v>0</v>
      </c>
      <c r="H217">
        <v>0</v>
      </c>
      <c r="I217" s="12">
        <f t="shared" si="32"/>
        <v>36</v>
      </c>
      <c r="J217">
        <v>77</v>
      </c>
      <c r="K217">
        <v>41</v>
      </c>
      <c r="L217" s="12">
        <f t="shared" si="33"/>
        <v>29</v>
      </c>
      <c r="M217">
        <v>44</v>
      </c>
      <c r="N217">
        <v>15</v>
      </c>
      <c r="O217" s="12">
        <f t="shared" si="34"/>
        <v>24</v>
      </c>
      <c r="P217">
        <v>29</v>
      </c>
      <c r="Q217">
        <v>5</v>
      </c>
      <c r="R217" s="12">
        <f t="shared" si="35"/>
        <v>11</v>
      </c>
      <c r="S217">
        <v>39</v>
      </c>
      <c r="T217">
        <v>28</v>
      </c>
      <c r="U217" s="12">
        <f t="shared" si="36"/>
        <v>6</v>
      </c>
      <c r="V217">
        <v>20</v>
      </c>
      <c r="W217">
        <v>26</v>
      </c>
      <c r="X217" s="12">
        <f t="shared" si="37"/>
        <v>17</v>
      </c>
      <c r="Y217">
        <v>30</v>
      </c>
      <c r="Z217">
        <v>47</v>
      </c>
      <c r="AA217" s="12">
        <f t="shared" si="38"/>
        <v>1</v>
      </c>
      <c r="AB217">
        <v>6</v>
      </c>
      <c r="AC217">
        <v>5</v>
      </c>
      <c r="AD217" s="12">
        <f t="shared" si="39"/>
        <v>17</v>
      </c>
      <c r="AE217">
        <v>25</v>
      </c>
      <c r="AF217">
        <v>8</v>
      </c>
    </row>
    <row r="218" spans="1:32" x14ac:dyDescent="0.35">
      <c r="A218">
        <v>213</v>
      </c>
      <c r="B218" s="1">
        <v>44440</v>
      </c>
      <c r="C218" s="12">
        <f t="shared" si="30"/>
        <v>39</v>
      </c>
      <c r="D218">
        <v>13</v>
      </c>
      <c r="E218">
        <v>52</v>
      </c>
      <c r="F218" s="12">
        <f t="shared" si="31"/>
        <v>0</v>
      </c>
      <c r="G218">
        <v>0</v>
      </c>
      <c r="H218">
        <v>0</v>
      </c>
      <c r="I218" s="12">
        <f t="shared" si="32"/>
        <v>16</v>
      </c>
      <c r="J218">
        <v>64</v>
      </c>
      <c r="K218">
        <v>48</v>
      </c>
      <c r="L218" s="12">
        <f t="shared" si="33"/>
        <v>22</v>
      </c>
      <c r="M218">
        <v>43</v>
      </c>
      <c r="N218">
        <v>21</v>
      </c>
      <c r="O218" s="12">
        <f t="shared" si="34"/>
        <v>14</v>
      </c>
      <c r="P218">
        <v>27</v>
      </c>
      <c r="Q218">
        <v>13</v>
      </c>
      <c r="R218" s="12">
        <f t="shared" si="35"/>
        <v>2</v>
      </c>
      <c r="S218">
        <v>39</v>
      </c>
      <c r="T218">
        <v>37</v>
      </c>
      <c r="U218" s="12">
        <f t="shared" si="36"/>
        <v>54</v>
      </c>
      <c r="V218">
        <v>31</v>
      </c>
      <c r="W218">
        <v>85</v>
      </c>
      <c r="X218" s="12">
        <f t="shared" si="37"/>
        <v>14</v>
      </c>
      <c r="Y218">
        <v>31</v>
      </c>
      <c r="Z218">
        <v>45</v>
      </c>
      <c r="AA218" s="12">
        <f t="shared" si="38"/>
        <v>2</v>
      </c>
      <c r="AB218">
        <v>6</v>
      </c>
      <c r="AC218">
        <v>4</v>
      </c>
      <c r="AD218" s="12">
        <f t="shared" si="39"/>
        <v>14</v>
      </c>
      <c r="AE218">
        <v>29</v>
      </c>
      <c r="AF218">
        <v>15</v>
      </c>
    </row>
    <row r="219" spans="1:32" x14ac:dyDescent="0.35">
      <c r="A219">
        <v>214</v>
      </c>
      <c r="B219" s="1">
        <v>44470</v>
      </c>
      <c r="C219" s="12">
        <f t="shared" si="30"/>
        <v>19</v>
      </c>
      <c r="D219">
        <v>11</v>
      </c>
      <c r="E219">
        <v>30</v>
      </c>
      <c r="F219" s="12">
        <f t="shared" si="31"/>
        <v>0</v>
      </c>
      <c r="G219">
        <v>0</v>
      </c>
      <c r="H219">
        <v>0</v>
      </c>
      <c r="I219" s="12">
        <f t="shared" si="32"/>
        <v>36</v>
      </c>
      <c r="J219">
        <v>78</v>
      </c>
      <c r="K219">
        <v>42</v>
      </c>
      <c r="L219" s="12">
        <f t="shared" si="33"/>
        <v>27</v>
      </c>
      <c r="M219">
        <v>41</v>
      </c>
      <c r="N219">
        <v>14</v>
      </c>
      <c r="O219" s="12">
        <f t="shared" si="34"/>
        <v>18</v>
      </c>
      <c r="P219">
        <v>22</v>
      </c>
      <c r="Q219">
        <v>4</v>
      </c>
      <c r="R219" s="12">
        <f t="shared" si="35"/>
        <v>15</v>
      </c>
      <c r="S219">
        <v>35</v>
      </c>
      <c r="T219">
        <v>20</v>
      </c>
      <c r="U219" s="12">
        <f t="shared" si="36"/>
        <v>3</v>
      </c>
      <c r="V219">
        <v>22</v>
      </c>
      <c r="W219">
        <v>25</v>
      </c>
      <c r="X219" s="12">
        <f t="shared" si="37"/>
        <v>20</v>
      </c>
      <c r="Y219">
        <v>33</v>
      </c>
      <c r="Z219">
        <v>53</v>
      </c>
      <c r="AA219" s="12">
        <f t="shared" si="38"/>
        <v>2</v>
      </c>
      <c r="AB219">
        <v>4</v>
      </c>
      <c r="AC219">
        <v>2</v>
      </c>
      <c r="AD219" s="12">
        <f t="shared" si="39"/>
        <v>19</v>
      </c>
      <c r="AE219">
        <v>30</v>
      </c>
      <c r="AF219">
        <v>11</v>
      </c>
    </row>
    <row r="220" spans="1:32" x14ac:dyDescent="0.35">
      <c r="A220">
        <v>215</v>
      </c>
      <c r="B220" s="1">
        <v>44501</v>
      </c>
      <c r="C220" s="12">
        <f t="shared" si="30"/>
        <v>19</v>
      </c>
      <c r="D220">
        <v>15</v>
      </c>
      <c r="E220">
        <v>34</v>
      </c>
      <c r="F220" s="12">
        <f t="shared" si="31"/>
        <v>0</v>
      </c>
      <c r="G220">
        <v>0</v>
      </c>
      <c r="H220">
        <v>0</v>
      </c>
      <c r="I220" s="12">
        <f t="shared" si="32"/>
        <v>28</v>
      </c>
      <c r="J220">
        <v>67</v>
      </c>
      <c r="K220">
        <v>39</v>
      </c>
      <c r="L220" s="12">
        <f t="shared" si="33"/>
        <v>30</v>
      </c>
      <c r="M220">
        <v>42</v>
      </c>
      <c r="N220">
        <v>12</v>
      </c>
      <c r="O220" s="12">
        <f t="shared" si="34"/>
        <v>13</v>
      </c>
      <c r="P220">
        <v>15</v>
      </c>
      <c r="Q220">
        <v>2</v>
      </c>
      <c r="R220" s="12">
        <f t="shared" si="35"/>
        <v>16</v>
      </c>
      <c r="S220">
        <v>34</v>
      </c>
      <c r="T220">
        <v>18</v>
      </c>
      <c r="U220" s="12">
        <f t="shared" si="36"/>
        <v>0</v>
      </c>
      <c r="V220">
        <v>25</v>
      </c>
      <c r="W220">
        <v>25</v>
      </c>
      <c r="X220" s="12">
        <f t="shared" si="37"/>
        <v>16</v>
      </c>
      <c r="Y220">
        <v>36</v>
      </c>
      <c r="Z220">
        <v>52</v>
      </c>
      <c r="AA220" s="12">
        <f t="shared" si="38"/>
        <v>2</v>
      </c>
      <c r="AB220">
        <v>4</v>
      </c>
      <c r="AC220">
        <v>2</v>
      </c>
      <c r="AD220" s="12">
        <f t="shared" si="39"/>
        <v>35</v>
      </c>
      <c r="AE220">
        <v>50</v>
      </c>
      <c r="AF220">
        <v>15</v>
      </c>
    </row>
    <row r="221" spans="1:32" x14ac:dyDescent="0.35">
      <c r="A221">
        <v>216</v>
      </c>
      <c r="B221" s="1">
        <v>44531</v>
      </c>
      <c r="C221" s="12">
        <f t="shared" si="30"/>
        <v>7</v>
      </c>
      <c r="D221">
        <v>6</v>
      </c>
      <c r="E221">
        <v>13</v>
      </c>
      <c r="F221" s="12">
        <f t="shared" si="31"/>
        <v>0</v>
      </c>
      <c r="G221">
        <v>0</v>
      </c>
      <c r="H221">
        <v>0</v>
      </c>
      <c r="I221" s="12">
        <f t="shared" si="32"/>
        <v>29</v>
      </c>
      <c r="J221">
        <v>73</v>
      </c>
      <c r="K221">
        <v>44</v>
      </c>
      <c r="L221" s="12">
        <f t="shared" si="33"/>
        <v>31</v>
      </c>
      <c r="M221">
        <v>46</v>
      </c>
      <c r="N221">
        <v>15</v>
      </c>
      <c r="O221" s="12">
        <f t="shared" si="34"/>
        <v>14</v>
      </c>
      <c r="P221">
        <v>17</v>
      </c>
      <c r="Q221">
        <v>3</v>
      </c>
      <c r="R221" s="12">
        <f t="shared" si="35"/>
        <v>9</v>
      </c>
      <c r="S221">
        <v>31</v>
      </c>
      <c r="T221">
        <v>22</v>
      </c>
      <c r="U221" s="12">
        <f t="shared" si="36"/>
        <v>1</v>
      </c>
      <c r="V221">
        <v>25</v>
      </c>
      <c r="W221">
        <v>24</v>
      </c>
      <c r="X221" s="12">
        <f t="shared" si="37"/>
        <v>5</v>
      </c>
      <c r="Y221">
        <v>24</v>
      </c>
      <c r="Z221">
        <v>29</v>
      </c>
      <c r="AA221" s="12">
        <f t="shared" si="38"/>
        <v>2</v>
      </c>
      <c r="AB221">
        <v>4</v>
      </c>
      <c r="AC221">
        <v>2</v>
      </c>
      <c r="AD221" s="12">
        <f t="shared" si="39"/>
        <v>27</v>
      </c>
      <c r="AE221">
        <v>35</v>
      </c>
      <c r="AF221">
        <v>8</v>
      </c>
    </row>
    <row r="222" spans="1:32" x14ac:dyDescent="0.35">
      <c r="A222">
        <v>217</v>
      </c>
      <c r="B222" s="1">
        <v>44562</v>
      </c>
      <c r="C222" s="12">
        <f t="shared" si="30"/>
        <v>13</v>
      </c>
      <c r="D222">
        <v>11</v>
      </c>
      <c r="E222">
        <v>24</v>
      </c>
      <c r="F222" s="12">
        <f t="shared" si="31"/>
        <v>0</v>
      </c>
      <c r="G222">
        <v>0</v>
      </c>
      <c r="H222">
        <v>0</v>
      </c>
      <c r="I222" s="12">
        <f t="shared" si="32"/>
        <v>27</v>
      </c>
      <c r="J222">
        <v>78</v>
      </c>
      <c r="K222">
        <v>51</v>
      </c>
      <c r="L222" s="12">
        <f t="shared" si="33"/>
        <v>36</v>
      </c>
      <c r="M222">
        <v>51</v>
      </c>
      <c r="N222">
        <v>15</v>
      </c>
      <c r="O222" s="12">
        <f t="shared" si="34"/>
        <v>15</v>
      </c>
      <c r="P222">
        <v>19</v>
      </c>
      <c r="Q222">
        <v>4</v>
      </c>
      <c r="R222" s="12">
        <f t="shared" si="35"/>
        <v>16</v>
      </c>
      <c r="S222">
        <v>41</v>
      </c>
      <c r="T222">
        <v>25</v>
      </c>
      <c r="U222" s="12">
        <f t="shared" si="36"/>
        <v>6</v>
      </c>
      <c r="V222">
        <v>37</v>
      </c>
      <c r="W222">
        <v>43</v>
      </c>
      <c r="X222" s="12">
        <f t="shared" si="37"/>
        <v>10</v>
      </c>
      <c r="Y222">
        <v>31</v>
      </c>
      <c r="Z222">
        <v>41</v>
      </c>
      <c r="AA222" s="12">
        <f t="shared" si="38"/>
        <v>1</v>
      </c>
      <c r="AB222">
        <v>4</v>
      </c>
      <c r="AC222">
        <v>3</v>
      </c>
      <c r="AD222" s="12">
        <f t="shared" si="39"/>
        <v>29</v>
      </c>
      <c r="AE222">
        <v>34</v>
      </c>
      <c r="AF222">
        <v>5</v>
      </c>
    </row>
    <row r="223" spans="1:32" x14ac:dyDescent="0.35">
      <c r="A223">
        <v>218</v>
      </c>
      <c r="B223" s="1">
        <v>44593</v>
      </c>
      <c r="C223" s="12">
        <f t="shared" si="30"/>
        <v>15</v>
      </c>
      <c r="D223">
        <v>13</v>
      </c>
      <c r="E223">
        <v>28</v>
      </c>
      <c r="F223" s="12">
        <f t="shared" si="31"/>
        <v>0</v>
      </c>
      <c r="G223">
        <v>0</v>
      </c>
      <c r="H223">
        <v>0</v>
      </c>
      <c r="I223" s="12">
        <f t="shared" si="32"/>
        <v>12</v>
      </c>
      <c r="J223">
        <v>82</v>
      </c>
      <c r="K223">
        <v>70</v>
      </c>
      <c r="L223" s="12">
        <f t="shared" si="33"/>
        <v>35</v>
      </c>
      <c r="M223">
        <v>52</v>
      </c>
      <c r="N223">
        <v>17</v>
      </c>
      <c r="O223" s="12">
        <f t="shared" si="34"/>
        <v>16</v>
      </c>
      <c r="P223">
        <v>19</v>
      </c>
      <c r="Q223">
        <v>3</v>
      </c>
      <c r="R223" s="12">
        <f t="shared" si="35"/>
        <v>17</v>
      </c>
      <c r="S223">
        <v>43</v>
      </c>
      <c r="T223">
        <v>26</v>
      </c>
      <c r="U223" s="12">
        <f t="shared" si="36"/>
        <v>12</v>
      </c>
      <c r="V223">
        <v>35</v>
      </c>
      <c r="W223">
        <v>47</v>
      </c>
      <c r="X223" s="12">
        <f t="shared" si="37"/>
        <v>10</v>
      </c>
      <c r="Y223">
        <v>35</v>
      </c>
      <c r="Z223">
        <v>45</v>
      </c>
      <c r="AA223" s="12">
        <f t="shared" si="38"/>
        <v>1</v>
      </c>
      <c r="AB223">
        <v>4</v>
      </c>
      <c r="AC223">
        <v>3</v>
      </c>
      <c r="AD223" s="12">
        <f t="shared" si="39"/>
        <v>31</v>
      </c>
      <c r="AE223">
        <v>37</v>
      </c>
      <c r="AF223">
        <v>6</v>
      </c>
    </row>
    <row r="224" spans="1:32" x14ac:dyDescent="0.35">
      <c r="A224">
        <v>219</v>
      </c>
      <c r="B224" s="1">
        <v>44621</v>
      </c>
      <c r="C224" s="12">
        <f t="shared" si="30"/>
        <v>12</v>
      </c>
      <c r="D224">
        <v>13</v>
      </c>
      <c r="E224">
        <v>25</v>
      </c>
      <c r="F224" s="12">
        <f t="shared" si="31"/>
        <v>0</v>
      </c>
      <c r="G224">
        <v>0</v>
      </c>
      <c r="H224">
        <v>0</v>
      </c>
      <c r="I224" s="12">
        <f t="shared" si="32"/>
        <v>16</v>
      </c>
      <c r="J224">
        <v>76</v>
      </c>
      <c r="K224">
        <v>60</v>
      </c>
      <c r="L224" s="12">
        <f t="shared" si="33"/>
        <v>38</v>
      </c>
      <c r="M224">
        <v>55</v>
      </c>
      <c r="N224">
        <v>17</v>
      </c>
      <c r="O224" s="12">
        <f t="shared" si="34"/>
        <v>17</v>
      </c>
      <c r="P224">
        <v>20</v>
      </c>
      <c r="Q224">
        <v>3</v>
      </c>
      <c r="R224" s="12">
        <f t="shared" si="35"/>
        <v>21</v>
      </c>
      <c r="S224">
        <v>44</v>
      </c>
      <c r="T224">
        <v>23</v>
      </c>
      <c r="U224" s="12">
        <f t="shared" si="36"/>
        <v>18</v>
      </c>
      <c r="V224">
        <v>33</v>
      </c>
      <c r="W224">
        <v>51</v>
      </c>
      <c r="X224" s="12">
        <f t="shared" si="37"/>
        <v>28</v>
      </c>
      <c r="Y224">
        <v>72</v>
      </c>
      <c r="Z224">
        <v>100</v>
      </c>
      <c r="AA224" s="12">
        <f t="shared" si="38"/>
        <v>1</v>
      </c>
      <c r="AB224">
        <v>5</v>
      </c>
      <c r="AC224">
        <v>4</v>
      </c>
      <c r="AD224" s="12">
        <f t="shared" si="39"/>
        <v>34</v>
      </c>
      <c r="AE224">
        <v>39</v>
      </c>
      <c r="AF224">
        <v>5</v>
      </c>
    </row>
    <row r="225" spans="1:32" x14ac:dyDescent="0.35">
      <c r="A225">
        <v>220</v>
      </c>
      <c r="B225" s="1">
        <v>44652</v>
      </c>
      <c r="C225" s="12">
        <f t="shared" si="30"/>
        <v>0</v>
      </c>
      <c r="D225">
        <v>100</v>
      </c>
      <c r="E225">
        <v>100</v>
      </c>
      <c r="F225" s="12">
        <f t="shared" si="31"/>
        <v>0</v>
      </c>
      <c r="G225">
        <v>0</v>
      </c>
      <c r="H225">
        <v>0</v>
      </c>
      <c r="I225" s="12">
        <f t="shared" si="32"/>
        <v>37</v>
      </c>
      <c r="J225">
        <v>79</v>
      </c>
      <c r="K225">
        <v>42</v>
      </c>
      <c r="L225" s="12">
        <f t="shared" si="33"/>
        <v>58</v>
      </c>
      <c r="M225">
        <v>77</v>
      </c>
      <c r="N225">
        <v>19</v>
      </c>
      <c r="O225" s="12">
        <f t="shared" si="34"/>
        <v>17</v>
      </c>
      <c r="P225">
        <v>20</v>
      </c>
      <c r="Q225">
        <v>3</v>
      </c>
      <c r="R225" s="12">
        <f t="shared" si="35"/>
        <v>18</v>
      </c>
      <c r="S225">
        <v>38</v>
      </c>
      <c r="T225">
        <v>20</v>
      </c>
      <c r="U225" s="12">
        <f t="shared" si="36"/>
        <v>14</v>
      </c>
      <c r="V225">
        <v>31</v>
      </c>
      <c r="W225">
        <v>45</v>
      </c>
      <c r="X225" s="12">
        <f t="shared" si="37"/>
        <v>7</v>
      </c>
      <c r="Y225">
        <v>57</v>
      </c>
      <c r="Z225">
        <v>64</v>
      </c>
      <c r="AA225" s="12">
        <f t="shared" si="38"/>
        <v>1</v>
      </c>
      <c r="AB225">
        <v>5</v>
      </c>
      <c r="AC225">
        <v>4</v>
      </c>
      <c r="AD225" s="12">
        <f t="shared" si="39"/>
        <v>26</v>
      </c>
      <c r="AE225">
        <v>29</v>
      </c>
      <c r="AF225">
        <v>3</v>
      </c>
    </row>
    <row r="226" spans="1:32" x14ac:dyDescent="0.35">
      <c r="A226">
        <v>221</v>
      </c>
      <c r="B226" s="1">
        <v>44682</v>
      </c>
      <c r="C226" s="12">
        <f t="shared" si="30"/>
        <v>9</v>
      </c>
      <c r="D226">
        <v>13</v>
      </c>
      <c r="E226">
        <v>22</v>
      </c>
      <c r="F226" s="12">
        <f t="shared" si="31"/>
        <v>0</v>
      </c>
      <c r="G226">
        <v>0</v>
      </c>
      <c r="H226">
        <v>0</v>
      </c>
      <c r="I226" s="12">
        <f t="shared" si="32"/>
        <v>22</v>
      </c>
      <c r="J226">
        <v>70</v>
      </c>
      <c r="K226">
        <v>48</v>
      </c>
      <c r="L226" s="12">
        <f t="shared" si="33"/>
        <v>40</v>
      </c>
      <c r="M226">
        <v>56</v>
      </c>
      <c r="N226">
        <v>16</v>
      </c>
      <c r="O226" s="12">
        <f t="shared" si="34"/>
        <v>26</v>
      </c>
      <c r="P226">
        <v>30</v>
      </c>
      <c r="Q226">
        <v>4</v>
      </c>
      <c r="R226" s="12">
        <f t="shared" si="35"/>
        <v>20</v>
      </c>
      <c r="S226">
        <v>40</v>
      </c>
      <c r="T226">
        <v>20</v>
      </c>
      <c r="U226" s="12">
        <f t="shared" si="36"/>
        <v>1</v>
      </c>
      <c r="V226">
        <v>30</v>
      </c>
      <c r="W226">
        <v>29</v>
      </c>
      <c r="X226" s="12">
        <f t="shared" si="37"/>
        <v>5</v>
      </c>
      <c r="Y226">
        <v>52</v>
      </c>
      <c r="Z226">
        <v>57</v>
      </c>
      <c r="AA226" s="12">
        <f t="shared" si="38"/>
        <v>2</v>
      </c>
      <c r="AB226">
        <v>5</v>
      </c>
      <c r="AC226">
        <v>3</v>
      </c>
      <c r="AD226" s="12">
        <f t="shared" si="39"/>
        <v>27</v>
      </c>
      <c r="AE226">
        <v>32</v>
      </c>
      <c r="AF226">
        <v>5</v>
      </c>
    </row>
    <row r="227" spans="1:32" x14ac:dyDescent="0.35">
      <c r="A227">
        <v>222</v>
      </c>
      <c r="B227" s="1">
        <v>44713</v>
      </c>
      <c r="C227" s="12">
        <f t="shared" si="30"/>
        <v>13</v>
      </c>
      <c r="D227">
        <v>12</v>
      </c>
      <c r="E227">
        <v>25</v>
      </c>
      <c r="F227" s="12">
        <f t="shared" si="31"/>
        <v>0</v>
      </c>
      <c r="G227">
        <v>0</v>
      </c>
      <c r="H227">
        <v>0</v>
      </c>
      <c r="I227" s="12">
        <f t="shared" si="32"/>
        <v>26</v>
      </c>
      <c r="J227">
        <v>73</v>
      </c>
      <c r="K227">
        <v>47</v>
      </c>
      <c r="L227" s="12">
        <f t="shared" si="33"/>
        <v>34</v>
      </c>
      <c r="M227">
        <v>50</v>
      </c>
      <c r="N227">
        <v>16</v>
      </c>
      <c r="O227" s="12">
        <f t="shared" si="34"/>
        <v>28</v>
      </c>
      <c r="P227">
        <v>32</v>
      </c>
      <c r="Q227">
        <v>4</v>
      </c>
      <c r="R227" s="12">
        <f t="shared" si="35"/>
        <v>29</v>
      </c>
      <c r="S227">
        <v>56</v>
      </c>
      <c r="T227">
        <v>27</v>
      </c>
      <c r="U227" s="12">
        <f t="shared" si="36"/>
        <v>2</v>
      </c>
      <c r="V227">
        <v>28</v>
      </c>
      <c r="W227">
        <v>30</v>
      </c>
      <c r="X227" s="12">
        <f t="shared" si="37"/>
        <v>11</v>
      </c>
      <c r="Y227">
        <v>56</v>
      </c>
      <c r="Z227">
        <v>45</v>
      </c>
      <c r="AA227" s="12">
        <f t="shared" si="38"/>
        <v>1</v>
      </c>
      <c r="AB227">
        <v>5</v>
      </c>
      <c r="AC227">
        <v>4</v>
      </c>
      <c r="AD227" s="12">
        <f t="shared" si="39"/>
        <v>25</v>
      </c>
      <c r="AE227">
        <v>30</v>
      </c>
      <c r="AF227">
        <v>5</v>
      </c>
    </row>
    <row r="228" spans="1:32" x14ac:dyDescent="0.35">
      <c r="A228">
        <v>223</v>
      </c>
      <c r="B228" s="1">
        <v>44743</v>
      </c>
      <c r="C228" s="12">
        <f t="shared" si="30"/>
        <v>16</v>
      </c>
      <c r="D228">
        <v>11</v>
      </c>
      <c r="E228">
        <v>27</v>
      </c>
      <c r="F228" s="12">
        <f t="shared" si="31"/>
        <v>0</v>
      </c>
      <c r="G228">
        <v>0</v>
      </c>
      <c r="H228">
        <v>0</v>
      </c>
      <c r="I228" s="12">
        <f t="shared" si="32"/>
        <v>40</v>
      </c>
      <c r="J228">
        <v>72</v>
      </c>
      <c r="K228">
        <v>32</v>
      </c>
      <c r="L228" s="12">
        <f t="shared" si="33"/>
        <v>39</v>
      </c>
      <c r="M228">
        <v>52</v>
      </c>
      <c r="N228">
        <v>13</v>
      </c>
      <c r="O228" s="12">
        <f t="shared" si="34"/>
        <v>14</v>
      </c>
      <c r="P228">
        <v>16</v>
      </c>
      <c r="Q228">
        <v>2</v>
      </c>
      <c r="R228" s="12">
        <f t="shared" si="35"/>
        <v>47</v>
      </c>
      <c r="S228">
        <v>80</v>
      </c>
      <c r="T228">
        <v>33</v>
      </c>
      <c r="U228" s="12">
        <f t="shared" si="36"/>
        <v>4</v>
      </c>
      <c r="V228">
        <v>25</v>
      </c>
      <c r="W228">
        <v>29</v>
      </c>
      <c r="X228" s="12">
        <f t="shared" si="37"/>
        <v>36</v>
      </c>
      <c r="Y228">
        <v>100</v>
      </c>
      <c r="Z228">
        <v>64</v>
      </c>
      <c r="AA228" s="12">
        <f t="shared" si="38"/>
        <v>2</v>
      </c>
      <c r="AB228">
        <v>4</v>
      </c>
      <c r="AC228">
        <v>2</v>
      </c>
      <c r="AD228" s="12">
        <f t="shared" si="39"/>
        <v>19</v>
      </c>
      <c r="AE228">
        <v>24</v>
      </c>
      <c r="AF228">
        <v>5</v>
      </c>
    </row>
    <row r="229" spans="1:32" x14ac:dyDescent="0.35">
      <c r="A229">
        <v>224</v>
      </c>
      <c r="B229" s="1">
        <v>44774</v>
      </c>
      <c r="C229" s="12">
        <f t="shared" si="30"/>
        <v>17</v>
      </c>
      <c r="D229">
        <v>10</v>
      </c>
      <c r="E229">
        <v>27</v>
      </c>
      <c r="F229" s="12">
        <f t="shared" si="31"/>
        <v>0</v>
      </c>
      <c r="G229">
        <v>0</v>
      </c>
      <c r="H229">
        <v>0</v>
      </c>
      <c r="I229" s="12">
        <f t="shared" si="32"/>
        <v>34</v>
      </c>
      <c r="J229">
        <v>75</v>
      </c>
      <c r="K229">
        <v>41</v>
      </c>
      <c r="L229" s="12">
        <f t="shared" si="33"/>
        <v>36</v>
      </c>
      <c r="M229">
        <v>50</v>
      </c>
      <c r="N229">
        <v>14</v>
      </c>
      <c r="O229" s="12">
        <f t="shared" si="34"/>
        <v>13</v>
      </c>
      <c r="P229">
        <v>17</v>
      </c>
      <c r="Q229">
        <v>4</v>
      </c>
      <c r="R229" s="12">
        <f t="shared" si="35"/>
        <v>36</v>
      </c>
      <c r="S229">
        <v>74</v>
      </c>
      <c r="T229">
        <v>38</v>
      </c>
      <c r="U229" s="12">
        <f t="shared" si="36"/>
        <v>5</v>
      </c>
      <c r="V229">
        <v>31</v>
      </c>
      <c r="W229">
        <v>36</v>
      </c>
      <c r="X229" s="12">
        <f t="shared" si="37"/>
        <v>10</v>
      </c>
      <c r="Y229">
        <v>99</v>
      </c>
      <c r="Z229">
        <v>89</v>
      </c>
      <c r="AA229" s="12">
        <f t="shared" si="38"/>
        <v>1</v>
      </c>
      <c r="AB229">
        <v>4</v>
      </c>
      <c r="AC229">
        <v>3</v>
      </c>
      <c r="AD229" s="12">
        <f t="shared" si="39"/>
        <v>19</v>
      </c>
      <c r="AE229">
        <v>23</v>
      </c>
      <c r="AF229">
        <v>4</v>
      </c>
    </row>
    <row r="230" spans="1:32" x14ac:dyDescent="0.35">
      <c r="A230">
        <v>225</v>
      </c>
      <c r="B230" s="1">
        <v>44805</v>
      </c>
      <c r="C230" s="12">
        <f t="shared" si="30"/>
        <v>14</v>
      </c>
      <c r="D230">
        <v>11</v>
      </c>
      <c r="E230">
        <v>25</v>
      </c>
      <c r="F230" s="12">
        <f t="shared" si="31"/>
        <v>0</v>
      </c>
      <c r="G230">
        <v>0</v>
      </c>
      <c r="H230">
        <v>0</v>
      </c>
      <c r="I230" s="12">
        <f t="shared" si="32"/>
        <v>33</v>
      </c>
      <c r="J230">
        <v>72</v>
      </c>
      <c r="K230">
        <v>39</v>
      </c>
      <c r="L230" s="12">
        <f t="shared" si="33"/>
        <v>36</v>
      </c>
      <c r="M230">
        <v>55</v>
      </c>
      <c r="N230">
        <v>19</v>
      </c>
      <c r="O230" s="12">
        <f t="shared" si="34"/>
        <v>13</v>
      </c>
      <c r="P230">
        <v>18</v>
      </c>
      <c r="Q230">
        <v>5</v>
      </c>
      <c r="R230" s="12">
        <f t="shared" si="35"/>
        <v>44</v>
      </c>
      <c r="S230">
        <v>73</v>
      </c>
      <c r="T230">
        <v>29</v>
      </c>
      <c r="U230" s="12">
        <f t="shared" si="36"/>
        <v>8</v>
      </c>
      <c r="V230">
        <v>40</v>
      </c>
      <c r="W230">
        <v>32</v>
      </c>
      <c r="X230" s="12">
        <f t="shared" si="37"/>
        <v>28</v>
      </c>
      <c r="Y230">
        <v>96</v>
      </c>
      <c r="Z230">
        <v>68</v>
      </c>
      <c r="AA230" s="12">
        <f t="shared" si="38"/>
        <v>2</v>
      </c>
      <c r="AB230">
        <v>5</v>
      </c>
      <c r="AC230">
        <v>3</v>
      </c>
      <c r="AD230" s="12">
        <f t="shared" si="39"/>
        <v>24</v>
      </c>
      <c r="AE230">
        <v>29</v>
      </c>
      <c r="AF230">
        <v>5</v>
      </c>
    </row>
    <row r="231" spans="1:32" x14ac:dyDescent="0.35">
      <c r="A231">
        <v>226</v>
      </c>
      <c r="B231" s="1">
        <v>44835</v>
      </c>
      <c r="C231" s="12">
        <f t="shared" si="30"/>
        <v>11</v>
      </c>
      <c r="D231">
        <v>9</v>
      </c>
      <c r="E231">
        <v>20</v>
      </c>
      <c r="F231" s="12">
        <f t="shared" si="31"/>
        <v>0</v>
      </c>
      <c r="G231">
        <v>0</v>
      </c>
      <c r="H231">
        <v>0</v>
      </c>
      <c r="I231" s="12">
        <f t="shared" si="32"/>
        <v>30</v>
      </c>
      <c r="J231">
        <v>76</v>
      </c>
      <c r="K231">
        <v>46</v>
      </c>
      <c r="L231" s="12">
        <f t="shared" si="33"/>
        <v>43</v>
      </c>
      <c r="M231">
        <v>59</v>
      </c>
      <c r="N231">
        <v>16</v>
      </c>
      <c r="O231" s="12">
        <f t="shared" si="34"/>
        <v>24</v>
      </c>
      <c r="P231">
        <v>30</v>
      </c>
      <c r="Q231">
        <v>6</v>
      </c>
      <c r="R231" s="12">
        <f t="shared" si="35"/>
        <v>44</v>
      </c>
      <c r="S231">
        <v>74</v>
      </c>
      <c r="T231">
        <v>30</v>
      </c>
      <c r="U231" s="12">
        <f t="shared" si="36"/>
        <v>8</v>
      </c>
      <c r="V231">
        <v>23</v>
      </c>
      <c r="W231">
        <v>15</v>
      </c>
      <c r="X231" s="12">
        <f t="shared" si="37"/>
        <v>16</v>
      </c>
      <c r="Y231">
        <v>91</v>
      </c>
      <c r="Z231">
        <v>75</v>
      </c>
      <c r="AA231" s="12">
        <f t="shared" si="38"/>
        <v>0</v>
      </c>
      <c r="AB231">
        <v>5</v>
      </c>
      <c r="AC231">
        <v>5</v>
      </c>
      <c r="AD231" s="12">
        <f t="shared" si="39"/>
        <v>26</v>
      </c>
      <c r="AE231">
        <v>32</v>
      </c>
      <c r="AF231">
        <v>6</v>
      </c>
    </row>
    <row r="232" spans="1:32" x14ac:dyDescent="0.35">
      <c r="A232">
        <v>227</v>
      </c>
      <c r="B232" s="1">
        <v>44866</v>
      </c>
      <c r="C232" s="12">
        <f t="shared" si="30"/>
        <v>13</v>
      </c>
      <c r="D232">
        <v>14</v>
      </c>
      <c r="E232">
        <v>27</v>
      </c>
      <c r="F232" s="12">
        <f t="shared" si="31"/>
        <v>0</v>
      </c>
      <c r="G232">
        <v>0</v>
      </c>
      <c r="H232">
        <v>0</v>
      </c>
      <c r="I232" s="12">
        <f t="shared" si="32"/>
        <v>31</v>
      </c>
      <c r="J232">
        <v>74</v>
      </c>
      <c r="K232">
        <v>43</v>
      </c>
      <c r="L232" s="12">
        <f t="shared" si="33"/>
        <v>41</v>
      </c>
      <c r="M232">
        <v>59</v>
      </c>
      <c r="N232">
        <v>18</v>
      </c>
      <c r="O232" s="12">
        <f t="shared" si="34"/>
        <v>15</v>
      </c>
      <c r="P232">
        <v>17</v>
      </c>
      <c r="Q232">
        <v>2</v>
      </c>
      <c r="R232" s="12">
        <f t="shared" si="35"/>
        <v>40</v>
      </c>
      <c r="S232">
        <v>75</v>
      </c>
      <c r="T232">
        <v>35</v>
      </c>
      <c r="U232" s="12">
        <f t="shared" si="36"/>
        <v>7</v>
      </c>
      <c r="V232">
        <v>23</v>
      </c>
      <c r="W232">
        <v>16</v>
      </c>
      <c r="X232" s="12">
        <f t="shared" si="37"/>
        <v>4</v>
      </c>
      <c r="Y232">
        <v>73</v>
      </c>
      <c r="Z232">
        <v>77</v>
      </c>
      <c r="AA232" s="12">
        <f t="shared" si="38"/>
        <v>1</v>
      </c>
      <c r="AB232">
        <v>6</v>
      </c>
      <c r="AC232">
        <v>7</v>
      </c>
      <c r="AD232" s="12">
        <f t="shared" si="39"/>
        <v>33</v>
      </c>
      <c r="AE232">
        <v>40</v>
      </c>
      <c r="AF232">
        <v>7</v>
      </c>
    </row>
    <row r="233" spans="1:32" x14ac:dyDescent="0.35">
      <c r="A233">
        <v>228</v>
      </c>
      <c r="B233" s="1">
        <v>44896</v>
      </c>
      <c r="C233" s="12">
        <f t="shared" si="30"/>
        <v>12</v>
      </c>
      <c r="D233">
        <v>11</v>
      </c>
      <c r="E233">
        <v>23</v>
      </c>
      <c r="F233" s="12">
        <f t="shared" si="31"/>
        <v>0</v>
      </c>
      <c r="G233">
        <v>0</v>
      </c>
      <c r="H233">
        <v>0</v>
      </c>
      <c r="I233" s="12">
        <f t="shared" si="32"/>
        <v>37</v>
      </c>
      <c r="J233">
        <v>81</v>
      </c>
      <c r="K233">
        <v>44</v>
      </c>
      <c r="L233" s="12">
        <f t="shared" si="33"/>
        <v>45</v>
      </c>
      <c r="M233">
        <v>63</v>
      </c>
      <c r="N233">
        <v>18</v>
      </c>
      <c r="O233" s="12">
        <f t="shared" si="34"/>
        <v>14</v>
      </c>
      <c r="P233">
        <v>16</v>
      </c>
      <c r="Q233">
        <v>2</v>
      </c>
      <c r="R233" s="12">
        <f t="shared" si="35"/>
        <v>45</v>
      </c>
      <c r="S233">
        <v>77</v>
      </c>
      <c r="T233">
        <v>32</v>
      </c>
      <c r="U233" s="12">
        <f t="shared" si="36"/>
        <v>3</v>
      </c>
      <c r="V233">
        <v>21</v>
      </c>
      <c r="W233">
        <v>18</v>
      </c>
      <c r="X233" s="12">
        <f t="shared" si="37"/>
        <v>11</v>
      </c>
      <c r="Y233">
        <v>51</v>
      </c>
      <c r="Z233">
        <v>62</v>
      </c>
      <c r="AA233" s="12">
        <f t="shared" si="38"/>
        <v>1</v>
      </c>
      <c r="AB233">
        <v>5</v>
      </c>
      <c r="AC233">
        <v>4</v>
      </c>
      <c r="AD233" s="12">
        <f t="shared" si="39"/>
        <v>28</v>
      </c>
      <c r="AE233">
        <v>37</v>
      </c>
      <c r="AF233">
        <v>9</v>
      </c>
    </row>
    <row r="234" spans="1:32" x14ac:dyDescent="0.35">
      <c r="A234">
        <v>229</v>
      </c>
      <c r="B234" s="1">
        <v>44927</v>
      </c>
      <c r="C234" s="12">
        <f t="shared" si="30"/>
        <v>13</v>
      </c>
      <c r="D234">
        <v>13</v>
      </c>
      <c r="E234">
        <v>26</v>
      </c>
      <c r="F234" s="12">
        <f t="shared" si="31"/>
        <v>0</v>
      </c>
      <c r="G234">
        <v>0</v>
      </c>
      <c r="H234">
        <v>0</v>
      </c>
      <c r="I234" s="12">
        <f t="shared" si="32"/>
        <v>25</v>
      </c>
      <c r="J234">
        <v>75</v>
      </c>
      <c r="K234">
        <v>50</v>
      </c>
      <c r="L234" s="12">
        <f t="shared" si="33"/>
        <v>49</v>
      </c>
      <c r="M234">
        <v>71</v>
      </c>
      <c r="N234">
        <v>22</v>
      </c>
      <c r="O234" s="12">
        <f t="shared" si="34"/>
        <v>17</v>
      </c>
      <c r="P234">
        <v>21</v>
      </c>
      <c r="Q234">
        <v>4</v>
      </c>
      <c r="R234" s="12">
        <f t="shared" si="35"/>
        <v>51</v>
      </c>
      <c r="S234">
        <v>86</v>
      </c>
      <c r="T234">
        <v>35</v>
      </c>
      <c r="U234" s="12">
        <f t="shared" si="36"/>
        <v>11</v>
      </c>
      <c r="V234">
        <v>35</v>
      </c>
      <c r="W234">
        <v>46</v>
      </c>
      <c r="X234" s="12">
        <f t="shared" si="37"/>
        <v>15</v>
      </c>
      <c r="Y234">
        <v>65</v>
      </c>
      <c r="Z234">
        <v>80</v>
      </c>
      <c r="AA234" s="12">
        <f t="shared" si="38"/>
        <v>2</v>
      </c>
      <c r="AB234">
        <v>6</v>
      </c>
      <c r="AC234">
        <v>4</v>
      </c>
      <c r="AD234" s="12">
        <f t="shared" si="39"/>
        <v>38</v>
      </c>
      <c r="AE234">
        <v>47</v>
      </c>
      <c r="AF234">
        <v>9</v>
      </c>
    </row>
    <row r="235" spans="1:32" x14ac:dyDescent="0.35">
      <c r="A235">
        <v>230</v>
      </c>
      <c r="B235" s="1">
        <v>44958</v>
      </c>
      <c r="C235" s="12">
        <f t="shared" si="30"/>
        <v>11</v>
      </c>
      <c r="D235">
        <v>12</v>
      </c>
      <c r="E235">
        <v>23</v>
      </c>
      <c r="F235" s="12">
        <f t="shared" si="31"/>
        <v>0</v>
      </c>
      <c r="G235">
        <v>0</v>
      </c>
      <c r="H235">
        <v>0</v>
      </c>
      <c r="I235" s="12">
        <f t="shared" si="32"/>
        <v>19</v>
      </c>
      <c r="J235">
        <v>76</v>
      </c>
      <c r="K235">
        <v>57</v>
      </c>
      <c r="L235" s="12">
        <f t="shared" si="33"/>
        <v>55</v>
      </c>
      <c r="M235">
        <v>74</v>
      </c>
      <c r="N235">
        <v>19</v>
      </c>
      <c r="O235" s="12">
        <f t="shared" si="34"/>
        <v>20</v>
      </c>
      <c r="P235">
        <v>25</v>
      </c>
      <c r="Q235">
        <v>5</v>
      </c>
      <c r="R235" s="12">
        <f t="shared" si="35"/>
        <v>48</v>
      </c>
      <c r="S235">
        <v>95</v>
      </c>
      <c r="T235">
        <v>47</v>
      </c>
      <c r="U235" s="12">
        <f t="shared" si="36"/>
        <v>8</v>
      </c>
      <c r="V235">
        <v>35</v>
      </c>
      <c r="W235">
        <v>43</v>
      </c>
      <c r="X235" s="12">
        <f t="shared" si="37"/>
        <v>7</v>
      </c>
      <c r="Y235">
        <v>69</v>
      </c>
      <c r="Z235">
        <v>76</v>
      </c>
      <c r="AA235" s="12">
        <f t="shared" si="38"/>
        <v>2</v>
      </c>
      <c r="AB235">
        <v>5</v>
      </c>
      <c r="AC235">
        <v>3</v>
      </c>
      <c r="AD235" s="12">
        <f t="shared" si="39"/>
        <v>37</v>
      </c>
      <c r="AE235">
        <v>44</v>
      </c>
      <c r="AF235">
        <v>7</v>
      </c>
    </row>
    <row r="236" spans="1:32" x14ac:dyDescent="0.35">
      <c r="A236">
        <v>231</v>
      </c>
      <c r="B236" s="1">
        <v>44986</v>
      </c>
      <c r="C236" s="12">
        <f t="shared" si="30"/>
        <v>12</v>
      </c>
      <c r="D236">
        <v>14</v>
      </c>
      <c r="E236">
        <v>26</v>
      </c>
      <c r="F236" s="12">
        <f t="shared" si="31"/>
        <v>0</v>
      </c>
      <c r="G236">
        <v>0</v>
      </c>
      <c r="H236">
        <v>0</v>
      </c>
      <c r="I236" s="12">
        <f t="shared" si="32"/>
        <v>25</v>
      </c>
      <c r="J236">
        <v>81</v>
      </c>
      <c r="K236">
        <v>56</v>
      </c>
      <c r="L236" s="12">
        <f t="shared" si="33"/>
        <v>61</v>
      </c>
      <c r="M236">
        <v>84</v>
      </c>
      <c r="N236">
        <v>23</v>
      </c>
      <c r="O236" s="12">
        <f t="shared" si="34"/>
        <v>20</v>
      </c>
      <c r="P236">
        <v>22</v>
      </c>
      <c r="Q236">
        <v>2</v>
      </c>
      <c r="R236" s="12">
        <f t="shared" si="35"/>
        <v>45</v>
      </c>
      <c r="S236">
        <v>100</v>
      </c>
      <c r="T236">
        <v>55</v>
      </c>
      <c r="U236" s="12">
        <f t="shared" si="36"/>
        <v>4</v>
      </c>
      <c r="V236">
        <v>36</v>
      </c>
      <c r="W236">
        <v>32</v>
      </c>
      <c r="X236" s="12">
        <f t="shared" si="37"/>
        <v>24</v>
      </c>
      <c r="Y236">
        <v>68</v>
      </c>
      <c r="Z236">
        <v>92</v>
      </c>
      <c r="AA236" s="12">
        <f t="shared" si="38"/>
        <v>2</v>
      </c>
      <c r="AB236">
        <v>6</v>
      </c>
      <c r="AC236">
        <v>4</v>
      </c>
      <c r="AD236" s="12">
        <f t="shared" si="39"/>
        <v>35</v>
      </c>
      <c r="AE236">
        <v>44</v>
      </c>
      <c r="AF236">
        <v>9</v>
      </c>
    </row>
    <row r="237" spans="1:32" x14ac:dyDescent="0.35">
      <c r="A237">
        <v>232</v>
      </c>
      <c r="B237" s="1">
        <v>45017</v>
      </c>
      <c r="C237" s="12">
        <f t="shared" si="30"/>
        <v>12</v>
      </c>
      <c r="D237">
        <v>16</v>
      </c>
      <c r="E237">
        <v>28</v>
      </c>
      <c r="F237" s="12">
        <f t="shared" si="31"/>
        <v>0</v>
      </c>
      <c r="G237">
        <v>0</v>
      </c>
      <c r="H237">
        <v>0</v>
      </c>
      <c r="I237" s="12">
        <f t="shared" si="32"/>
        <v>34</v>
      </c>
      <c r="J237">
        <v>76</v>
      </c>
      <c r="K237">
        <v>42</v>
      </c>
      <c r="L237" s="12">
        <f t="shared" si="33"/>
        <v>57</v>
      </c>
      <c r="M237">
        <v>80</v>
      </c>
      <c r="N237">
        <v>23</v>
      </c>
      <c r="O237" s="12">
        <f t="shared" si="34"/>
        <v>20</v>
      </c>
      <c r="P237">
        <v>23</v>
      </c>
      <c r="Q237">
        <v>3</v>
      </c>
      <c r="R237" s="12">
        <f t="shared" si="35"/>
        <v>44</v>
      </c>
      <c r="S237">
        <v>91</v>
      </c>
      <c r="T237">
        <v>47</v>
      </c>
      <c r="U237" s="12">
        <f t="shared" si="36"/>
        <v>1</v>
      </c>
      <c r="V237">
        <v>32</v>
      </c>
      <c r="W237">
        <v>33</v>
      </c>
      <c r="X237" s="12">
        <f t="shared" si="37"/>
        <v>3</v>
      </c>
      <c r="Y237">
        <v>78</v>
      </c>
      <c r="Z237">
        <v>81</v>
      </c>
      <c r="AA237" s="12">
        <f t="shared" si="38"/>
        <v>1</v>
      </c>
      <c r="AB237">
        <v>5</v>
      </c>
      <c r="AC237">
        <v>4</v>
      </c>
      <c r="AD237" s="12">
        <f t="shared" si="39"/>
        <v>27</v>
      </c>
      <c r="AE237">
        <v>32</v>
      </c>
      <c r="AF237">
        <v>5</v>
      </c>
    </row>
    <row r="238" spans="1:32" x14ac:dyDescent="0.35">
      <c r="A238">
        <v>233</v>
      </c>
      <c r="B238" s="1">
        <v>45047</v>
      </c>
      <c r="C238" s="12">
        <f t="shared" si="30"/>
        <v>11</v>
      </c>
      <c r="D238">
        <v>14</v>
      </c>
      <c r="E238">
        <v>25</v>
      </c>
      <c r="F238" s="12">
        <f t="shared" si="31"/>
        <v>0</v>
      </c>
      <c r="G238">
        <v>0</v>
      </c>
      <c r="H238">
        <v>0</v>
      </c>
      <c r="I238" s="12">
        <f t="shared" si="32"/>
        <v>25</v>
      </c>
      <c r="J238">
        <v>76</v>
      </c>
      <c r="K238">
        <v>51</v>
      </c>
      <c r="L238" s="12">
        <f t="shared" si="33"/>
        <v>45</v>
      </c>
      <c r="M238">
        <v>62</v>
      </c>
      <c r="N238">
        <v>17</v>
      </c>
      <c r="O238" s="12">
        <f t="shared" si="34"/>
        <v>23</v>
      </c>
      <c r="P238">
        <v>32</v>
      </c>
      <c r="Q238">
        <v>9</v>
      </c>
      <c r="R238" s="12">
        <f t="shared" si="35"/>
        <v>45</v>
      </c>
      <c r="S238">
        <v>90</v>
      </c>
      <c r="T238">
        <v>45</v>
      </c>
      <c r="U238" s="12">
        <f t="shared" si="36"/>
        <v>2</v>
      </c>
      <c r="V238">
        <v>27</v>
      </c>
      <c r="W238">
        <v>25</v>
      </c>
      <c r="X238" s="12">
        <f t="shared" si="37"/>
        <v>9</v>
      </c>
      <c r="Y238">
        <v>95</v>
      </c>
      <c r="Z238">
        <v>86</v>
      </c>
      <c r="AA238" s="12">
        <f t="shared" si="38"/>
        <v>2</v>
      </c>
      <c r="AB238">
        <v>6</v>
      </c>
      <c r="AC238">
        <v>4</v>
      </c>
      <c r="AD238" s="12">
        <f t="shared" si="39"/>
        <v>33</v>
      </c>
      <c r="AE238">
        <v>41</v>
      </c>
      <c r="AF238">
        <v>8</v>
      </c>
    </row>
    <row r="239" spans="1:32" x14ac:dyDescent="0.35">
      <c r="A239">
        <v>234</v>
      </c>
      <c r="B239" s="1">
        <v>45078</v>
      </c>
      <c r="C239" s="12">
        <f t="shared" si="30"/>
        <v>16</v>
      </c>
      <c r="D239">
        <v>14</v>
      </c>
      <c r="E239">
        <v>30</v>
      </c>
      <c r="F239" s="12">
        <f t="shared" si="31"/>
        <v>0</v>
      </c>
      <c r="G239">
        <v>0</v>
      </c>
      <c r="H239">
        <v>0</v>
      </c>
      <c r="I239" s="12">
        <f t="shared" si="32"/>
        <v>26</v>
      </c>
      <c r="J239">
        <v>72</v>
      </c>
      <c r="K239">
        <v>46</v>
      </c>
      <c r="L239" s="12">
        <f t="shared" si="33"/>
        <v>45</v>
      </c>
      <c r="M239">
        <v>64</v>
      </c>
      <c r="N239">
        <v>19</v>
      </c>
      <c r="O239" s="12">
        <f t="shared" si="34"/>
        <v>22</v>
      </c>
      <c r="P239">
        <v>36</v>
      </c>
      <c r="Q239">
        <v>14</v>
      </c>
      <c r="R239" s="12">
        <f t="shared" si="35"/>
        <v>44</v>
      </c>
      <c r="S239">
        <v>88</v>
      </c>
      <c r="T239">
        <v>44</v>
      </c>
      <c r="U239" s="12">
        <f t="shared" si="36"/>
        <v>1</v>
      </c>
      <c r="V239">
        <v>25</v>
      </c>
      <c r="W239">
        <v>26</v>
      </c>
      <c r="X239" s="12">
        <f t="shared" si="37"/>
        <v>7</v>
      </c>
      <c r="Y239">
        <v>93</v>
      </c>
      <c r="Z239">
        <v>86</v>
      </c>
      <c r="AA239" s="12">
        <f t="shared" si="38"/>
        <v>1</v>
      </c>
      <c r="AB239">
        <v>5</v>
      </c>
      <c r="AC239">
        <v>4</v>
      </c>
      <c r="AD239" s="12">
        <f t="shared" si="39"/>
        <v>33</v>
      </c>
      <c r="AE239">
        <v>43</v>
      </c>
      <c r="AF239">
        <v>10</v>
      </c>
    </row>
    <row r="240" spans="1:32" x14ac:dyDescent="0.35">
      <c r="A240">
        <v>235</v>
      </c>
      <c r="B240" s="1">
        <v>45108</v>
      </c>
      <c r="C240" s="12">
        <f t="shared" si="30"/>
        <v>17</v>
      </c>
      <c r="D240">
        <v>11</v>
      </c>
      <c r="E240">
        <v>28</v>
      </c>
      <c r="F240" s="12">
        <f t="shared" si="31"/>
        <v>0</v>
      </c>
      <c r="G240">
        <v>0</v>
      </c>
      <c r="H240">
        <v>0</v>
      </c>
      <c r="I240" s="12">
        <f t="shared" si="32"/>
        <v>32</v>
      </c>
      <c r="J240">
        <v>71</v>
      </c>
      <c r="K240">
        <v>39</v>
      </c>
      <c r="L240" s="12">
        <f t="shared" si="33"/>
        <v>35</v>
      </c>
      <c r="M240">
        <v>55</v>
      </c>
      <c r="N240">
        <v>20</v>
      </c>
      <c r="O240" s="12">
        <f t="shared" si="34"/>
        <v>25</v>
      </c>
      <c r="P240">
        <v>32</v>
      </c>
      <c r="Q240">
        <v>7</v>
      </c>
      <c r="R240" s="12">
        <f t="shared" si="35"/>
        <v>42</v>
      </c>
      <c r="S240">
        <v>88</v>
      </c>
      <c r="T240">
        <v>46</v>
      </c>
      <c r="U240" s="12">
        <f t="shared" si="36"/>
        <v>2</v>
      </c>
      <c r="V240">
        <v>28</v>
      </c>
      <c r="W240">
        <v>26</v>
      </c>
      <c r="X240" s="12">
        <f t="shared" si="37"/>
        <v>4</v>
      </c>
      <c r="Y240">
        <v>72</v>
      </c>
      <c r="Z240">
        <v>76</v>
      </c>
      <c r="AA240" s="12">
        <f t="shared" si="38"/>
        <v>2</v>
      </c>
      <c r="AB240">
        <v>5</v>
      </c>
      <c r="AC240">
        <v>3</v>
      </c>
      <c r="AD240" s="12">
        <f t="shared" si="39"/>
        <v>31</v>
      </c>
      <c r="AE240">
        <v>40</v>
      </c>
      <c r="AF240">
        <v>9</v>
      </c>
    </row>
    <row r="241" spans="1:32" x14ac:dyDescent="0.35">
      <c r="A241">
        <v>236</v>
      </c>
      <c r="B241" s="1">
        <v>45139</v>
      </c>
      <c r="C241" s="12">
        <f t="shared" si="30"/>
        <v>11</v>
      </c>
      <c r="D241">
        <v>6</v>
      </c>
      <c r="E241">
        <v>17</v>
      </c>
      <c r="F241" s="12">
        <f t="shared" si="31"/>
        <v>0</v>
      </c>
      <c r="G241">
        <v>0</v>
      </c>
      <c r="H241">
        <v>0</v>
      </c>
      <c r="I241" s="12">
        <f t="shared" si="32"/>
        <v>31</v>
      </c>
      <c r="J241">
        <v>77</v>
      </c>
      <c r="K241">
        <v>46</v>
      </c>
      <c r="L241" s="12">
        <f t="shared" si="33"/>
        <v>36</v>
      </c>
      <c r="M241">
        <v>53</v>
      </c>
      <c r="N241">
        <v>17</v>
      </c>
      <c r="O241" s="12">
        <f t="shared" si="34"/>
        <v>23</v>
      </c>
      <c r="P241">
        <v>28</v>
      </c>
      <c r="Q241">
        <v>5</v>
      </c>
      <c r="R241" s="12">
        <f t="shared" si="35"/>
        <v>10</v>
      </c>
      <c r="S241">
        <v>84</v>
      </c>
      <c r="T241">
        <v>74</v>
      </c>
      <c r="U241" s="12">
        <f t="shared" si="36"/>
        <v>6</v>
      </c>
      <c r="V241">
        <v>30</v>
      </c>
      <c r="W241">
        <v>24</v>
      </c>
      <c r="X241" s="12">
        <f t="shared" si="37"/>
        <v>10</v>
      </c>
      <c r="Y241">
        <v>63</v>
      </c>
      <c r="Z241">
        <v>73</v>
      </c>
      <c r="AA241" s="12">
        <f t="shared" si="38"/>
        <v>1</v>
      </c>
      <c r="AB241">
        <v>4</v>
      </c>
      <c r="AC241">
        <v>3</v>
      </c>
      <c r="AD241" s="12">
        <f t="shared" si="39"/>
        <v>32</v>
      </c>
      <c r="AE241">
        <v>41</v>
      </c>
      <c r="AF241">
        <v>9</v>
      </c>
    </row>
    <row r="242" spans="1:32" x14ac:dyDescent="0.35">
      <c r="A242">
        <v>237</v>
      </c>
      <c r="B242" s="1">
        <v>45170</v>
      </c>
      <c r="C242" s="12">
        <f t="shared" si="30"/>
        <v>11</v>
      </c>
      <c r="D242">
        <v>8</v>
      </c>
      <c r="E242">
        <v>19</v>
      </c>
      <c r="F242" s="12">
        <f t="shared" si="31"/>
        <v>0</v>
      </c>
      <c r="G242">
        <v>0</v>
      </c>
      <c r="H242">
        <v>0</v>
      </c>
      <c r="I242" s="12">
        <f t="shared" si="32"/>
        <v>30</v>
      </c>
      <c r="J242">
        <v>74</v>
      </c>
      <c r="K242">
        <v>44</v>
      </c>
      <c r="L242" s="12">
        <f t="shared" si="33"/>
        <v>45</v>
      </c>
      <c r="M242">
        <v>64</v>
      </c>
      <c r="N242">
        <v>19</v>
      </c>
      <c r="O242" s="12">
        <f t="shared" si="34"/>
        <v>27</v>
      </c>
      <c r="P242">
        <v>33</v>
      </c>
      <c r="Q242">
        <v>6</v>
      </c>
      <c r="R242" s="12">
        <f t="shared" si="35"/>
        <v>30</v>
      </c>
      <c r="S242">
        <v>77</v>
      </c>
      <c r="T242">
        <v>47</v>
      </c>
      <c r="U242" s="12">
        <f t="shared" si="36"/>
        <v>6</v>
      </c>
      <c r="V242">
        <v>30</v>
      </c>
      <c r="W242">
        <v>24</v>
      </c>
      <c r="X242" s="12">
        <f t="shared" si="37"/>
        <v>5</v>
      </c>
      <c r="Y242">
        <v>65</v>
      </c>
      <c r="Z242">
        <v>60</v>
      </c>
      <c r="AA242" s="12">
        <f t="shared" si="38"/>
        <v>2</v>
      </c>
      <c r="AB242">
        <v>6</v>
      </c>
      <c r="AC242">
        <v>4</v>
      </c>
      <c r="AD242" s="12">
        <f t="shared" si="39"/>
        <v>40</v>
      </c>
      <c r="AE242">
        <v>62</v>
      </c>
      <c r="AF242">
        <v>22</v>
      </c>
    </row>
    <row r="243" spans="1:32" x14ac:dyDescent="0.35">
      <c r="A243">
        <v>238</v>
      </c>
      <c r="B243" s="1">
        <v>45200</v>
      </c>
      <c r="C243" s="12">
        <f t="shared" si="30"/>
        <v>12</v>
      </c>
      <c r="D243">
        <v>6</v>
      </c>
      <c r="E243">
        <v>18</v>
      </c>
      <c r="F243" s="12">
        <f t="shared" si="31"/>
        <v>0</v>
      </c>
      <c r="G243">
        <v>0</v>
      </c>
      <c r="H243">
        <v>0</v>
      </c>
      <c r="I243" s="12">
        <f t="shared" si="32"/>
        <v>36</v>
      </c>
      <c r="J243">
        <v>86</v>
      </c>
      <c r="K243">
        <v>50</v>
      </c>
      <c r="L243" s="12">
        <f t="shared" si="33"/>
        <v>46</v>
      </c>
      <c r="M243">
        <v>73</v>
      </c>
      <c r="N243">
        <v>27</v>
      </c>
      <c r="O243" s="12">
        <f t="shared" si="34"/>
        <v>23</v>
      </c>
      <c r="P243">
        <v>32</v>
      </c>
      <c r="Q243">
        <v>9</v>
      </c>
      <c r="R243" s="12">
        <f t="shared" si="35"/>
        <v>24</v>
      </c>
      <c r="S243">
        <v>62</v>
      </c>
      <c r="T243">
        <v>38</v>
      </c>
      <c r="U243" s="12">
        <f t="shared" si="36"/>
        <v>3</v>
      </c>
      <c r="V243">
        <v>29</v>
      </c>
      <c r="W243">
        <v>26</v>
      </c>
      <c r="X243" s="12">
        <f t="shared" si="37"/>
        <v>16</v>
      </c>
      <c r="Y243">
        <v>51</v>
      </c>
      <c r="Z243">
        <v>67</v>
      </c>
      <c r="AA243" s="12">
        <f t="shared" si="38"/>
        <v>4</v>
      </c>
      <c r="AB243">
        <v>15</v>
      </c>
      <c r="AC243">
        <v>11</v>
      </c>
      <c r="AD243" s="12">
        <f t="shared" si="39"/>
        <v>37</v>
      </c>
      <c r="AE243">
        <v>62</v>
      </c>
      <c r="AF243">
        <v>25</v>
      </c>
    </row>
    <row r="244" spans="1:32" x14ac:dyDescent="0.35">
      <c r="A244">
        <v>239</v>
      </c>
      <c r="B244" s="1">
        <v>45231</v>
      </c>
      <c r="C244" s="12">
        <f t="shared" si="30"/>
        <v>14</v>
      </c>
      <c r="D244">
        <v>8</v>
      </c>
      <c r="E244">
        <v>22</v>
      </c>
      <c r="F244" s="12">
        <f t="shared" si="31"/>
        <v>0</v>
      </c>
      <c r="G244">
        <v>0</v>
      </c>
      <c r="H244">
        <v>0</v>
      </c>
      <c r="I244" s="12">
        <f t="shared" si="32"/>
        <v>26</v>
      </c>
      <c r="J244">
        <v>71</v>
      </c>
      <c r="K244">
        <v>45</v>
      </c>
      <c r="L244" s="12">
        <f t="shared" si="33"/>
        <v>45</v>
      </c>
      <c r="M244">
        <v>68</v>
      </c>
      <c r="N244">
        <v>23</v>
      </c>
      <c r="O244" s="12">
        <f t="shared" si="34"/>
        <v>22</v>
      </c>
      <c r="P244">
        <v>26</v>
      </c>
      <c r="Q244">
        <v>4</v>
      </c>
      <c r="R244" s="12">
        <f t="shared" si="35"/>
        <v>23</v>
      </c>
      <c r="S244">
        <v>68</v>
      </c>
      <c r="T244">
        <v>45</v>
      </c>
      <c r="U244" s="12">
        <f t="shared" si="36"/>
        <v>1</v>
      </c>
      <c r="V244">
        <v>28</v>
      </c>
      <c r="W244">
        <v>29</v>
      </c>
      <c r="X244" s="12">
        <f t="shared" si="37"/>
        <v>12</v>
      </c>
      <c r="Y244">
        <v>50</v>
      </c>
      <c r="Z244">
        <v>62</v>
      </c>
      <c r="AA244" s="12">
        <f t="shared" si="38"/>
        <v>2</v>
      </c>
      <c r="AB244">
        <v>8</v>
      </c>
      <c r="AC244">
        <v>6</v>
      </c>
      <c r="AD244" s="12">
        <f t="shared" si="39"/>
        <v>41</v>
      </c>
      <c r="AE244">
        <v>59</v>
      </c>
      <c r="AF244">
        <v>18</v>
      </c>
    </row>
    <row r="245" spans="1:32" x14ac:dyDescent="0.35">
      <c r="A245">
        <v>240</v>
      </c>
      <c r="B245" s="1">
        <v>45261</v>
      </c>
      <c r="C245" s="12">
        <f t="shared" si="30"/>
        <v>10</v>
      </c>
      <c r="D245">
        <v>8</v>
      </c>
      <c r="E245">
        <v>18</v>
      </c>
      <c r="F245" s="12">
        <f t="shared" si="31"/>
        <v>0</v>
      </c>
      <c r="G245">
        <v>0</v>
      </c>
      <c r="H245">
        <v>0</v>
      </c>
      <c r="I245" s="12">
        <f t="shared" si="32"/>
        <v>34</v>
      </c>
      <c r="J245">
        <v>82</v>
      </c>
      <c r="K245">
        <v>48</v>
      </c>
      <c r="L245" s="12">
        <f t="shared" si="33"/>
        <v>37</v>
      </c>
      <c r="M245">
        <v>67</v>
      </c>
      <c r="N245">
        <v>30</v>
      </c>
      <c r="O245" s="12">
        <f t="shared" si="34"/>
        <v>23</v>
      </c>
      <c r="P245">
        <v>31</v>
      </c>
      <c r="Q245">
        <v>8</v>
      </c>
      <c r="R245" s="12">
        <f t="shared" si="35"/>
        <v>25</v>
      </c>
      <c r="S245">
        <v>74</v>
      </c>
      <c r="T245">
        <v>49</v>
      </c>
      <c r="U245" s="12">
        <f t="shared" si="36"/>
        <v>4</v>
      </c>
      <c r="V245">
        <v>27</v>
      </c>
      <c r="W245">
        <v>23</v>
      </c>
      <c r="X245" s="12">
        <f t="shared" si="37"/>
        <v>14</v>
      </c>
      <c r="Y245">
        <v>38</v>
      </c>
      <c r="Z245">
        <v>52</v>
      </c>
      <c r="AA245" s="12">
        <f t="shared" si="38"/>
        <v>2</v>
      </c>
      <c r="AB245">
        <v>8</v>
      </c>
      <c r="AC245">
        <v>6</v>
      </c>
      <c r="AD245" s="12">
        <f t="shared" si="39"/>
        <v>33</v>
      </c>
      <c r="AE245">
        <v>45</v>
      </c>
      <c r="AF245">
        <v>12</v>
      </c>
    </row>
    <row r="246" spans="1:32" x14ac:dyDescent="0.35">
      <c r="A246">
        <v>241</v>
      </c>
      <c r="B246" s="1">
        <v>45292</v>
      </c>
      <c r="C246" s="12">
        <f t="shared" si="30"/>
        <v>8</v>
      </c>
      <c r="D246">
        <v>10</v>
      </c>
      <c r="E246">
        <v>18</v>
      </c>
      <c r="F246" s="12">
        <f t="shared" si="31"/>
        <v>0</v>
      </c>
      <c r="G246">
        <v>0</v>
      </c>
      <c r="H246">
        <v>0</v>
      </c>
      <c r="I246" s="12">
        <f t="shared" si="32"/>
        <v>23</v>
      </c>
      <c r="J246">
        <v>72</v>
      </c>
      <c r="K246">
        <v>49</v>
      </c>
      <c r="L246" s="12">
        <f t="shared" si="33"/>
        <v>48</v>
      </c>
      <c r="M246">
        <v>71</v>
      </c>
      <c r="N246">
        <v>23</v>
      </c>
      <c r="O246" s="12">
        <f t="shared" si="34"/>
        <v>24</v>
      </c>
      <c r="P246">
        <v>34</v>
      </c>
      <c r="Q246">
        <v>10</v>
      </c>
      <c r="R246" s="12">
        <f t="shared" si="35"/>
        <v>26</v>
      </c>
      <c r="S246">
        <v>68</v>
      </c>
      <c r="T246">
        <v>42</v>
      </c>
      <c r="U246" s="12">
        <f t="shared" si="36"/>
        <v>8</v>
      </c>
      <c r="V246">
        <v>30</v>
      </c>
      <c r="W246">
        <v>22</v>
      </c>
      <c r="X246" s="12">
        <f t="shared" si="37"/>
        <v>7</v>
      </c>
      <c r="Y246">
        <v>41</v>
      </c>
      <c r="Z246">
        <v>48</v>
      </c>
      <c r="AA246" s="12">
        <f t="shared" si="38"/>
        <v>1</v>
      </c>
      <c r="AB246">
        <v>6</v>
      </c>
      <c r="AC246">
        <v>5</v>
      </c>
      <c r="AD246" s="12">
        <f t="shared" si="39"/>
        <v>42</v>
      </c>
      <c r="AE246">
        <v>56</v>
      </c>
      <c r="AF246">
        <v>14</v>
      </c>
    </row>
    <row r="247" spans="1:32" x14ac:dyDescent="0.35">
      <c r="A247">
        <v>242</v>
      </c>
      <c r="B247" s="1">
        <v>45323</v>
      </c>
      <c r="C247" s="12">
        <f t="shared" si="30"/>
        <v>10</v>
      </c>
      <c r="D247">
        <v>11</v>
      </c>
      <c r="E247">
        <v>21</v>
      </c>
      <c r="F247" s="12">
        <f t="shared" si="31"/>
        <v>0</v>
      </c>
      <c r="G247">
        <v>0</v>
      </c>
      <c r="H247">
        <v>0</v>
      </c>
      <c r="I247" s="12">
        <f t="shared" si="32"/>
        <v>16</v>
      </c>
      <c r="J247">
        <v>69</v>
      </c>
      <c r="K247">
        <v>53</v>
      </c>
      <c r="L247" s="12">
        <f t="shared" si="33"/>
        <v>56</v>
      </c>
      <c r="M247">
        <v>80</v>
      </c>
      <c r="N247">
        <v>24</v>
      </c>
      <c r="O247" s="12">
        <f t="shared" si="34"/>
        <v>23</v>
      </c>
      <c r="P247">
        <v>31</v>
      </c>
      <c r="Q247">
        <v>8</v>
      </c>
      <c r="R247" s="12">
        <f t="shared" si="35"/>
        <v>30</v>
      </c>
      <c r="S247">
        <v>62</v>
      </c>
      <c r="T247">
        <v>32</v>
      </c>
      <c r="U247" s="12">
        <f t="shared" si="36"/>
        <v>9</v>
      </c>
      <c r="V247">
        <v>35</v>
      </c>
      <c r="W247">
        <v>26</v>
      </c>
      <c r="X247" s="12">
        <f t="shared" si="37"/>
        <v>0</v>
      </c>
      <c r="Y247">
        <v>45</v>
      </c>
      <c r="Z247">
        <v>45</v>
      </c>
      <c r="AA247" s="12">
        <f t="shared" si="38"/>
        <v>6</v>
      </c>
      <c r="AB247">
        <v>11</v>
      </c>
      <c r="AC247">
        <v>5</v>
      </c>
      <c r="AD247" s="12">
        <f t="shared" si="39"/>
        <v>32</v>
      </c>
      <c r="AE247">
        <v>42</v>
      </c>
      <c r="AF247">
        <v>10</v>
      </c>
    </row>
    <row r="248" spans="1:32" x14ac:dyDescent="0.35">
      <c r="A248">
        <v>243</v>
      </c>
      <c r="B248" s="1">
        <v>45352</v>
      </c>
      <c r="C248" s="12">
        <f t="shared" si="30"/>
        <v>8</v>
      </c>
      <c r="D248">
        <v>9</v>
      </c>
      <c r="E248">
        <v>17</v>
      </c>
      <c r="F248" s="12">
        <f t="shared" si="31"/>
        <v>0</v>
      </c>
      <c r="G248">
        <v>0</v>
      </c>
      <c r="H248">
        <v>0</v>
      </c>
      <c r="I248" s="12">
        <f t="shared" si="32"/>
        <v>26</v>
      </c>
      <c r="J248">
        <v>72</v>
      </c>
      <c r="K248">
        <v>46</v>
      </c>
      <c r="L248" s="12">
        <f t="shared" si="33"/>
        <v>67</v>
      </c>
      <c r="M248">
        <v>96</v>
      </c>
      <c r="N248">
        <v>29</v>
      </c>
      <c r="O248" s="12">
        <f t="shared" si="34"/>
        <v>25</v>
      </c>
      <c r="P248">
        <v>30</v>
      </c>
      <c r="Q248">
        <v>5</v>
      </c>
      <c r="R248" s="12">
        <f t="shared" si="35"/>
        <v>29</v>
      </c>
      <c r="S248">
        <v>64</v>
      </c>
      <c r="T248">
        <v>35</v>
      </c>
      <c r="U248" s="12">
        <f t="shared" si="36"/>
        <v>8</v>
      </c>
      <c r="V248">
        <v>32</v>
      </c>
      <c r="W248">
        <v>24</v>
      </c>
      <c r="X248" s="12">
        <f t="shared" si="37"/>
        <v>14</v>
      </c>
      <c r="Y248">
        <v>54</v>
      </c>
      <c r="Z248">
        <v>40</v>
      </c>
      <c r="AA248" s="12">
        <f t="shared" si="38"/>
        <v>4</v>
      </c>
      <c r="AB248">
        <v>27</v>
      </c>
      <c r="AC248">
        <v>31</v>
      </c>
      <c r="AD248" s="12">
        <f t="shared" si="39"/>
        <v>31</v>
      </c>
      <c r="AE248">
        <v>41</v>
      </c>
      <c r="AF248">
        <v>10</v>
      </c>
    </row>
    <row r="249" spans="1:32" x14ac:dyDescent="0.35">
      <c r="A249">
        <v>244</v>
      </c>
      <c r="B249" s="1">
        <v>45383</v>
      </c>
      <c r="C249" s="12">
        <f t="shared" si="30"/>
        <v>6</v>
      </c>
      <c r="D249">
        <v>23</v>
      </c>
      <c r="E249">
        <v>29</v>
      </c>
      <c r="F249" s="12">
        <f t="shared" si="31"/>
        <v>0</v>
      </c>
      <c r="G249">
        <v>0</v>
      </c>
      <c r="H249">
        <v>0</v>
      </c>
      <c r="I249" s="12">
        <f t="shared" si="32"/>
        <v>42</v>
      </c>
      <c r="J249">
        <v>89</v>
      </c>
      <c r="K249">
        <v>47</v>
      </c>
      <c r="L249" s="12">
        <f t="shared" si="33"/>
        <v>5</v>
      </c>
      <c r="M249">
        <v>95</v>
      </c>
      <c r="N249">
        <v>100</v>
      </c>
      <c r="O249" s="12">
        <f t="shared" si="34"/>
        <v>24</v>
      </c>
      <c r="P249">
        <v>29</v>
      </c>
      <c r="Q249">
        <v>5</v>
      </c>
      <c r="R249" s="12">
        <f t="shared" si="35"/>
        <v>34</v>
      </c>
      <c r="S249">
        <v>69</v>
      </c>
      <c r="T249">
        <v>35</v>
      </c>
      <c r="U249" s="12">
        <f t="shared" si="36"/>
        <v>9</v>
      </c>
      <c r="V249">
        <v>31</v>
      </c>
      <c r="W249">
        <v>22</v>
      </c>
      <c r="X249" s="12">
        <f t="shared" si="37"/>
        <v>25</v>
      </c>
      <c r="Y249">
        <v>66</v>
      </c>
      <c r="Z249">
        <v>41</v>
      </c>
      <c r="AA249" s="12">
        <f t="shared" si="38"/>
        <v>1</v>
      </c>
      <c r="AB249">
        <v>8</v>
      </c>
      <c r="AC249">
        <v>7</v>
      </c>
      <c r="AD249" s="12">
        <f t="shared" si="39"/>
        <v>32</v>
      </c>
      <c r="AE249">
        <v>42</v>
      </c>
      <c r="AF249">
        <v>10</v>
      </c>
    </row>
    <row r="250" spans="1:32" x14ac:dyDescent="0.35">
      <c r="A250">
        <v>245</v>
      </c>
      <c r="B250" s="1">
        <v>45413</v>
      </c>
      <c r="C250" s="12">
        <f t="shared" si="30"/>
        <v>9</v>
      </c>
      <c r="D250">
        <v>10</v>
      </c>
      <c r="E250">
        <v>19</v>
      </c>
      <c r="F250" s="12">
        <f t="shared" si="31"/>
        <v>0</v>
      </c>
      <c r="G250">
        <v>0</v>
      </c>
      <c r="H250">
        <v>0</v>
      </c>
      <c r="I250" s="12">
        <f t="shared" si="32"/>
        <v>23</v>
      </c>
      <c r="J250">
        <v>69</v>
      </c>
      <c r="K250">
        <v>46</v>
      </c>
      <c r="L250" s="12">
        <f t="shared" si="33"/>
        <v>41</v>
      </c>
      <c r="M250">
        <v>73</v>
      </c>
      <c r="N250">
        <v>32</v>
      </c>
      <c r="O250" s="12">
        <f t="shared" si="34"/>
        <v>23</v>
      </c>
      <c r="P250">
        <v>31</v>
      </c>
      <c r="Q250">
        <v>8</v>
      </c>
      <c r="R250" s="12">
        <f t="shared" si="35"/>
        <v>23</v>
      </c>
      <c r="S250">
        <v>58</v>
      </c>
      <c r="T250">
        <v>35</v>
      </c>
      <c r="U250" s="12">
        <f t="shared" si="36"/>
        <v>0</v>
      </c>
      <c r="V250">
        <v>24</v>
      </c>
      <c r="W250">
        <v>24</v>
      </c>
      <c r="X250" s="12">
        <f t="shared" si="37"/>
        <v>28</v>
      </c>
      <c r="Y250">
        <v>67</v>
      </c>
      <c r="Z250">
        <v>39</v>
      </c>
      <c r="AA250" s="12">
        <f t="shared" si="38"/>
        <v>2</v>
      </c>
      <c r="AB250">
        <v>7</v>
      </c>
      <c r="AC250">
        <v>5</v>
      </c>
      <c r="AD250" s="12">
        <f t="shared" si="39"/>
        <v>23</v>
      </c>
      <c r="AE250">
        <v>39</v>
      </c>
      <c r="AF250">
        <v>16</v>
      </c>
    </row>
    <row r="251" spans="1:32" x14ac:dyDescent="0.35">
      <c r="A251">
        <v>246</v>
      </c>
      <c r="B251" s="1">
        <v>45444</v>
      </c>
      <c r="C251" s="12">
        <f t="shared" si="30"/>
        <v>11</v>
      </c>
      <c r="D251">
        <v>11</v>
      </c>
      <c r="E251">
        <v>22</v>
      </c>
      <c r="F251" s="12">
        <f t="shared" si="31"/>
        <v>0</v>
      </c>
      <c r="G251">
        <v>0</v>
      </c>
      <c r="H251">
        <v>0</v>
      </c>
      <c r="I251" s="12">
        <f t="shared" si="32"/>
        <v>17</v>
      </c>
      <c r="J251">
        <v>64</v>
      </c>
      <c r="K251">
        <v>47</v>
      </c>
      <c r="L251" s="12">
        <f t="shared" si="33"/>
        <v>45</v>
      </c>
      <c r="M251">
        <v>82</v>
      </c>
      <c r="N251">
        <v>37</v>
      </c>
      <c r="O251" s="12">
        <f t="shared" si="34"/>
        <v>10</v>
      </c>
      <c r="P251">
        <v>69</v>
      </c>
      <c r="Q251">
        <v>79</v>
      </c>
      <c r="R251" s="12">
        <f t="shared" si="35"/>
        <v>11</v>
      </c>
      <c r="S251">
        <v>52</v>
      </c>
      <c r="T251">
        <v>41</v>
      </c>
      <c r="U251" s="12">
        <f t="shared" si="36"/>
        <v>7</v>
      </c>
      <c r="V251">
        <v>25</v>
      </c>
      <c r="W251">
        <v>18</v>
      </c>
      <c r="X251" s="12">
        <f t="shared" si="37"/>
        <v>14</v>
      </c>
      <c r="Y251">
        <v>55</v>
      </c>
      <c r="Z251">
        <v>41</v>
      </c>
      <c r="AA251" s="12">
        <f t="shared" si="38"/>
        <v>1</v>
      </c>
      <c r="AB251">
        <v>7</v>
      </c>
      <c r="AC251">
        <v>6</v>
      </c>
      <c r="AD251" s="12">
        <f t="shared" si="39"/>
        <v>22</v>
      </c>
      <c r="AE251">
        <v>45</v>
      </c>
      <c r="AF251">
        <v>23</v>
      </c>
    </row>
    <row r="252" spans="1:32" x14ac:dyDescent="0.35">
      <c r="A252">
        <v>247</v>
      </c>
      <c r="B252" s="1">
        <v>45474</v>
      </c>
      <c r="C252" s="12">
        <f t="shared" si="30"/>
        <v>10</v>
      </c>
      <c r="D252">
        <v>7</v>
      </c>
      <c r="E252">
        <v>17</v>
      </c>
      <c r="F252" s="12">
        <f t="shared" si="31"/>
        <v>0</v>
      </c>
      <c r="G252">
        <v>0</v>
      </c>
      <c r="H252">
        <v>0</v>
      </c>
      <c r="I252" s="12">
        <f t="shared" si="32"/>
        <v>28</v>
      </c>
      <c r="J252">
        <v>64</v>
      </c>
      <c r="K252">
        <v>36</v>
      </c>
      <c r="L252" s="12">
        <f t="shared" si="33"/>
        <v>42</v>
      </c>
      <c r="M252">
        <v>63</v>
      </c>
      <c r="N252">
        <v>21</v>
      </c>
      <c r="O252" s="12">
        <f t="shared" si="34"/>
        <v>24</v>
      </c>
      <c r="P252">
        <v>35</v>
      </c>
      <c r="Q252">
        <v>11</v>
      </c>
      <c r="R252" s="12">
        <f t="shared" si="35"/>
        <v>26</v>
      </c>
      <c r="S252">
        <v>51</v>
      </c>
      <c r="T252">
        <v>25</v>
      </c>
      <c r="U252" s="12">
        <f t="shared" si="36"/>
        <v>13</v>
      </c>
      <c r="V252">
        <v>28</v>
      </c>
      <c r="W252">
        <v>15</v>
      </c>
      <c r="X252" s="12">
        <f t="shared" si="37"/>
        <v>19</v>
      </c>
      <c r="Y252">
        <v>56</v>
      </c>
      <c r="Z252">
        <v>37</v>
      </c>
      <c r="AA252" s="12">
        <f t="shared" si="38"/>
        <v>1</v>
      </c>
      <c r="AB252">
        <v>6</v>
      </c>
      <c r="AC252">
        <v>5</v>
      </c>
      <c r="AD252" s="12">
        <f t="shared" si="39"/>
        <v>27</v>
      </c>
      <c r="AE252">
        <v>36</v>
      </c>
      <c r="AF252">
        <v>9</v>
      </c>
    </row>
    <row r="253" spans="1:32" x14ac:dyDescent="0.35">
      <c r="A253">
        <v>248</v>
      </c>
      <c r="B253" s="1">
        <v>45505</v>
      </c>
      <c r="C253" s="12">
        <f t="shared" si="30"/>
        <v>6</v>
      </c>
      <c r="D253">
        <v>7</v>
      </c>
      <c r="E253">
        <v>13</v>
      </c>
      <c r="F253" s="12">
        <f t="shared" si="31"/>
        <v>0</v>
      </c>
      <c r="G253">
        <v>0</v>
      </c>
      <c r="H253">
        <v>0</v>
      </c>
      <c r="I253" s="12">
        <f t="shared" si="32"/>
        <v>28</v>
      </c>
      <c r="J253">
        <v>68</v>
      </c>
      <c r="K253">
        <v>40</v>
      </c>
      <c r="L253" s="12">
        <f t="shared" si="33"/>
        <v>41</v>
      </c>
      <c r="M253">
        <v>64</v>
      </c>
      <c r="N253">
        <v>23</v>
      </c>
      <c r="O253" s="12">
        <f t="shared" si="34"/>
        <v>14</v>
      </c>
      <c r="P253">
        <v>52</v>
      </c>
      <c r="Q253">
        <v>38</v>
      </c>
      <c r="R253" s="12">
        <f t="shared" si="35"/>
        <v>24</v>
      </c>
      <c r="S253">
        <v>66</v>
      </c>
      <c r="T253">
        <v>42</v>
      </c>
      <c r="U253" s="12">
        <f t="shared" si="36"/>
        <v>6</v>
      </c>
      <c r="V253">
        <v>28</v>
      </c>
      <c r="W253">
        <v>22</v>
      </c>
      <c r="X253" s="12">
        <f t="shared" si="37"/>
        <v>19</v>
      </c>
      <c r="Y253">
        <v>56</v>
      </c>
      <c r="Z253">
        <v>37</v>
      </c>
      <c r="AA253" s="12">
        <f t="shared" si="38"/>
        <v>3</v>
      </c>
      <c r="AB253">
        <v>8</v>
      </c>
      <c r="AC253">
        <v>5</v>
      </c>
      <c r="AD253" s="12">
        <f t="shared" si="39"/>
        <v>30</v>
      </c>
      <c r="AE253">
        <v>43</v>
      </c>
      <c r="AF253">
        <v>13</v>
      </c>
    </row>
    <row r="254" spans="1:32" x14ac:dyDescent="0.35">
      <c r="A254">
        <v>249</v>
      </c>
      <c r="B254" s="1">
        <v>45536</v>
      </c>
      <c r="C254" s="12">
        <f t="shared" si="30"/>
        <v>9</v>
      </c>
      <c r="D254">
        <v>8</v>
      </c>
      <c r="E254">
        <v>17</v>
      </c>
      <c r="F254" s="12">
        <f t="shared" si="31"/>
        <v>0</v>
      </c>
      <c r="G254">
        <v>0</v>
      </c>
      <c r="H254">
        <v>0</v>
      </c>
      <c r="I254" s="12">
        <f t="shared" si="32"/>
        <v>20</v>
      </c>
      <c r="J254">
        <v>69</v>
      </c>
      <c r="K254">
        <v>49</v>
      </c>
      <c r="L254" s="12">
        <f t="shared" si="33"/>
        <v>47</v>
      </c>
      <c r="M254">
        <v>69</v>
      </c>
      <c r="N254">
        <v>22</v>
      </c>
      <c r="O254" s="12">
        <f t="shared" si="34"/>
        <v>24</v>
      </c>
      <c r="P254">
        <v>63</v>
      </c>
      <c r="Q254">
        <v>39</v>
      </c>
      <c r="R254" s="12">
        <f t="shared" si="35"/>
        <v>25</v>
      </c>
      <c r="S254">
        <v>61</v>
      </c>
      <c r="T254">
        <v>36</v>
      </c>
      <c r="U254" s="12">
        <f t="shared" si="36"/>
        <v>11</v>
      </c>
      <c r="V254">
        <v>35</v>
      </c>
      <c r="W254">
        <v>24</v>
      </c>
      <c r="X254" s="12">
        <f t="shared" si="37"/>
        <v>16</v>
      </c>
      <c r="Y254">
        <v>47</v>
      </c>
      <c r="Z254">
        <v>31</v>
      </c>
      <c r="AA254" s="12">
        <f t="shared" si="38"/>
        <v>3</v>
      </c>
      <c r="AB254">
        <v>9</v>
      </c>
      <c r="AC254">
        <v>6</v>
      </c>
      <c r="AD254" s="12">
        <f t="shared" si="39"/>
        <v>32</v>
      </c>
      <c r="AE254">
        <v>61</v>
      </c>
      <c r="AF254">
        <v>29</v>
      </c>
    </row>
    <row r="255" spans="1:32" x14ac:dyDescent="0.35">
      <c r="A255">
        <v>250</v>
      </c>
      <c r="B255" s="1">
        <v>45566</v>
      </c>
      <c r="C255" s="12">
        <f t="shared" si="30"/>
        <v>10</v>
      </c>
      <c r="D255">
        <v>8</v>
      </c>
      <c r="E255">
        <v>18</v>
      </c>
      <c r="F255" s="12">
        <f t="shared" si="31"/>
        <v>0</v>
      </c>
      <c r="G255">
        <v>0</v>
      </c>
      <c r="H255">
        <v>0</v>
      </c>
      <c r="I255" s="12">
        <f t="shared" si="32"/>
        <v>37</v>
      </c>
      <c r="J255">
        <v>81</v>
      </c>
      <c r="K255">
        <v>44</v>
      </c>
      <c r="L255" s="12">
        <f t="shared" si="33"/>
        <v>47</v>
      </c>
      <c r="M255">
        <v>70</v>
      </c>
      <c r="N255">
        <v>23</v>
      </c>
      <c r="O255" s="12">
        <f t="shared" si="34"/>
        <v>31</v>
      </c>
      <c r="P255">
        <v>40</v>
      </c>
      <c r="Q255">
        <v>9</v>
      </c>
      <c r="R255" s="12">
        <f t="shared" si="35"/>
        <v>22</v>
      </c>
      <c r="S255">
        <v>57</v>
      </c>
      <c r="T255">
        <v>35</v>
      </c>
      <c r="U255" s="12">
        <f t="shared" si="36"/>
        <v>9</v>
      </c>
      <c r="V255">
        <v>29</v>
      </c>
      <c r="W255">
        <v>20</v>
      </c>
      <c r="X255" s="12">
        <f t="shared" si="37"/>
        <v>6</v>
      </c>
      <c r="Y255">
        <v>38</v>
      </c>
      <c r="Z255">
        <v>32</v>
      </c>
      <c r="AA255" s="12">
        <f t="shared" si="38"/>
        <v>3</v>
      </c>
      <c r="AB255">
        <v>10</v>
      </c>
      <c r="AC255">
        <v>7</v>
      </c>
      <c r="AD255" s="12">
        <f t="shared" si="39"/>
        <v>29</v>
      </c>
      <c r="AE255">
        <v>43</v>
      </c>
      <c r="AF255">
        <v>14</v>
      </c>
    </row>
    <row r="256" spans="1:32" x14ac:dyDescent="0.35">
      <c r="A256">
        <v>251</v>
      </c>
      <c r="B256" s="1">
        <v>45597</v>
      </c>
      <c r="C256" s="12">
        <f t="shared" si="30"/>
        <v>15</v>
      </c>
      <c r="D256">
        <v>11</v>
      </c>
      <c r="E256">
        <v>26</v>
      </c>
      <c r="F256" s="12">
        <f t="shared" si="31"/>
        <v>0</v>
      </c>
      <c r="G256">
        <v>0</v>
      </c>
      <c r="H256">
        <v>0</v>
      </c>
      <c r="I256" s="12">
        <f t="shared" si="32"/>
        <v>30</v>
      </c>
      <c r="J256">
        <v>76</v>
      </c>
      <c r="K256">
        <v>46</v>
      </c>
      <c r="L256" s="12">
        <f t="shared" si="33"/>
        <v>41</v>
      </c>
      <c r="M256">
        <v>60</v>
      </c>
      <c r="N256">
        <v>19</v>
      </c>
      <c r="O256" s="12">
        <f t="shared" si="34"/>
        <v>23</v>
      </c>
      <c r="P256">
        <v>30</v>
      </c>
      <c r="Q256">
        <v>7</v>
      </c>
      <c r="R256" s="12">
        <f t="shared" si="35"/>
        <v>11</v>
      </c>
      <c r="S256">
        <v>74</v>
      </c>
      <c r="T256">
        <v>63</v>
      </c>
      <c r="U256" s="12">
        <f t="shared" si="36"/>
        <v>7</v>
      </c>
      <c r="V256">
        <v>32</v>
      </c>
      <c r="W256">
        <v>25</v>
      </c>
      <c r="X256" s="12">
        <f t="shared" si="37"/>
        <v>4</v>
      </c>
      <c r="Y256">
        <v>41</v>
      </c>
      <c r="Z256">
        <v>37</v>
      </c>
      <c r="AA256" s="12">
        <f t="shared" si="38"/>
        <v>1</v>
      </c>
      <c r="AB256">
        <v>7</v>
      </c>
      <c r="AC256">
        <v>6</v>
      </c>
      <c r="AD256" s="12">
        <f t="shared" si="39"/>
        <v>22</v>
      </c>
      <c r="AE256">
        <v>42</v>
      </c>
      <c r="AF256">
        <v>20</v>
      </c>
    </row>
    <row r="257" spans="1:32" x14ac:dyDescent="0.35">
      <c r="A257">
        <v>252</v>
      </c>
      <c r="B257" s="1">
        <v>45627</v>
      </c>
      <c r="C257" s="12">
        <f t="shared" si="30"/>
        <v>11</v>
      </c>
      <c r="D257">
        <v>8</v>
      </c>
      <c r="E257">
        <v>19</v>
      </c>
      <c r="F257" s="12">
        <f t="shared" si="31"/>
        <v>0</v>
      </c>
      <c r="G257">
        <v>0</v>
      </c>
      <c r="H257">
        <v>0</v>
      </c>
      <c r="I257" s="12">
        <f t="shared" si="32"/>
        <v>35</v>
      </c>
      <c r="J257">
        <v>81</v>
      </c>
      <c r="K257">
        <v>46</v>
      </c>
      <c r="L257" s="12">
        <f t="shared" si="33"/>
        <v>42</v>
      </c>
      <c r="M257">
        <v>62</v>
      </c>
      <c r="N257">
        <v>20</v>
      </c>
      <c r="O257" s="12">
        <f t="shared" si="34"/>
        <v>23</v>
      </c>
      <c r="P257">
        <v>29</v>
      </c>
      <c r="Q257">
        <v>6</v>
      </c>
      <c r="R257" s="12">
        <f t="shared" si="35"/>
        <v>17</v>
      </c>
      <c r="S257">
        <v>58</v>
      </c>
      <c r="T257">
        <v>41</v>
      </c>
      <c r="U257" s="12">
        <f t="shared" si="36"/>
        <v>7</v>
      </c>
      <c r="V257">
        <v>27</v>
      </c>
      <c r="W257">
        <v>20</v>
      </c>
      <c r="X257" s="12">
        <f t="shared" si="37"/>
        <v>6</v>
      </c>
      <c r="Y257">
        <v>34</v>
      </c>
      <c r="Z257">
        <v>28</v>
      </c>
      <c r="AA257" s="12">
        <f t="shared" si="38"/>
        <v>6</v>
      </c>
      <c r="AB257">
        <v>16</v>
      </c>
      <c r="AC257">
        <v>10</v>
      </c>
      <c r="AD257" s="12">
        <f t="shared" si="39"/>
        <v>24</v>
      </c>
      <c r="AE257">
        <v>38</v>
      </c>
      <c r="AF257">
        <v>14</v>
      </c>
    </row>
    <row r="258" spans="1:32" x14ac:dyDescent="0.35">
      <c r="A258">
        <v>253</v>
      </c>
      <c r="B258" s="1">
        <v>45658</v>
      </c>
      <c r="C258" s="12">
        <f t="shared" si="30"/>
        <v>16</v>
      </c>
      <c r="D258">
        <v>11</v>
      </c>
      <c r="E258">
        <v>27</v>
      </c>
      <c r="F258" s="12">
        <f t="shared" si="31"/>
        <v>0</v>
      </c>
      <c r="G258">
        <v>0</v>
      </c>
      <c r="H258">
        <v>0</v>
      </c>
      <c r="I258" s="12">
        <f t="shared" si="32"/>
        <v>24</v>
      </c>
      <c r="J258">
        <v>70</v>
      </c>
      <c r="K258">
        <v>46</v>
      </c>
      <c r="L258" s="12">
        <f t="shared" si="33"/>
        <v>44</v>
      </c>
      <c r="M258">
        <v>62</v>
      </c>
      <c r="N258">
        <v>18</v>
      </c>
      <c r="O258" s="12">
        <f t="shared" si="34"/>
        <v>25</v>
      </c>
      <c r="P258">
        <v>31</v>
      </c>
      <c r="Q258">
        <v>6</v>
      </c>
      <c r="R258" s="12">
        <f t="shared" si="35"/>
        <v>9</v>
      </c>
      <c r="S258">
        <v>74</v>
      </c>
      <c r="T258">
        <v>83</v>
      </c>
      <c r="U258" s="12">
        <f t="shared" si="36"/>
        <v>9</v>
      </c>
      <c r="V258">
        <v>34</v>
      </c>
      <c r="W258">
        <v>25</v>
      </c>
      <c r="X258" s="12">
        <f t="shared" si="37"/>
        <v>1</v>
      </c>
      <c r="Y258">
        <v>38</v>
      </c>
      <c r="Z258">
        <v>37</v>
      </c>
      <c r="AA258" s="12">
        <f t="shared" si="38"/>
        <v>1</v>
      </c>
      <c r="AB258">
        <v>8</v>
      </c>
      <c r="AC258">
        <v>7</v>
      </c>
      <c r="AD258" s="12">
        <f t="shared" si="39"/>
        <v>22</v>
      </c>
      <c r="AE258">
        <v>95</v>
      </c>
      <c r="AF258">
        <v>73</v>
      </c>
    </row>
    <row r="259" spans="1:32" x14ac:dyDescent="0.35">
      <c r="A259">
        <v>254</v>
      </c>
      <c r="B259" s="1">
        <v>45689</v>
      </c>
      <c r="C259" s="12">
        <f t="shared" si="30"/>
        <v>19</v>
      </c>
      <c r="D259">
        <v>11</v>
      </c>
      <c r="E259">
        <v>30</v>
      </c>
      <c r="F259" s="12">
        <f t="shared" si="31"/>
        <v>0</v>
      </c>
      <c r="G259">
        <v>0</v>
      </c>
      <c r="H259">
        <v>0</v>
      </c>
      <c r="I259" s="12">
        <f t="shared" si="32"/>
        <v>23</v>
      </c>
      <c r="J259">
        <v>77</v>
      </c>
      <c r="K259">
        <v>100</v>
      </c>
      <c r="L259" s="12">
        <f t="shared" si="33"/>
        <v>40</v>
      </c>
      <c r="M259">
        <v>64</v>
      </c>
      <c r="N259">
        <v>24</v>
      </c>
      <c r="O259" s="12">
        <f t="shared" si="34"/>
        <v>24</v>
      </c>
      <c r="P259">
        <v>76</v>
      </c>
      <c r="Q259">
        <v>100</v>
      </c>
      <c r="R259" s="12">
        <f t="shared" si="35"/>
        <v>31</v>
      </c>
      <c r="S259">
        <v>69</v>
      </c>
      <c r="T259">
        <v>100</v>
      </c>
      <c r="U259" s="12">
        <f t="shared" si="36"/>
        <v>10</v>
      </c>
      <c r="V259">
        <v>41</v>
      </c>
      <c r="W259">
        <v>51</v>
      </c>
      <c r="X259" s="12">
        <f t="shared" si="37"/>
        <v>3</v>
      </c>
      <c r="Y259">
        <v>45</v>
      </c>
      <c r="Z259">
        <v>42</v>
      </c>
      <c r="AA259" s="12">
        <f t="shared" si="38"/>
        <v>0</v>
      </c>
      <c r="AB259">
        <v>14</v>
      </c>
      <c r="AC259">
        <v>14</v>
      </c>
      <c r="AD259" s="12">
        <f t="shared" si="39"/>
        <v>0</v>
      </c>
      <c r="AE259">
        <v>100</v>
      </c>
      <c r="AF259">
        <v>100</v>
      </c>
    </row>
    <row r="260" spans="1:32" x14ac:dyDescent="0.35">
      <c r="A260">
        <v>255</v>
      </c>
      <c r="B260" s="1">
        <v>45717</v>
      </c>
      <c r="C260" s="12">
        <f t="shared" si="30"/>
        <v>8</v>
      </c>
      <c r="D260">
        <v>9</v>
      </c>
      <c r="E260">
        <v>17</v>
      </c>
      <c r="F260" s="12">
        <f t="shared" si="31"/>
        <v>0</v>
      </c>
      <c r="G260">
        <v>0</v>
      </c>
      <c r="H260">
        <v>0</v>
      </c>
      <c r="I260" s="12">
        <f t="shared" si="32"/>
        <v>19</v>
      </c>
      <c r="J260">
        <v>71</v>
      </c>
      <c r="K260">
        <v>52</v>
      </c>
      <c r="L260" s="12">
        <f t="shared" si="33"/>
        <v>60</v>
      </c>
      <c r="M260">
        <v>81</v>
      </c>
      <c r="N260">
        <v>21</v>
      </c>
      <c r="O260" s="12">
        <f t="shared" si="34"/>
        <v>26</v>
      </c>
      <c r="P260">
        <v>37</v>
      </c>
      <c r="Q260">
        <v>11</v>
      </c>
      <c r="R260" s="12">
        <f t="shared" si="35"/>
        <v>17</v>
      </c>
      <c r="S260">
        <v>61</v>
      </c>
      <c r="T260">
        <v>44</v>
      </c>
      <c r="U260" s="12">
        <f t="shared" si="36"/>
        <v>8</v>
      </c>
      <c r="V260">
        <v>35</v>
      </c>
      <c r="W260">
        <v>27</v>
      </c>
      <c r="X260" s="12">
        <f t="shared" si="37"/>
        <v>10</v>
      </c>
      <c r="Y260">
        <v>59</v>
      </c>
      <c r="Z260">
        <v>49</v>
      </c>
      <c r="AA260" s="12">
        <f t="shared" si="38"/>
        <v>2</v>
      </c>
      <c r="AB260">
        <v>10</v>
      </c>
      <c r="AC260">
        <v>8</v>
      </c>
      <c r="AD260" s="12">
        <f t="shared" si="39"/>
        <v>28</v>
      </c>
      <c r="AE260">
        <v>53</v>
      </c>
      <c r="AF260">
        <v>25</v>
      </c>
    </row>
    <row r="261" spans="1:32" x14ac:dyDescent="0.35">
      <c r="A261">
        <v>256</v>
      </c>
      <c r="B261" s="1">
        <v>45748</v>
      </c>
      <c r="C261" s="12">
        <f t="shared" si="30"/>
        <v>7</v>
      </c>
      <c r="D261">
        <v>11</v>
      </c>
      <c r="E261">
        <v>18</v>
      </c>
      <c r="F261" s="12">
        <f t="shared" si="31"/>
        <v>0</v>
      </c>
      <c r="G261">
        <v>0</v>
      </c>
      <c r="H261">
        <v>0</v>
      </c>
      <c r="I261" s="12">
        <f t="shared" si="32"/>
        <v>24</v>
      </c>
      <c r="J261">
        <v>71</v>
      </c>
      <c r="K261">
        <v>47</v>
      </c>
      <c r="L261" s="12">
        <f t="shared" si="33"/>
        <v>38</v>
      </c>
      <c r="M261">
        <v>55</v>
      </c>
      <c r="N261">
        <v>17</v>
      </c>
      <c r="O261" s="12">
        <f t="shared" si="34"/>
        <v>33</v>
      </c>
      <c r="P261">
        <v>40</v>
      </c>
      <c r="Q261">
        <v>7</v>
      </c>
      <c r="R261" s="12">
        <f t="shared" si="35"/>
        <v>27</v>
      </c>
      <c r="S261">
        <v>55</v>
      </c>
      <c r="T261">
        <v>28</v>
      </c>
      <c r="U261" s="12">
        <f t="shared" si="36"/>
        <v>5</v>
      </c>
      <c r="V261">
        <v>31</v>
      </c>
      <c r="W261">
        <v>26</v>
      </c>
      <c r="X261" s="12">
        <f t="shared" si="37"/>
        <v>22</v>
      </c>
      <c r="Y261">
        <v>66</v>
      </c>
      <c r="Z261">
        <v>44</v>
      </c>
      <c r="AA261" s="12">
        <f t="shared" si="38"/>
        <v>1</v>
      </c>
      <c r="AB261">
        <v>8</v>
      </c>
      <c r="AC261">
        <v>9</v>
      </c>
      <c r="AD261" s="12">
        <f t="shared" si="39"/>
        <v>21</v>
      </c>
      <c r="AE261">
        <v>44</v>
      </c>
      <c r="AF261">
        <v>23</v>
      </c>
    </row>
    <row r="262" spans="1:32" x14ac:dyDescent="0.35">
      <c r="A262">
        <v>257</v>
      </c>
      <c r="B262" s="1">
        <v>45778</v>
      </c>
      <c r="C262" s="12">
        <f t="shared" si="30"/>
        <v>5</v>
      </c>
      <c r="D262">
        <v>9</v>
      </c>
      <c r="E262">
        <v>14</v>
      </c>
      <c r="F262" s="12">
        <f t="shared" si="31"/>
        <v>8</v>
      </c>
      <c r="G262">
        <v>8</v>
      </c>
      <c r="H262">
        <v>0</v>
      </c>
      <c r="I262" s="12">
        <f t="shared" si="32"/>
        <v>33</v>
      </c>
      <c r="J262">
        <v>74</v>
      </c>
      <c r="K262">
        <v>41</v>
      </c>
      <c r="L262" s="12">
        <f t="shared" si="33"/>
        <v>38</v>
      </c>
      <c r="M262">
        <v>54</v>
      </c>
      <c r="N262">
        <v>16</v>
      </c>
      <c r="O262" s="12">
        <f t="shared" si="34"/>
        <v>25</v>
      </c>
      <c r="P262">
        <v>32</v>
      </c>
      <c r="Q262">
        <v>7</v>
      </c>
      <c r="R262" s="12">
        <f t="shared" si="35"/>
        <v>23</v>
      </c>
      <c r="S262">
        <v>45</v>
      </c>
      <c r="T262">
        <v>22</v>
      </c>
      <c r="U262" s="12">
        <f t="shared" si="36"/>
        <v>10</v>
      </c>
      <c r="V262">
        <v>28</v>
      </c>
      <c r="W262">
        <v>18</v>
      </c>
      <c r="X262" s="12">
        <f t="shared" si="37"/>
        <v>30</v>
      </c>
      <c r="Y262">
        <v>67</v>
      </c>
      <c r="Z262">
        <v>37</v>
      </c>
      <c r="AA262" s="12">
        <f t="shared" si="38"/>
        <v>1</v>
      </c>
      <c r="AB262">
        <v>9</v>
      </c>
      <c r="AC262">
        <v>8</v>
      </c>
      <c r="AD262" s="12">
        <f t="shared" si="39"/>
        <v>32</v>
      </c>
      <c r="AE262">
        <v>48</v>
      </c>
      <c r="AF262">
        <v>16</v>
      </c>
    </row>
    <row r="263" spans="1:32" x14ac:dyDescent="0.35">
      <c r="A263">
        <v>258</v>
      </c>
      <c r="B263" s="1">
        <v>45809</v>
      </c>
      <c r="C263" s="12">
        <f t="shared" ref="C263:C267" si="40">ABS(D263-E263)</f>
        <v>7</v>
      </c>
      <c r="D263">
        <v>9</v>
      </c>
      <c r="E263">
        <v>16</v>
      </c>
      <c r="F263" s="12">
        <f t="shared" ref="F263:F267" si="41">ABS(G263-H263)</f>
        <v>15</v>
      </c>
      <c r="G263">
        <v>36</v>
      </c>
      <c r="H263">
        <v>21</v>
      </c>
      <c r="I263" s="12">
        <f t="shared" ref="I263:I267" si="42">ABS(J263-K263)</f>
        <v>24</v>
      </c>
      <c r="J263">
        <v>67</v>
      </c>
      <c r="K263">
        <v>43</v>
      </c>
      <c r="L263" s="12">
        <f t="shared" ref="L263:L267" si="43">ABS(M263-N263)</f>
        <v>44</v>
      </c>
      <c r="M263">
        <v>65</v>
      </c>
      <c r="N263">
        <v>21</v>
      </c>
      <c r="O263" s="12">
        <f t="shared" ref="O263:O267" si="44">ABS(P263-Q263)</f>
        <v>26</v>
      </c>
      <c r="P263">
        <v>32</v>
      </c>
      <c r="Q263">
        <v>6</v>
      </c>
      <c r="R263" s="12">
        <f t="shared" ref="R263:R267" si="45">ABS(S263-T263)</f>
        <v>19</v>
      </c>
      <c r="S263">
        <v>43</v>
      </c>
      <c r="T263">
        <v>24</v>
      </c>
      <c r="U263" s="12">
        <f t="shared" ref="U263:U267" si="46">ABS(V263-W263)</f>
        <v>8</v>
      </c>
      <c r="V263">
        <v>30</v>
      </c>
      <c r="W263">
        <v>22</v>
      </c>
      <c r="X263" s="12">
        <f t="shared" ref="X263:X267" si="47">ABS(Y263-Z263)</f>
        <v>26</v>
      </c>
      <c r="Y263">
        <v>64</v>
      </c>
      <c r="Z263">
        <v>38</v>
      </c>
      <c r="AA263" s="12">
        <f t="shared" ref="AA263:AA267" si="48">ABS(AB263-AC263)</f>
        <v>2</v>
      </c>
      <c r="AB263">
        <v>8</v>
      </c>
      <c r="AC263">
        <v>6</v>
      </c>
      <c r="AD263" s="12">
        <f t="shared" ref="AD263:AD267" si="49">ABS(AE263-AF263)</f>
        <v>35</v>
      </c>
      <c r="AE263">
        <v>48</v>
      </c>
      <c r="AF263">
        <v>13</v>
      </c>
    </row>
    <row r="264" spans="1:32" x14ac:dyDescent="0.35">
      <c r="A264">
        <v>259</v>
      </c>
      <c r="B264" s="1">
        <v>45839</v>
      </c>
      <c r="C264" s="12">
        <f t="shared" si="40"/>
        <v>11</v>
      </c>
      <c r="D264">
        <v>9</v>
      </c>
      <c r="E264">
        <v>20</v>
      </c>
      <c r="F264" s="12">
        <f t="shared" si="41"/>
        <v>28</v>
      </c>
      <c r="G264">
        <v>100</v>
      </c>
      <c r="H264">
        <v>72</v>
      </c>
      <c r="I264" s="12">
        <f t="shared" si="42"/>
        <v>31</v>
      </c>
      <c r="J264">
        <v>68</v>
      </c>
      <c r="K264">
        <v>37</v>
      </c>
      <c r="L264" s="12">
        <f t="shared" si="43"/>
        <v>39</v>
      </c>
      <c r="M264">
        <v>56</v>
      </c>
      <c r="N264">
        <v>17</v>
      </c>
      <c r="O264" s="12">
        <f t="shared" si="44"/>
        <v>28</v>
      </c>
      <c r="P264">
        <v>34</v>
      </c>
      <c r="Q264">
        <v>6</v>
      </c>
      <c r="R264" s="12">
        <f t="shared" si="45"/>
        <v>20</v>
      </c>
      <c r="S264">
        <v>41</v>
      </c>
      <c r="T264">
        <v>21</v>
      </c>
      <c r="U264" s="12">
        <f t="shared" si="46"/>
        <v>15</v>
      </c>
      <c r="V264">
        <v>31</v>
      </c>
      <c r="W264">
        <v>16</v>
      </c>
      <c r="X264" s="12">
        <f t="shared" si="47"/>
        <v>19</v>
      </c>
      <c r="Y264">
        <v>55</v>
      </c>
      <c r="Z264">
        <v>36</v>
      </c>
      <c r="AA264" s="12">
        <f t="shared" si="48"/>
        <v>1</v>
      </c>
      <c r="AB264">
        <v>6</v>
      </c>
      <c r="AC264">
        <v>5</v>
      </c>
      <c r="AD264" s="12">
        <f t="shared" si="49"/>
        <v>32</v>
      </c>
      <c r="AE264">
        <v>51</v>
      </c>
      <c r="AF264">
        <v>19</v>
      </c>
    </row>
    <row r="265" spans="1:32" x14ac:dyDescent="0.35">
      <c r="A265">
        <v>260</v>
      </c>
      <c r="B265" s="1">
        <v>45870</v>
      </c>
      <c r="C265" s="12">
        <f t="shared" si="40"/>
        <v>8</v>
      </c>
      <c r="D265">
        <v>7</v>
      </c>
      <c r="E265">
        <v>15</v>
      </c>
      <c r="F265" s="12">
        <f t="shared" si="41"/>
        <v>26</v>
      </c>
      <c r="G265">
        <v>86</v>
      </c>
      <c r="H265">
        <v>60</v>
      </c>
      <c r="I265" s="12">
        <f t="shared" si="42"/>
        <v>37</v>
      </c>
      <c r="J265">
        <v>79</v>
      </c>
      <c r="K265">
        <v>42</v>
      </c>
      <c r="L265" s="12">
        <f t="shared" si="43"/>
        <v>37</v>
      </c>
      <c r="M265">
        <v>54</v>
      </c>
      <c r="N265">
        <v>17</v>
      </c>
      <c r="O265" s="12">
        <f t="shared" si="44"/>
        <v>29</v>
      </c>
      <c r="P265">
        <v>34</v>
      </c>
      <c r="Q265">
        <v>5</v>
      </c>
      <c r="R265" s="12">
        <f t="shared" si="45"/>
        <v>25</v>
      </c>
      <c r="S265">
        <v>45</v>
      </c>
      <c r="T265">
        <v>20</v>
      </c>
      <c r="U265" s="12">
        <f t="shared" si="46"/>
        <v>7</v>
      </c>
      <c r="V265">
        <v>28</v>
      </c>
      <c r="W265">
        <v>21</v>
      </c>
      <c r="X265" s="12">
        <f t="shared" si="47"/>
        <v>19</v>
      </c>
      <c r="Y265">
        <v>50</v>
      </c>
      <c r="Z265">
        <v>31</v>
      </c>
      <c r="AA265" s="12">
        <f t="shared" si="48"/>
        <v>1</v>
      </c>
      <c r="AB265">
        <v>6</v>
      </c>
      <c r="AC265">
        <v>5</v>
      </c>
      <c r="AD265" s="12">
        <f t="shared" si="49"/>
        <v>22</v>
      </c>
      <c r="AE265">
        <v>37</v>
      </c>
      <c r="AF265">
        <v>15</v>
      </c>
    </row>
    <row r="266" spans="1:32" x14ac:dyDescent="0.35">
      <c r="A266">
        <v>261</v>
      </c>
      <c r="B266" s="1">
        <v>45901</v>
      </c>
      <c r="C266" s="12">
        <f t="shared" si="40"/>
        <v>8</v>
      </c>
      <c r="D266">
        <v>7</v>
      </c>
      <c r="E266">
        <v>15</v>
      </c>
      <c r="F266" s="12">
        <f t="shared" si="41"/>
        <v>26</v>
      </c>
      <c r="G266">
        <v>90</v>
      </c>
      <c r="H266">
        <v>64</v>
      </c>
      <c r="I266" s="12">
        <f t="shared" si="42"/>
        <v>22</v>
      </c>
      <c r="J266">
        <v>77</v>
      </c>
      <c r="K266">
        <v>55</v>
      </c>
      <c r="L266" s="12">
        <f t="shared" si="43"/>
        <v>36</v>
      </c>
      <c r="M266">
        <v>55</v>
      </c>
      <c r="N266">
        <v>19</v>
      </c>
      <c r="O266" s="12">
        <f t="shared" si="44"/>
        <v>28</v>
      </c>
      <c r="P266">
        <v>36</v>
      </c>
      <c r="Q266">
        <v>8</v>
      </c>
      <c r="R266" s="12">
        <f t="shared" si="45"/>
        <v>25</v>
      </c>
      <c r="S266">
        <v>42</v>
      </c>
      <c r="T266">
        <v>17</v>
      </c>
      <c r="U266" s="12">
        <f t="shared" si="46"/>
        <v>7</v>
      </c>
      <c r="V266">
        <v>29</v>
      </c>
      <c r="W266">
        <v>22</v>
      </c>
      <c r="X266" s="12">
        <f t="shared" si="47"/>
        <v>10</v>
      </c>
      <c r="Y266">
        <v>40</v>
      </c>
      <c r="Z266">
        <v>30</v>
      </c>
      <c r="AA266" s="12">
        <f t="shared" si="48"/>
        <v>4</v>
      </c>
      <c r="AB266">
        <v>8</v>
      </c>
      <c r="AC266">
        <v>4</v>
      </c>
      <c r="AD266" s="12">
        <f t="shared" si="49"/>
        <v>30</v>
      </c>
      <c r="AE266">
        <v>45</v>
      </c>
      <c r="AF266">
        <v>15</v>
      </c>
    </row>
    <row r="267" spans="1:32" x14ac:dyDescent="0.35">
      <c r="A267">
        <v>262</v>
      </c>
      <c r="B267" s="1">
        <v>45931</v>
      </c>
      <c r="C267" s="12">
        <f t="shared" si="40"/>
        <v>8</v>
      </c>
      <c r="D267">
        <v>7</v>
      </c>
      <c r="E267">
        <v>15</v>
      </c>
      <c r="F267" s="12">
        <f t="shared" si="41"/>
        <v>49</v>
      </c>
      <c r="G267">
        <v>86</v>
      </c>
      <c r="H267">
        <v>37</v>
      </c>
      <c r="I267" s="12">
        <f t="shared" si="42"/>
        <v>45</v>
      </c>
      <c r="J267">
        <v>92</v>
      </c>
      <c r="K267">
        <v>47</v>
      </c>
      <c r="L267" s="12">
        <f t="shared" si="43"/>
        <v>36</v>
      </c>
      <c r="M267">
        <v>53</v>
      </c>
      <c r="N267">
        <v>17</v>
      </c>
      <c r="O267" s="12">
        <f t="shared" si="44"/>
        <v>31</v>
      </c>
      <c r="P267">
        <v>36</v>
      </c>
      <c r="Q267">
        <v>5</v>
      </c>
      <c r="R267" s="12">
        <f t="shared" si="45"/>
        <v>22</v>
      </c>
      <c r="S267">
        <v>36</v>
      </c>
      <c r="T267">
        <v>14</v>
      </c>
      <c r="U267" s="12">
        <f t="shared" si="46"/>
        <v>12</v>
      </c>
      <c r="V267">
        <v>26</v>
      </c>
      <c r="W267">
        <v>14</v>
      </c>
      <c r="X267" s="12">
        <f t="shared" si="47"/>
        <v>12</v>
      </c>
      <c r="Y267">
        <v>37</v>
      </c>
      <c r="Z267">
        <v>25</v>
      </c>
      <c r="AA267" s="12">
        <f t="shared" si="48"/>
        <v>6</v>
      </c>
      <c r="AB267">
        <v>9</v>
      </c>
      <c r="AC267">
        <v>3</v>
      </c>
      <c r="AD267" s="12">
        <f t="shared" si="49"/>
        <v>33</v>
      </c>
      <c r="AE267">
        <v>44</v>
      </c>
      <c r="AF267">
        <v>11</v>
      </c>
    </row>
    <row r="268" spans="1:32" x14ac:dyDescent="0.35">
      <c r="A268">
        <v>263</v>
      </c>
      <c r="B268" s="1">
        <v>45962</v>
      </c>
      <c r="C268" s="18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>
        <v>33</v>
      </c>
      <c r="Q268">
        <v>5</v>
      </c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D5DB-50E5-4FEC-8A16-0543E61F4476}">
  <dimension ref="A1:M75"/>
  <sheetViews>
    <sheetView tabSelected="1" zoomScale="64" workbookViewId="0">
      <selection activeCell="B1" sqref="B1"/>
    </sheetView>
  </sheetViews>
  <sheetFormatPr defaultRowHeight="14.5" x14ac:dyDescent="0.35"/>
  <cols>
    <col min="1" max="1" width="2.6328125" bestFit="1" customWidth="1"/>
    <col min="2" max="2" width="19" bestFit="1" customWidth="1"/>
    <col min="3" max="3" width="17.54296875" bestFit="1" customWidth="1"/>
    <col min="4" max="4" width="53.08984375" bestFit="1" customWidth="1"/>
    <col min="5" max="5" width="24.54296875" bestFit="1" customWidth="1"/>
    <col min="6" max="6" width="17.36328125" bestFit="1" customWidth="1"/>
    <col min="7" max="7" width="17.6328125" bestFit="1" customWidth="1"/>
    <col min="8" max="8" width="17.36328125" bestFit="1" customWidth="1"/>
    <col min="9" max="9" width="11.1796875" bestFit="1" customWidth="1"/>
    <col min="10" max="11" width="10.54296875" bestFit="1" customWidth="1"/>
    <col min="12" max="13" width="17.453125" bestFit="1" customWidth="1"/>
    <col min="14" max="18" width="3" bestFit="1" customWidth="1"/>
    <col min="19" max="19" width="9.54296875" bestFit="1" customWidth="1"/>
  </cols>
  <sheetData>
    <row r="1" spans="1:10" x14ac:dyDescent="0.35">
      <c r="C1" t="s">
        <v>50</v>
      </c>
      <c r="D1" t="s">
        <v>50</v>
      </c>
      <c r="I1" t="s">
        <v>157</v>
      </c>
    </row>
    <row r="2" spans="1:10" x14ac:dyDescent="0.35">
      <c r="C2" s="5">
        <f>CORREL(C4:C13,$A$4:$A$13)</f>
        <v>-0.4279937137084015</v>
      </c>
      <c r="D2" s="5">
        <f>CORREL(D4:D13,$A$4:$A$13)</f>
        <v>0.63429815321651739</v>
      </c>
      <c r="F2" s="5">
        <f>CORREL(F4:F13,$A$4:$A$13)</f>
        <v>0.13973399610996887</v>
      </c>
      <c r="G2" s="5">
        <f t="shared" ref="G2:I2" si="0">CORREL(G4:G13,$A$4:$A$13)</f>
        <v>7.1477135851975779E-2</v>
      </c>
      <c r="H2" s="5">
        <f t="shared" si="0"/>
        <v>-0.58066063958907932</v>
      </c>
      <c r="I2" s="5">
        <f t="shared" si="0"/>
        <v>0.63654531086246413</v>
      </c>
    </row>
    <row r="3" spans="1:10" x14ac:dyDescent="0.35">
      <c r="A3" t="s">
        <v>46</v>
      </c>
      <c r="B3" t="s">
        <v>11</v>
      </c>
      <c r="C3" t="s">
        <v>49</v>
      </c>
      <c r="D3" t="s">
        <v>48</v>
      </c>
      <c r="E3" t="s">
        <v>31</v>
      </c>
      <c r="F3" t="s">
        <v>47</v>
      </c>
      <c r="G3" t="s">
        <v>30</v>
      </c>
      <c r="H3" t="s">
        <v>29</v>
      </c>
      <c r="I3" t="s">
        <v>153</v>
      </c>
      <c r="J3" t="str">
        <f>B3</f>
        <v>csoport</v>
      </c>
    </row>
    <row r="4" spans="1:10" x14ac:dyDescent="0.35">
      <c r="A4">
        <v>1</v>
      </c>
      <c r="B4" t="s">
        <v>15</v>
      </c>
      <c r="C4" s="12">
        <f>H4/G4</f>
        <v>86.126020954766261</v>
      </c>
      <c r="D4" s="12">
        <f>C4/F4</f>
        <v>-577.42351519310125</v>
      </c>
      <c r="E4" t="s">
        <v>38</v>
      </c>
      <c r="F4" s="5">
        <f>'2szer10'!O2</f>
        <v>-0.14915572138755745</v>
      </c>
      <c r="G4" s="5">
        <f>'2szer10'!P2</f>
        <v>0.37221331663787821</v>
      </c>
      <c r="H4" s="5">
        <f>'2szer10'!Q2</f>
        <v>32.05725190839695</v>
      </c>
      <c r="I4">
        <f>Y0_korrelacio_alapon!H44</f>
        <v>999981.6</v>
      </c>
      <c r="J4" t="str">
        <f t="shared" ref="J4:J13" si="1">B4</f>
        <v>A</v>
      </c>
    </row>
    <row r="5" spans="1:10" x14ac:dyDescent="0.35">
      <c r="A5">
        <v>1</v>
      </c>
      <c r="B5" t="s">
        <v>15</v>
      </c>
      <c r="C5" s="12">
        <f t="shared" ref="C4:C13" si="2">H5/G5</f>
        <v>69.672728047108691</v>
      </c>
      <c r="D5" s="12">
        <f t="shared" ref="D5:D13" si="3">C5/F5</f>
        <v>-557.30949749392789</v>
      </c>
      <c r="E5" t="s">
        <v>39</v>
      </c>
      <c r="F5" s="5">
        <f>'2szer10'!I2</f>
        <v>-0.12501622233320689</v>
      </c>
      <c r="G5" s="5">
        <f>'2szer10'!J2</f>
        <v>0.55608953309483811</v>
      </c>
      <c r="H5" s="5">
        <f>'2szer10'!K2</f>
        <v>38.744274809160302</v>
      </c>
      <c r="I5">
        <f>Y0_korrelacio_alapon!H45</f>
        <v>999983.6</v>
      </c>
      <c r="J5" t="str">
        <f t="shared" si="1"/>
        <v>A</v>
      </c>
    </row>
    <row r="6" spans="1:10" x14ac:dyDescent="0.35">
      <c r="A6">
        <v>1</v>
      </c>
      <c r="B6" t="s">
        <v>15</v>
      </c>
      <c r="C6" s="12">
        <f t="shared" si="2"/>
        <v>54.992953047210548</v>
      </c>
      <c r="D6" s="12">
        <f t="shared" si="3"/>
        <v>1171.1212168026689</v>
      </c>
      <c r="E6" t="s">
        <v>40</v>
      </c>
      <c r="F6" s="5">
        <f>'2szer10'!L2</f>
        <v>4.6957524343508437E-2</v>
      </c>
      <c r="G6" s="5">
        <f>'2szer10'!M2</f>
        <v>0.54614908785229577</v>
      </c>
      <c r="H6" s="5">
        <f>'2szer10'!N2</f>
        <v>30.034351145038169</v>
      </c>
      <c r="I6">
        <f>Y0_korrelacio_alapon!H46</f>
        <v>1000005.1</v>
      </c>
      <c r="J6" t="str">
        <f t="shared" si="1"/>
        <v>A</v>
      </c>
    </row>
    <row r="7" spans="1:10" x14ac:dyDescent="0.35">
      <c r="A7">
        <v>1</v>
      </c>
      <c r="B7" t="s">
        <v>15</v>
      </c>
      <c r="C7" s="12">
        <f t="shared" si="2"/>
        <v>30.729743653433307</v>
      </c>
      <c r="D7" s="12">
        <f t="shared" si="3"/>
        <v>-1674.5386258586541</v>
      </c>
      <c r="E7" t="s">
        <v>41</v>
      </c>
      <c r="F7" s="5">
        <f>'2szer10'!AD2</f>
        <v>-1.8351170393382833E-2</v>
      </c>
      <c r="G7" s="5">
        <f>'2szer10'!AE2</f>
        <v>0.71355886216710007</v>
      </c>
      <c r="H7" s="5">
        <f>'2szer10'!AF2</f>
        <v>21.927480916030536</v>
      </c>
      <c r="I7">
        <f>Y0_korrelacio_alapon!H47</f>
        <v>999986.6</v>
      </c>
      <c r="J7" t="str">
        <f t="shared" si="1"/>
        <v>A</v>
      </c>
    </row>
    <row r="8" spans="1:10" x14ac:dyDescent="0.35">
      <c r="A8">
        <v>1</v>
      </c>
      <c r="B8" t="s">
        <v>15</v>
      </c>
      <c r="C8" s="12">
        <f t="shared" si="2"/>
        <v>3.6450209684282395</v>
      </c>
      <c r="D8" s="12">
        <f t="shared" si="3"/>
        <v>-171.0576935698119</v>
      </c>
      <c r="E8" t="s">
        <v>33</v>
      </c>
      <c r="F8" s="5">
        <f>'2szer10'!AA2</f>
        <v>-2.1308722761076145E-2</v>
      </c>
      <c r="G8" s="5">
        <f>'2szer10'!AB2</f>
        <v>0.83665316249900901</v>
      </c>
      <c r="H8" s="5">
        <f>'2szer10'!AC2</f>
        <v>3.0496183206106871</v>
      </c>
      <c r="I8">
        <f>Y0_korrelacio_alapon!H48</f>
        <v>1000007.1</v>
      </c>
      <c r="J8" t="str">
        <f t="shared" si="1"/>
        <v>A</v>
      </c>
    </row>
    <row r="9" spans="1:10" x14ac:dyDescent="0.35">
      <c r="A9">
        <v>2</v>
      </c>
      <c r="B9" t="s">
        <v>12</v>
      </c>
      <c r="C9" s="12">
        <f t="shared" si="2"/>
        <v>9.563420881391016</v>
      </c>
      <c r="D9" s="12">
        <f t="shared" si="3"/>
        <v>578.15499783205541</v>
      </c>
      <c r="E9" t="s">
        <v>34</v>
      </c>
      <c r="F9" s="5">
        <f>'2szer10'!X2</f>
        <v>1.6541275120428921E-2</v>
      </c>
      <c r="G9" s="5">
        <f>'2szer10'!Y2</f>
        <v>0.85448040262369429</v>
      </c>
      <c r="H9" s="5">
        <f>'2szer10'!Z2</f>
        <v>8.1717557251908399</v>
      </c>
      <c r="I9">
        <f>Y0_korrelacio_alapon!H49</f>
        <v>1000010.6</v>
      </c>
      <c r="J9" t="str">
        <f t="shared" si="1"/>
        <v>B</v>
      </c>
    </row>
    <row r="10" spans="1:10" x14ac:dyDescent="0.35">
      <c r="A10">
        <v>2</v>
      </c>
      <c r="B10" t="s">
        <v>12</v>
      </c>
      <c r="C10" s="12">
        <f t="shared" si="2"/>
        <v>-549.38812480062188</v>
      </c>
      <c r="D10" s="12">
        <f t="shared" si="3"/>
        <v>2538.6476131073891</v>
      </c>
      <c r="E10" t="s">
        <v>35</v>
      </c>
      <c r="F10" s="5">
        <f>'2szer10'!U2</f>
        <v>-0.21640976162428172</v>
      </c>
      <c r="G10" s="5">
        <f>'2szer10'!V2</f>
        <v>-3.9509603302958829E-2</v>
      </c>
      <c r="H10" s="5">
        <f>'2szer10'!W2</f>
        <v>21.706106870229007</v>
      </c>
      <c r="I10" s="35">
        <f>Y0_korrelacio_alapon!H50</f>
        <v>999996.1</v>
      </c>
      <c r="J10" t="str">
        <f t="shared" si="1"/>
        <v>B</v>
      </c>
    </row>
    <row r="11" spans="1:10" x14ac:dyDescent="0.35">
      <c r="A11">
        <v>2</v>
      </c>
      <c r="B11" t="s">
        <v>12</v>
      </c>
      <c r="C11" s="12">
        <f t="shared" si="2"/>
        <v>18.769821612263421</v>
      </c>
      <c r="D11" s="12">
        <f t="shared" si="3"/>
        <v>453.18675555709945</v>
      </c>
      <c r="E11" t="s">
        <v>36</v>
      </c>
      <c r="F11" s="5">
        <f>'2szer10'!R2</f>
        <v>4.1417409891402947E-2</v>
      </c>
      <c r="G11" s="5">
        <f>'2szer10'!S2</f>
        <v>0.82904723463770802</v>
      </c>
      <c r="H11" s="5">
        <f>'2szer10'!T2</f>
        <v>15.561068702290076</v>
      </c>
      <c r="I11">
        <f>Y0_korrelacio_alapon!H51</f>
        <v>1000008.6</v>
      </c>
      <c r="J11" t="str">
        <f t="shared" si="1"/>
        <v>B</v>
      </c>
    </row>
    <row r="12" spans="1:10" x14ac:dyDescent="0.35">
      <c r="A12">
        <v>2</v>
      </c>
      <c r="B12" t="s">
        <v>12</v>
      </c>
      <c r="C12" s="12">
        <f t="shared" si="2"/>
        <v>1.2758515106175463</v>
      </c>
      <c r="D12" s="12">
        <f t="shared" si="3"/>
        <v>183.43492672158723</v>
      </c>
      <c r="E12" t="s">
        <v>37</v>
      </c>
      <c r="F12" s="5">
        <f>'2szer10'!F2</f>
        <v>6.9553357881184785E-3</v>
      </c>
      <c r="G12" s="5">
        <f>'2szer10'!G2</f>
        <v>0.75387461084961982</v>
      </c>
      <c r="H12" s="5">
        <f>'2szer10'!H2</f>
        <v>0.96183206106870234</v>
      </c>
      <c r="I12">
        <f>Y0_korrelacio_alapon!H52</f>
        <v>1000010.1</v>
      </c>
      <c r="J12" t="str">
        <f t="shared" si="1"/>
        <v>B</v>
      </c>
    </row>
    <row r="13" spans="1:10" x14ac:dyDescent="0.35">
      <c r="A13">
        <v>2</v>
      </c>
      <c r="B13" t="s">
        <v>12</v>
      </c>
      <c r="C13" s="12">
        <f t="shared" si="2"/>
        <v>9.460288220656647</v>
      </c>
      <c r="D13" s="12">
        <f t="shared" si="3"/>
        <v>2593.8869352146594</v>
      </c>
      <c r="E13" t="s">
        <v>32</v>
      </c>
      <c r="F13" s="5">
        <f>'2szer10'!C2</f>
        <v>3.6471474882823884E-3</v>
      </c>
      <c r="G13" s="5">
        <f>'2szer10'!D2</f>
        <v>0.81820530566561356</v>
      </c>
      <c r="H13" s="5">
        <f>'2szer10'!E2</f>
        <v>7.7404580152671754</v>
      </c>
      <c r="I13">
        <f>Y0_korrelacio_alapon!H53</f>
        <v>1000010.6</v>
      </c>
      <c r="J13" t="str">
        <f t="shared" si="1"/>
        <v>B</v>
      </c>
    </row>
    <row r="14" spans="1:10" x14ac:dyDescent="0.35">
      <c r="B14" t="s">
        <v>51</v>
      </c>
      <c r="C14" s="12">
        <f>IF(C2&lt;0,1,0)</f>
        <v>1</v>
      </c>
      <c r="D14" s="12">
        <f t="shared" ref="D14:H14" si="4">IF(D2&lt;0,1,0)</f>
        <v>0</v>
      </c>
      <c r="E14" s="12"/>
      <c r="F14" s="12">
        <f t="shared" si="4"/>
        <v>0</v>
      </c>
      <c r="G14" s="12">
        <f t="shared" si="4"/>
        <v>0</v>
      </c>
      <c r="H14" s="12">
        <f t="shared" si="4"/>
        <v>1</v>
      </c>
    </row>
    <row r="16" spans="1:10" ht="15" thickBot="1" x14ac:dyDescent="0.4">
      <c r="B16" s="23" t="s">
        <v>43</v>
      </c>
      <c r="C16" s="23" t="s">
        <v>49</v>
      </c>
    </row>
    <row r="17" spans="1:13" ht="15" thickBot="1" x14ac:dyDescent="0.4">
      <c r="B17" s="23" t="s">
        <v>11</v>
      </c>
      <c r="C17" s="12">
        <v>-549.38812480062188</v>
      </c>
      <c r="D17" s="12">
        <v>1.2758515106175463</v>
      </c>
      <c r="E17" s="12">
        <v>3.6450209684282395</v>
      </c>
      <c r="F17" s="12">
        <v>9.460288220656647</v>
      </c>
      <c r="G17" s="12">
        <v>9.563420881391016</v>
      </c>
      <c r="H17" s="36">
        <v>18.769821612263421</v>
      </c>
      <c r="I17" s="37">
        <v>30.729743653433307</v>
      </c>
      <c r="J17" s="12">
        <v>54.992953047210548</v>
      </c>
      <c r="K17" s="12">
        <v>69.672728047108691</v>
      </c>
      <c r="L17" s="12">
        <v>86.126020954766261</v>
      </c>
      <c r="M17" s="12" t="s">
        <v>42</v>
      </c>
    </row>
    <row r="18" spans="1:13" x14ac:dyDescent="0.35">
      <c r="B18" s="13" t="s">
        <v>15</v>
      </c>
      <c r="E18" s="3">
        <v>1</v>
      </c>
      <c r="I18" s="24">
        <v>1</v>
      </c>
      <c r="J18" s="24">
        <v>1</v>
      </c>
      <c r="K18" s="24">
        <v>1</v>
      </c>
      <c r="L18" s="24">
        <v>1</v>
      </c>
      <c r="M18">
        <v>5</v>
      </c>
    </row>
    <row r="19" spans="1:13" x14ac:dyDescent="0.35">
      <c r="B19" s="13" t="s">
        <v>12</v>
      </c>
      <c r="C19" s="24">
        <v>1</v>
      </c>
      <c r="D19" s="24">
        <v>1</v>
      </c>
      <c r="E19" s="24"/>
      <c r="F19" s="24">
        <v>1</v>
      </c>
      <c r="G19" s="24">
        <v>1</v>
      </c>
      <c r="H19" s="24">
        <v>1</v>
      </c>
      <c r="M19">
        <v>5</v>
      </c>
    </row>
    <row r="20" spans="1:13" x14ac:dyDescent="0.35">
      <c r="B20" s="13" t="s">
        <v>42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10</v>
      </c>
    </row>
    <row r="21" spans="1:13" x14ac:dyDescent="0.35">
      <c r="E21" s="3" t="s">
        <v>33</v>
      </c>
    </row>
    <row r="22" spans="1:13" x14ac:dyDescent="0.35">
      <c r="E22" s="5"/>
    </row>
    <row r="23" spans="1:13" x14ac:dyDescent="0.35">
      <c r="C23" s="5">
        <f>CORREL(C25:C34,$A$4:$A$13)</f>
        <v>-0.66149509263165174</v>
      </c>
      <c r="D23" s="5">
        <f t="shared" ref="D23:H23" si="5">CORREL(D25:D34,$A$4:$A$13)</f>
        <v>-0.66149509263165174</v>
      </c>
      <c r="E23" s="5"/>
      <c r="F23" s="5">
        <f t="shared" si="5"/>
        <v>-0.24370871833797697</v>
      </c>
      <c r="G23" s="5">
        <f t="shared" si="5"/>
        <v>-0.31333978072025614</v>
      </c>
      <c r="H23" s="5">
        <f t="shared" si="5"/>
        <v>-0.59186403024937262</v>
      </c>
      <c r="K23" t="s">
        <v>202</v>
      </c>
      <c r="M23" t="s">
        <v>203</v>
      </c>
    </row>
    <row r="24" spans="1:13" x14ac:dyDescent="0.35">
      <c r="A24" t="str">
        <f>A3</f>
        <v>id</v>
      </c>
      <c r="B24" t="str">
        <f t="shared" ref="B24:B34" si="6">B3</f>
        <v>csoport</v>
      </c>
      <c r="C24" t="str">
        <f>C3</f>
        <v>index1</v>
      </c>
      <c r="D24" t="str">
        <f t="shared" ref="D24:H24" si="7">D3</f>
        <v>index2</v>
      </c>
      <c r="E24" t="str">
        <f t="shared" si="7"/>
        <v>fogalom</v>
      </c>
      <c r="F24" t="str">
        <f t="shared" si="7"/>
        <v>trend (abs_eltérés)</v>
      </c>
      <c r="G24" t="str">
        <f t="shared" si="7"/>
        <v>mind-hír-korreláció</v>
      </c>
      <c r="H24" t="str">
        <f t="shared" si="7"/>
        <v>átlagos abs-eltérés</v>
      </c>
      <c r="I24" t="s">
        <v>183</v>
      </c>
      <c r="J24" t="s">
        <v>52</v>
      </c>
      <c r="K24" t="str">
        <f>STD_irany_korrelacio_alapon!H43</f>
        <v>Becslés</v>
      </c>
      <c r="L24" t="str">
        <f>E3</f>
        <v>fogalom</v>
      </c>
      <c r="M24" t="str">
        <f>STD_minden_irany_0!H43</f>
        <v>Becslés</v>
      </c>
    </row>
    <row r="25" spans="1:13" x14ac:dyDescent="0.35">
      <c r="A25">
        <f t="shared" ref="A25" si="8">A4</f>
        <v>1</v>
      </c>
      <c r="B25" t="str">
        <f t="shared" si="6"/>
        <v>A</v>
      </c>
      <c r="C25">
        <f t="shared" ref="C25:C34" si="9">RANK(C4,C$4:C$13,C$14)</f>
        <v>10</v>
      </c>
      <c r="D25">
        <f t="shared" ref="D25:H25" si="10">RANK(D4,D$4:D$13,D$14)</f>
        <v>9</v>
      </c>
      <c r="E25">
        <v>1</v>
      </c>
      <c r="F25">
        <f t="shared" si="10"/>
        <v>9</v>
      </c>
      <c r="G25">
        <f t="shared" si="10"/>
        <v>9</v>
      </c>
      <c r="H25">
        <f t="shared" si="10"/>
        <v>9</v>
      </c>
      <c r="I25">
        <f>A25*1000</f>
        <v>1000</v>
      </c>
      <c r="J25">
        <v>1000000</v>
      </c>
      <c r="K25">
        <f>STD_irany_korrelacio_alapon!H44</f>
        <v>1000</v>
      </c>
      <c r="L25" t="str">
        <f t="shared" ref="L25:L34" si="11">E4</f>
        <v>Kelet-Németország</v>
      </c>
      <c r="M25">
        <f>STD_minden_irany_0!H44</f>
        <v>1000</v>
      </c>
    </row>
    <row r="26" spans="1:13" x14ac:dyDescent="0.35">
      <c r="A26">
        <f t="shared" ref="A26" si="12">A5</f>
        <v>1</v>
      </c>
      <c r="B26" t="str">
        <f t="shared" si="6"/>
        <v>A</v>
      </c>
      <c r="C26">
        <f t="shared" si="9"/>
        <v>9</v>
      </c>
      <c r="D26">
        <f t="shared" ref="D26:D34" si="13">RANK(D5,D$4:D$13,D$14)</f>
        <v>8</v>
      </c>
      <c r="E26">
        <v>1</v>
      </c>
      <c r="F26">
        <f t="shared" ref="F26:H34" si="14">RANK(F5,F$4:F$13,F$14)</f>
        <v>8</v>
      </c>
      <c r="G26">
        <f t="shared" si="14"/>
        <v>7</v>
      </c>
      <c r="H26">
        <f t="shared" si="14"/>
        <v>10</v>
      </c>
      <c r="I26">
        <f t="shared" ref="I26:I34" si="15">A26*1000</f>
        <v>1000</v>
      </c>
      <c r="J26">
        <v>1000000</v>
      </c>
      <c r="K26">
        <f>STD_irany_korrelacio_alapon!H45</f>
        <v>1000</v>
      </c>
      <c r="L26" t="str">
        <f t="shared" si="11"/>
        <v>DDR</v>
      </c>
      <c r="M26">
        <f>STD_minden_irany_0!H45</f>
        <v>1000</v>
      </c>
    </row>
    <row r="27" spans="1:13" x14ac:dyDescent="0.35">
      <c r="A27">
        <f t="shared" ref="A27" si="16">A6</f>
        <v>1</v>
      </c>
      <c r="B27" t="str">
        <f t="shared" si="6"/>
        <v>A</v>
      </c>
      <c r="C27">
        <f t="shared" si="9"/>
        <v>8</v>
      </c>
      <c r="D27">
        <f t="shared" si="13"/>
        <v>3</v>
      </c>
      <c r="E27">
        <v>1</v>
      </c>
      <c r="F27">
        <f t="shared" si="14"/>
        <v>1</v>
      </c>
      <c r="G27">
        <f t="shared" si="14"/>
        <v>8</v>
      </c>
      <c r="H27">
        <f t="shared" si="14"/>
        <v>8</v>
      </c>
      <c r="I27">
        <f t="shared" si="15"/>
        <v>1000</v>
      </c>
      <c r="J27">
        <v>1000000</v>
      </c>
      <c r="K27" s="44">
        <f>STD_irany_korrelacio_alapon!H46</f>
        <v>1500</v>
      </c>
      <c r="L27" s="46" t="str">
        <f t="shared" si="11"/>
        <v>iszlám</v>
      </c>
      <c r="M27" s="44">
        <f>STD_minden_irany_0!H46</f>
        <v>1500</v>
      </c>
    </row>
    <row r="28" spans="1:13" x14ac:dyDescent="0.35">
      <c r="A28">
        <f t="shared" ref="A28" si="17">A7</f>
        <v>1</v>
      </c>
      <c r="B28" t="str">
        <f t="shared" si="6"/>
        <v>A</v>
      </c>
      <c r="C28">
        <f t="shared" si="9"/>
        <v>7</v>
      </c>
      <c r="D28">
        <f t="shared" si="13"/>
        <v>10</v>
      </c>
      <c r="E28">
        <v>1</v>
      </c>
      <c r="F28">
        <f t="shared" si="14"/>
        <v>6</v>
      </c>
      <c r="G28">
        <f t="shared" si="14"/>
        <v>6</v>
      </c>
      <c r="H28">
        <f t="shared" si="14"/>
        <v>7</v>
      </c>
      <c r="I28">
        <f t="shared" si="15"/>
        <v>1000</v>
      </c>
      <c r="J28">
        <v>1000000</v>
      </c>
      <c r="K28">
        <f>STD_irany_korrelacio_alapon!H47</f>
        <v>1000</v>
      </c>
      <c r="L28" t="str">
        <f t="shared" si="11"/>
        <v>emberi migráció</v>
      </c>
      <c r="M28">
        <f>STD_minden_irany_0!H47</f>
        <v>1000</v>
      </c>
    </row>
    <row r="29" spans="1:13" x14ac:dyDescent="0.35">
      <c r="A29">
        <f t="shared" ref="A29" si="18">A8</f>
        <v>1</v>
      </c>
      <c r="B29" t="str">
        <f t="shared" si="6"/>
        <v>A</v>
      </c>
      <c r="C29">
        <f t="shared" si="9"/>
        <v>3</v>
      </c>
      <c r="D29">
        <f t="shared" si="13"/>
        <v>7</v>
      </c>
      <c r="E29">
        <v>1</v>
      </c>
      <c r="F29">
        <f t="shared" si="14"/>
        <v>7</v>
      </c>
      <c r="G29">
        <f t="shared" si="14"/>
        <v>2</v>
      </c>
      <c r="H29">
        <f t="shared" si="14"/>
        <v>2</v>
      </c>
      <c r="I29">
        <f t="shared" si="15"/>
        <v>1000</v>
      </c>
      <c r="J29">
        <v>1000000</v>
      </c>
      <c r="K29">
        <f>STD_irany_korrelacio_alapon!H48</f>
        <v>1000</v>
      </c>
      <c r="L29" t="str">
        <f t="shared" si="11"/>
        <v>terrorizmus</v>
      </c>
      <c r="M29">
        <f>STD_minden_irany_0!H48</f>
        <v>1000</v>
      </c>
    </row>
    <row r="30" spans="1:13" x14ac:dyDescent="0.35">
      <c r="A30">
        <f t="shared" ref="A30" si="19">A9</f>
        <v>2</v>
      </c>
      <c r="B30" t="str">
        <f t="shared" si="6"/>
        <v>B</v>
      </c>
      <c r="C30">
        <f t="shared" si="9"/>
        <v>5</v>
      </c>
      <c r="D30">
        <f t="shared" si="13"/>
        <v>4</v>
      </c>
      <c r="E30">
        <v>1</v>
      </c>
      <c r="F30">
        <f t="shared" si="14"/>
        <v>3</v>
      </c>
      <c r="G30">
        <f t="shared" si="14"/>
        <v>1</v>
      </c>
      <c r="H30">
        <f t="shared" si="14"/>
        <v>4</v>
      </c>
      <c r="I30">
        <f t="shared" si="15"/>
        <v>2000</v>
      </c>
      <c r="J30">
        <v>1000000</v>
      </c>
      <c r="K30">
        <f>STD_irany_korrelacio_alapon!H49</f>
        <v>2000</v>
      </c>
      <c r="L30" t="str">
        <f t="shared" si="11"/>
        <v>napenergia</v>
      </c>
      <c r="M30">
        <f>STD_minden_irany_0!H49</f>
        <v>2000</v>
      </c>
    </row>
    <row r="31" spans="1:13" x14ac:dyDescent="0.35">
      <c r="A31">
        <f t="shared" ref="A31" si="20">A10</f>
        <v>2</v>
      </c>
      <c r="B31" t="str">
        <f t="shared" si="6"/>
        <v>B</v>
      </c>
      <c r="C31">
        <f t="shared" si="9"/>
        <v>1</v>
      </c>
      <c r="D31">
        <f t="shared" si="13"/>
        <v>2</v>
      </c>
      <c r="E31">
        <v>1</v>
      </c>
      <c r="F31">
        <f t="shared" si="14"/>
        <v>10</v>
      </c>
      <c r="G31">
        <f t="shared" si="14"/>
        <v>10</v>
      </c>
      <c r="H31">
        <f t="shared" si="14"/>
        <v>6</v>
      </c>
      <c r="I31">
        <f t="shared" si="15"/>
        <v>2000</v>
      </c>
      <c r="J31">
        <v>1000000</v>
      </c>
      <c r="K31">
        <f>STD_irany_korrelacio_alapon!H50</f>
        <v>2000</v>
      </c>
      <c r="L31" t="str">
        <f t="shared" si="11"/>
        <v>szélenergia</v>
      </c>
      <c r="M31">
        <f>STD_minden_irany_0!H50</f>
        <v>2000</v>
      </c>
    </row>
    <row r="32" spans="1:13" x14ac:dyDescent="0.35">
      <c r="A32">
        <f t="shared" ref="A32" si="21">A11</f>
        <v>2</v>
      </c>
      <c r="B32" t="str">
        <f t="shared" si="6"/>
        <v>B</v>
      </c>
      <c r="C32">
        <f t="shared" si="9"/>
        <v>6</v>
      </c>
      <c r="D32">
        <f t="shared" si="13"/>
        <v>5</v>
      </c>
      <c r="E32">
        <v>1</v>
      </c>
      <c r="F32">
        <f t="shared" si="14"/>
        <v>2</v>
      </c>
      <c r="G32">
        <f t="shared" si="14"/>
        <v>3</v>
      </c>
      <c r="H32">
        <f t="shared" si="14"/>
        <v>5</v>
      </c>
      <c r="I32">
        <f t="shared" si="15"/>
        <v>2000</v>
      </c>
      <c r="J32">
        <v>1000000</v>
      </c>
      <c r="K32" s="44">
        <f>STD_irany_korrelacio_alapon!H51</f>
        <v>1500</v>
      </c>
      <c r="L32" s="44" t="str">
        <f t="shared" si="11"/>
        <v>társadalmi nem</v>
      </c>
      <c r="M32">
        <f>STD_minden_irany_0!H51</f>
        <v>2000</v>
      </c>
    </row>
    <row r="33" spans="1:13" x14ac:dyDescent="0.35">
      <c r="A33">
        <f t="shared" ref="A33" si="22">A12</f>
        <v>2</v>
      </c>
      <c r="B33" t="str">
        <f t="shared" si="6"/>
        <v>B</v>
      </c>
      <c r="C33">
        <f t="shared" si="9"/>
        <v>2</v>
      </c>
      <c r="D33">
        <f t="shared" si="13"/>
        <v>6</v>
      </c>
      <c r="E33">
        <v>1</v>
      </c>
      <c r="F33">
        <f t="shared" si="14"/>
        <v>4</v>
      </c>
      <c r="G33">
        <f t="shared" si="14"/>
        <v>5</v>
      </c>
      <c r="H33">
        <f t="shared" si="14"/>
        <v>1</v>
      </c>
      <c r="I33">
        <f t="shared" si="15"/>
        <v>2000</v>
      </c>
      <c r="J33">
        <v>1000000</v>
      </c>
      <c r="K33">
        <f>STD_irany_korrelacio_alapon!H52</f>
        <v>2000</v>
      </c>
      <c r="L33" s="44" t="str">
        <f t="shared" si="11"/>
        <v>LMBT</v>
      </c>
      <c r="M33" s="44">
        <f>STD_minden_irany_0!H52</f>
        <v>1500</v>
      </c>
    </row>
    <row r="34" spans="1:13" x14ac:dyDescent="0.35">
      <c r="A34">
        <f t="shared" ref="A34" si="23">A13</f>
        <v>2</v>
      </c>
      <c r="B34" t="str">
        <f t="shared" si="6"/>
        <v>B</v>
      </c>
      <c r="C34">
        <f t="shared" si="9"/>
        <v>4</v>
      </c>
      <c r="D34">
        <f t="shared" si="13"/>
        <v>1</v>
      </c>
      <c r="E34">
        <v>1</v>
      </c>
      <c r="F34">
        <f t="shared" si="14"/>
        <v>5</v>
      </c>
      <c r="G34">
        <f t="shared" si="14"/>
        <v>4</v>
      </c>
      <c r="H34">
        <f t="shared" si="14"/>
        <v>3</v>
      </c>
      <c r="I34">
        <f t="shared" si="15"/>
        <v>2000</v>
      </c>
      <c r="J34">
        <v>1000000</v>
      </c>
      <c r="K34">
        <f>STD_irany_korrelacio_alapon!H53</f>
        <v>2000</v>
      </c>
      <c r="L34" t="str">
        <f t="shared" si="11"/>
        <v>klímaváltozás</v>
      </c>
      <c r="M34">
        <f>STD_minden_irany_0!H53</f>
        <v>2000</v>
      </c>
    </row>
    <row r="36" spans="1:13" ht="15" thickBot="1" x14ac:dyDescent="0.4">
      <c r="B36" s="23" t="s">
        <v>43</v>
      </c>
      <c r="C36" s="23" t="s">
        <v>237</v>
      </c>
    </row>
    <row r="37" spans="1:13" ht="15" thickBot="1" x14ac:dyDescent="0.4">
      <c r="B37" s="23" t="s">
        <v>11</v>
      </c>
      <c r="C37">
        <v>999981.6</v>
      </c>
      <c r="D37">
        <v>999983.6</v>
      </c>
      <c r="E37">
        <v>999986.6</v>
      </c>
      <c r="F37">
        <v>999996.1</v>
      </c>
      <c r="G37">
        <v>1000005.1</v>
      </c>
      <c r="H37" s="22">
        <v>1000007.1</v>
      </c>
      <c r="I37" s="38">
        <v>1000008.6</v>
      </c>
      <c r="J37">
        <v>1000010.1</v>
      </c>
      <c r="K37">
        <v>1000010.6</v>
      </c>
      <c r="L37" t="s">
        <v>42</v>
      </c>
    </row>
    <row r="38" spans="1:13" x14ac:dyDescent="0.35">
      <c r="B38" s="13" t="s">
        <v>15</v>
      </c>
      <c r="C38" s="24">
        <v>1</v>
      </c>
      <c r="D38" s="24">
        <v>1</v>
      </c>
      <c r="E38" s="24">
        <v>1</v>
      </c>
      <c r="F38" s="24"/>
      <c r="G38" s="24">
        <v>1</v>
      </c>
      <c r="H38" s="24">
        <v>1</v>
      </c>
      <c r="L38">
        <v>5</v>
      </c>
    </row>
    <row r="39" spans="1:13" x14ac:dyDescent="0.35">
      <c r="B39" s="13" t="s">
        <v>12</v>
      </c>
      <c r="F39" s="3">
        <v>1</v>
      </c>
      <c r="I39" s="24">
        <v>1</v>
      </c>
      <c r="J39" s="24">
        <v>1</v>
      </c>
      <c r="K39" s="24">
        <v>2</v>
      </c>
      <c r="L39">
        <v>5</v>
      </c>
    </row>
    <row r="40" spans="1:13" x14ac:dyDescent="0.35">
      <c r="B40" s="13" t="s">
        <v>42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2</v>
      </c>
      <c r="L40">
        <v>10</v>
      </c>
    </row>
    <row r="41" spans="1:13" x14ac:dyDescent="0.35">
      <c r="F41" s="3" t="s">
        <v>35</v>
      </c>
    </row>
    <row r="44" spans="1:13" x14ac:dyDescent="0.35">
      <c r="B44" s="23" t="s">
        <v>191</v>
      </c>
      <c r="C44" s="23" t="s">
        <v>155</v>
      </c>
    </row>
    <row r="45" spans="1:13" x14ac:dyDescent="0.35">
      <c r="B45" s="23" t="s">
        <v>154</v>
      </c>
      <c r="C45">
        <v>1000</v>
      </c>
      <c r="D45">
        <v>1500</v>
      </c>
      <c r="E45">
        <v>2000</v>
      </c>
      <c r="F45" t="s">
        <v>42</v>
      </c>
    </row>
    <row r="46" spans="1:13" x14ac:dyDescent="0.35">
      <c r="B46" s="13">
        <v>1000</v>
      </c>
      <c r="C46" s="24">
        <v>4</v>
      </c>
      <c r="D46" s="43">
        <v>1</v>
      </c>
      <c r="F46">
        <v>5</v>
      </c>
    </row>
    <row r="47" spans="1:13" x14ac:dyDescent="0.35">
      <c r="B47" s="13">
        <v>2000</v>
      </c>
      <c r="D47" s="43">
        <v>1</v>
      </c>
      <c r="E47" s="24">
        <v>4</v>
      </c>
      <c r="F47">
        <v>5</v>
      </c>
    </row>
    <row r="48" spans="1:13" x14ac:dyDescent="0.35">
      <c r="B48" s="13" t="s">
        <v>42</v>
      </c>
      <c r="C48">
        <v>4</v>
      </c>
      <c r="D48">
        <v>2</v>
      </c>
      <c r="E48">
        <v>4</v>
      </c>
      <c r="F48">
        <v>10</v>
      </c>
    </row>
    <row r="50" spans="1:13" x14ac:dyDescent="0.35">
      <c r="D50" t="s">
        <v>192</v>
      </c>
    </row>
    <row r="54" spans="1:13" x14ac:dyDescent="0.35">
      <c r="A54" t="str">
        <f>A24</f>
        <v>id</v>
      </c>
      <c r="B54" t="str">
        <f t="shared" ref="B54:H54" si="24">B24</f>
        <v>csoport</v>
      </c>
      <c r="C54" t="str">
        <f t="shared" si="24"/>
        <v>index1</v>
      </c>
      <c r="D54" t="str">
        <f t="shared" si="24"/>
        <v>index2</v>
      </c>
      <c r="E54" t="str">
        <f t="shared" si="24"/>
        <v>fogalom</v>
      </c>
      <c r="F54" t="str">
        <f t="shared" si="24"/>
        <v>trend (abs_eltérés)</v>
      </c>
      <c r="G54" t="str">
        <f t="shared" si="24"/>
        <v>mind-hír-korreláció</v>
      </c>
      <c r="H54" t="str">
        <f t="shared" si="24"/>
        <v>átlagos abs-eltérés</v>
      </c>
      <c r="I54" t="s">
        <v>52</v>
      </c>
      <c r="J54" t="str">
        <f t="shared" ref="J54:J64" si="25">I24</f>
        <v>STD</v>
      </c>
      <c r="K54" t="str">
        <f>Y0_minden_irany_0!H43</f>
        <v>Becslés</v>
      </c>
      <c r="L54" t="str">
        <f>B54</f>
        <v>csoport</v>
      </c>
      <c r="M54" t="str">
        <f>E3</f>
        <v>fogalom</v>
      </c>
    </row>
    <row r="55" spans="1:13" x14ac:dyDescent="0.35">
      <c r="A55">
        <f t="shared" ref="A55:B55" si="26">A25</f>
        <v>1</v>
      </c>
      <c r="B55" t="str">
        <f t="shared" si="26"/>
        <v>A</v>
      </c>
      <c r="C55">
        <f>RANK(C4,C$4:C$13,0)</f>
        <v>1</v>
      </c>
      <c r="D55">
        <f t="shared" ref="D55:H55" si="27">RANK(D4,D$4:D$13,0)</f>
        <v>9</v>
      </c>
      <c r="E55">
        <v>1</v>
      </c>
      <c r="F55">
        <f t="shared" si="27"/>
        <v>9</v>
      </c>
      <c r="G55">
        <f t="shared" si="27"/>
        <v>9</v>
      </c>
      <c r="H55">
        <f t="shared" si="27"/>
        <v>2</v>
      </c>
      <c r="I55">
        <v>1000000</v>
      </c>
      <c r="J55">
        <f t="shared" si="25"/>
        <v>1000</v>
      </c>
      <c r="K55">
        <f>Y0_minden_irany_0!H44</f>
        <v>999999.3</v>
      </c>
      <c r="L55" t="str">
        <f t="shared" ref="L55:L64" si="28">B55</f>
        <v>A</v>
      </c>
      <c r="M55" t="str">
        <f t="shared" ref="M55:M64" si="29">E4</f>
        <v>Kelet-Németország</v>
      </c>
    </row>
    <row r="56" spans="1:13" x14ac:dyDescent="0.35">
      <c r="A56">
        <f t="shared" ref="A56:B56" si="30">A26</f>
        <v>1</v>
      </c>
      <c r="B56" t="str">
        <f t="shared" si="30"/>
        <v>A</v>
      </c>
      <c r="C56">
        <f t="shared" ref="C56:H56" si="31">RANK(C5,C$4:C$13,0)</f>
        <v>2</v>
      </c>
      <c r="D56">
        <f t="shared" si="31"/>
        <v>8</v>
      </c>
      <c r="E56">
        <v>1</v>
      </c>
      <c r="F56">
        <f t="shared" si="31"/>
        <v>8</v>
      </c>
      <c r="G56">
        <f t="shared" si="31"/>
        <v>7</v>
      </c>
      <c r="H56">
        <f t="shared" si="31"/>
        <v>1</v>
      </c>
      <c r="I56">
        <v>1000000</v>
      </c>
      <c r="J56">
        <f t="shared" si="25"/>
        <v>1000</v>
      </c>
      <c r="K56">
        <f>Y0_minden_irany_0!H45</f>
        <v>999999.3</v>
      </c>
      <c r="L56" t="str">
        <f t="shared" si="28"/>
        <v>A</v>
      </c>
      <c r="M56" t="str">
        <f t="shared" si="29"/>
        <v>DDR</v>
      </c>
    </row>
    <row r="57" spans="1:13" x14ac:dyDescent="0.35">
      <c r="A57">
        <f t="shared" ref="A57:B57" si="32">A27</f>
        <v>1</v>
      </c>
      <c r="B57" t="str">
        <f t="shared" si="32"/>
        <v>A</v>
      </c>
      <c r="C57">
        <f t="shared" ref="C57:H57" si="33">RANK(C6,C$4:C$13,0)</f>
        <v>3</v>
      </c>
      <c r="D57">
        <f t="shared" si="33"/>
        <v>3</v>
      </c>
      <c r="E57">
        <v>1</v>
      </c>
      <c r="F57">
        <f t="shared" si="33"/>
        <v>1</v>
      </c>
      <c r="G57">
        <f t="shared" si="33"/>
        <v>8</v>
      </c>
      <c r="H57">
        <f t="shared" si="33"/>
        <v>3</v>
      </c>
      <c r="I57">
        <v>1000000</v>
      </c>
      <c r="J57">
        <f t="shared" si="25"/>
        <v>1000</v>
      </c>
      <c r="K57">
        <f>Y0_minden_irany_0!H46</f>
        <v>1000003.8</v>
      </c>
      <c r="L57" t="str">
        <f t="shared" si="28"/>
        <v>A</v>
      </c>
      <c r="M57" t="str">
        <f t="shared" si="29"/>
        <v>iszlám</v>
      </c>
    </row>
    <row r="58" spans="1:13" x14ac:dyDescent="0.35">
      <c r="A58">
        <f t="shared" ref="A58:B58" si="34">A28</f>
        <v>1</v>
      </c>
      <c r="B58" t="str">
        <f t="shared" si="34"/>
        <v>A</v>
      </c>
      <c r="C58">
        <f t="shared" ref="C58:H58" si="35">RANK(C7,C$4:C$13,0)</f>
        <v>4</v>
      </c>
      <c r="D58">
        <f t="shared" si="35"/>
        <v>10</v>
      </c>
      <c r="E58">
        <v>1</v>
      </c>
      <c r="F58">
        <f t="shared" si="35"/>
        <v>6</v>
      </c>
      <c r="G58">
        <f t="shared" si="35"/>
        <v>6</v>
      </c>
      <c r="H58">
        <f t="shared" si="35"/>
        <v>4</v>
      </c>
      <c r="I58">
        <v>1000000</v>
      </c>
      <c r="J58">
        <f t="shared" si="25"/>
        <v>1000</v>
      </c>
      <c r="K58">
        <f>Y0_minden_irany_0!H47</f>
        <v>999999.3</v>
      </c>
      <c r="L58" t="str">
        <f t="shared" si="28"/>
        <v>A</v>
      </c>
      <c r="M58" t="str">
        <f t="shared" si="29"/>
        <v>emberi migráció</v>
      </c>
    </row>
    <row r="59" spans="1:13" x14ac:dyDescent="0.35">
      <c r="A59">
        <f t="shared" ref="A59:B59" si="36">A29</f>
        <v>1</v>
      </c>
      <c r="B59" t="str">
        <f t="shared" si="36"/>
        <v>A</v>
      </c>
      <c r="C59">
        <f t="shared" ref="C59:H59" si="37">RANK(C8,C$4:C$13,0)</f>
        <v>8</v>
      </c>
      <c r="D59">
        <f t="shared" si="37"/>
        <v>7</v>
      </c>
      <c r="E59">
        <v>1</v>
      </c>
      <c r="F59">
        <f t="shared" si="37"/>
        <v>7</v>
      </c>
      <c r="G59">
        <f t="shared" si="37"/>
        <v>2</v>
      </c>
      <c r="H59">
        <f t="shared" si="37"/>
        <v>9</v>
      </c>
      <c r="I59">
        <v>1000000</v>
      </c>
      <c r="J59">
        <f t="shared" si="25"/>
        <v>1000</v>
      </c>
      <c r="K59" s="35">
        <f>Y0_minden_irany_0!H48</f>
        <v>999993.3</v>
      </c>
      <c r="L59" t="str">
        <f t="shared" si="28"/>
        <v>A</v>
      </c>
      <c r="M59" s="35" t="str">
        <f t="shared" si="29"/>
        <v>terrorizmus</v>
      </c>
    </row>
    <row r="60" spans="1:13" x14ac:dyDescent="0.35">
      <c r="A60">
        <f t="shared" ref="A60:B60" si="38">A30</f>
        <v>2</v>
      </c>
      <c r="B60" t="str">
        <f t="shared" si="38"/>
        <v>B</v>
      </c>
      <c r="C60">
        <f t="shared" ref="C60:H60" si="39">RANK(C9,C$4:C$13,0)</f>
        <v>6</v>
      </c>
      <c r="D60">
        <f t="shared" si="39"/>
        <v>4</v>
      </c>
      <c r="E60">
        <v>1</v>
      </c>
      <c r="F60">
        <f t="shared" si="39"/>
        <v>3</v>
      </c>
      <c r="G60">
        <f t="shared" si="39"/>
        <v>1</v>
      </c>
      <c r="H60">
        <f t="shared" si="39"/>
        <v>7</v>
      </c>
      <c r="I60">
        <v>1000000</v>
      </c>
      <c r="J60">
        <f t="shared" si="25"/>
        <v>2000</v>
      </c>
      <c r="K60">
        <f>Y0_minden_irany_0!H49</f>
        <v>1000005.8</v>
      </c>
      <c r="L60" t="str">
        <f t="shared" si="28"/>
        <v>B</v>
      </c>
      <c r="M60" t="str">
        <f t="shared" si="29"/>
        <v>napenergia</v>
      </c>
    </row>
    <row r="61" spans="1:13" x14ac:dyDescent="0.35">
      <c r="A61">
        <f t="shared" ref="A61:B61" si="40">A31</f>
        <v>2</v>
      </c>
      <c r="B61" t="str">
        <f t="shared" si="40"/>
        <v>B</v>
      </c>
      <c r="C61">
        <f t="shared" ref="C61:H61" si="41">RANK(C10,C$4:C$13,0)</f>
        <v>10</v>
      </c>
      <c r="D61">
        <f t="shared" si="41"/>
        <v>2</v>
      </c>
      <c r="E61">
        <v>1</v>
      </c>
      <c r="F61">
        <f t="shared" si="41"/>
        <v>10</v>
      </c>
      <c r="G61">
        <f t="shared" si="41"/>
        <v>10</v>
      </c>
      <c r="H61">
        <f t="shared" si="41"/>
        <v>5</v>
      </c>
      <c r="I61">
        <v>1000000</v>
      </c>
      <c r="J61">
        <f t="shared" si="25"/>
        <v>2000</v>
      </c>
      <c r="K61">
        <f>Y0_minden_irany_0!H50</f>
        <v>999991.8</v>
      </c>
      <c r="L61" t="str">
        <f t="shared" si="28"/>
        <v>B</v>
      </c>
      <c r="M61" t="str">
        <f t="shared" si="29"/>
        <v>szélenergia</v>
      </c>
    </row>
    <row r="62" spans="1:13" x14ac:dyDescent="0.35">
      <c r="A62">
        <f t="shared" ref="A62:B62" si="42">A32</f>
        <v>2</v>
      </c>
      <c r="B62" t="str">
        <f t="shared" si="42"/>
        <v>B</v>
      </c>
      <c r="C62">
        <f t="shared" ref="C62:H62" si="43">RANK(C11,C$4:C$13,0)</f>
        <v>5</v>
      </c>
      <c r="D62">
        <f t="shared" si="43"/>
        <v>5</v>
      </c>
      <c r="E62">
        <v>1</v>
      </c>
      <c r="F62">
        <f t="shared" si="43"/>
        <v>2</v>
      </c>
      <c r="G62">
        <f t="shared" si="43"/>
        <v>3</v>
      </c>
      <c r="H62">
        <f t="shared" si="43"/>
        <v>6</v>
      </c>
      <c r="I62">
        <v>1000000</v>
      </c>
      <c r="J62">
        <f t="shared" si="25"/>
        <v>2000</v>
      </c>
      <c r="K62">
        <f>Y0_minden_irany_0!H51</f>
        <v>1000005.8</v>
      </c>
      <c r="L62" t="str">
        <f t="shared" si="28"/>
        <v>B</v>
      </c>
      <c r="M62" t="str">
        <f t="shared" si="29"/>
        <v>társadalmi nem</v>
      </c>
    </row>
    <row r="63" spans="1:13" x14ac:dyDescent="0.35">
      <c r="A63">
        <f t="shared" ref="A63:B63" si="44">A33</f>
        <v>2</v>
      </c>
      <c r="B63" t="str">
        <f t="shared" si="44"/>
        <v>B</v>
      </c>
      <c r="C63">
        <f t="shared" ref="C63:H63" si="45">RANK(C12,C$4:C$13,0)</f>
        <v>9</v>
      </c>
      <c r="D63">
        <f t="shared" si="45"/>
        <v>6</v>
      </c>
      <c r="E63">
        <v>1</v>
      </c>
      <c r="F63">
        <f t="shared" si="45"/>
        <v>4</v>
      </c>
      <c r="G63">
        <f t="shared" si="45"/>
        <v>5</v>
      </c>
      <c r="H63">
        <f t="shared" si="45"/>
        <v>10</v>
      </c>
      <c r="I63">
        <v>1000000</v>
      </c>
      <c r="J63">
        <f t="shared" si="25"/>
        <v>2000</v>
      </c>
      <c r="K63">
        <f>Y0_minden_irany_0!H52</f>
        <v>999992.8</v>
      </c>
      <c r="L63" t="str">
        <f t="shared" si="28"/>
        <v>B</v>
      </c>
      <c r="M63" t="str">
        <f t="shared" si="29"/>
        <v>LMBT</v>
      </c>
    </row>
    <row r="64" spans="1:13" x14ac:dyDescent="0.35">
      <c r="A64">
        <f t="shared" ref="A64:B64" si="46">A34</f>
        <v>2</v>
      </c>
      <c r="B64" t="str">
        <f t="shared" si="46"/>
        <v>B</v>
      </c>
      <c r="C64">
        <f t="shared" ref="C64:H64" si="47">RANK(C13,C$4:C$13,0)</f>
        <v>7</v>
      </c>
      <c r="D64">
        <f t="shared" si="47"/>
        <v>1</v>
      </c>
      <c r="E64">
        <v>1</v>
      </c>
      <c r="F64">
        <f t="shared" si="47"/>
        <v>5</v>
      </c>
      <c r="G64">
        <f t="shared" si="47"/>
        <v>4</v>
      </c>
      <c r="H64">
        <f t="shared" si="47"/>
        <v>8</v>
      </c>
      <c r="I64">
        <v>1000000</v>
      </c>
      <c r="J64">
        <f t="shared" si="25"/>
        <v>2000</v>
      </c>
      <c r="K64">
        <f>Y0_minden_irany_0!H53</f>
        <v>1000008.8</v>
      </c>
      <c r="L64" t="str">
        <f t="shared" si="28"/>
        <v>B</v>
      </c>
      <c r="M64" t="str">
        <f t="shared" si="29"/>
        <v>klímaváltozás</v>
      </c>
    </row>
    <row r="67" spans="2:10" x14ac:dyDescent="0.35">
      <c r="B67" s="23" t="s">
        <v>156</v>
      </c>
      <c r="C67" s="23" t="s">
        <v>238</v>
      </c>
    </row>
    <row r="68" spans="2:10" x14ac:dyDescent="0.35">
      <c r="B68" s="23" t="s">
        <v>11</v>
      </c>
      <c r="C68">
        <v>999991.8</v>
      </c>
      <c r="D68">
        <v>999992.8</v>
      </c>
      <c r="E68" s="35">
        <v>999993.3</v>
      </c>
      <c r="F68">
        <v>999999.3</v>
      </c>
      <c r="G68">
        <v>1000003.8</v>
      </c>
      <c r="H68" s="35">
        <v>1000005.8</v>
      </c>
      <c r="I68">
        <v>1000008.8</v>
      </c>
      <c r="J68" t="s">
        <v>42</v>
      </c>
    </row>
    <row r="69" spans="2:10" x14ac:dyDescent="0.35">
      <c r="B69" s="13" t="s">
        <v>15</v>
      </c>
      <c r="E69" s="47">
        <v>1</v>
      </c>
      <c r="F69" s="24">
        <v>3</v>
      </c>
      <c r="G69" s="24">
        <v>1</v>
      </c>
      <c r="J69">
        <v>5</v>
      </c>
    </row>
    <row r="70" spans="2:10" x14ac:dyDescent="0.35">
      <c r="B70" s="13" t="s">
        <v>12</v>
      </c>
      <c r="C70" s="24">
        <v>1</v>
      </c>
      <c r="D70" s="24">
        <v>1</v>
      </c>
      <c r="H70" s="24">
        <v>2</v>
      </c>
      <c r="I70" s="24">
        <v>1</v>
      </c>
      <c r="J70">
        <v>5</v>
      </c>
    </row>
    <row r="71" spans="2:10" x14ac:dyDescent="0.35">
      <c r="B71" s="13" t="s">
        <v>42</v>
      </c>
      <c r="C71">
        <v>1</v>
      </c>
      <c r="D71">
        <v>1</v>
      </c>
      <c r="E71">
        <v>1</v>
      </c>
      <c r="F71">
        <v>3</v>
      </c>
      <c r="G71">
        <v>1</v>
      </c>
      <c r="H71">
        <v>2</v>
      </c>
      <c r="I71">
        <v>1</v>
      </c>
      <c r="J71">
        <v>10</v>
      </c>
    </row>
    <row r="73" spans="2:10" x14ac:dyDescent="0.35">
      <c r="E73" t="s">
        <v>234</v>
      </c>
    </row>
    <row r="74" spans="2:10" ht="58" x14ac:dyDescent="0.35">
      <c r="E74" s="35" t="s">
        <v>235</v>
      </c>
      <c r="H74" s="48" t="s">
        <v>236</v>
      </c>
    </row>
    <row r="75" spans="2:10" x14ac:dyDescent="0.35">
      <c r="E75" s="35">
        <f>1000000-E68</f>
        <v>6.6999999999534339</v>
      </c>
      <c r="H75" s="49">
        <f>1000000-H68</f>
        <v>-5.8000000000465661</v>
      </c>
    </row>
  </sheetData>
  <conditionalFormatting sqref="C4:C1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5631-B624-4450-B0AF-ACFBE6A9181B}">
  <dimension ref="A1:L67"/>
  <sheetViews>
    <sheetView topLeftCell="A31" workbookViewId="0">
      <selection activeCell="J46" sqref="J46"/>
    </sheetView>
  </sheetViews>
  <sheetFormatPr defaultRowHeight="14.5" x14ac:dyDescent="0.35"/>
  <sheetData>
    <row r="1" spans="1:12" ht="18" x14ac:dyDescent="0.35">
      <c r="A1" s="25"/>
    </row>
    <row r="2" spans="1:12" x14ac:dyDescent="0.35">
      <c r="A2" s="26"/>
    </row>
    <row r="5" spans="1:12" ht="18" x14ac:dyDescent="0.35">
      <c r="A5" s="27" t="s">
        <v>53</v>
      </c>
      <c r="B5" s="28">
        <v>8496321</v>
      </c>
      <c r="C5" s="27" t="s">
        <v>54</v>
      </c>
      <c r="D5" s="28">
        <v>10</v>
      </c>
      <c r="E5" s="27" t="s">
        <v>55</v>
      </c>
      <c r="F5" s="28">
        <v>6</v>
      </c>
      <c r="G5" s="27" t="s">
        <v>56</v>
      </c>
      <c r="H5" s="28">
        <v>10</v>
      </c>
      <c r="I5" s="27" t="s">
        <v>57</v>
      </c>
      <c r="J5" s="28">
        <v>0</v>
      </c>
      <c r="K5" s="27" t="s">
        <v>58</v>
      </c>
      <c r="L5" s="28" t="s">
        <v>204</v>
      </c>
    </row>
    <row r="6" spans="1:12" ht="18.5" thickBot="1" x14ac:dyDescent="0.4">
      <c r="A6" s="25"/>
    </row>
    <row r="7" spans="1:12" ht="15" thickBot="1" x14ac:dyDescent="0.4">
      <c r="A7" s="29" t="s">
        <v>60</v>
      </c>
      <c r="B7" s="29" t="s">
        <v>61</v>
      </c>
      <c r="C7" s="29" t="s">
        <v>62</v>
      </c>
      <c r="D7" s="29" t="s">
        <v>63</v>
      </c>
      <c r="E7" s="29" t="s">
        <v>64</v>
      </c>
      <c r="F7" s="29" t="s">
        <v>65</v>
      </c>
      <c r="G7" s="29" t="s">
        <v>66</v>
      </c>
      <c r="H7" s="29" t="s">
        <v>67</v>
      </c>
    </row>
    <row r="8" spans="1:12" ht="15" thickBot="1" x14ac:dyDescent="0.4">
      <c r="A8" s="29" t="s">
        <v>68</v>
      </c>
      <c r="B8" s="30">
        <v>1</v>
      </c>
      <c r="C8" s="30">
        <v>9</v>
      </c>
      <c r="D8" s="30">
        <v>1</v>
      </c>
      <c r="E8" s="30">
        <v>9</v>
      </c>
      <c r="F8" s="30">
        <v>9</v>
      </c>
      <c r="G8" s="30">
        <v>2</v>
      </c>
      <c r="H8" s="30">
        <v>1000000</v>
      </c>
    </row>
    <row r="9" spans="1:12" ht="15" thickBot="1" x14ac:dyDescent="0.4">
      <c r="A9" s="29" t="s">
        <v>69</v>
      </c>
      <c r="B9" s="30">
        <v>2</v>
      </c>
      <c r="C9" s="30">
        <v>8</v>
      </c>
      <c r="D9" s="30">
        <v>1</v>
      </c>
      <c r="E9" s="30">
        <v>8</v>
      </c>
      <c r="F9" s="30">
        <v>7</v>
      </c>
      <c r="G9" s="30">
        <v>1</v>
      </c>
      <c r="H9" s="30">
        <v>1000000</v>
      </c>
    </row>
    <row r="10" spans="1:12" ht="15" thickBot="1" x14ac:dyDescent="0.4">
      <c r="A10" s="29" t="s">
        <v>70</v>
      </c>
      <c r="B10" s="30">
        <v>3</v>
      </c>
      <c r="C10" s="30">
        <v>3</v>
      </c>
      <c r="D10" s="30">
        <v>1</v>
      </c>
      <c r="E10" s="30">
        <v>1</v>
      </c>
      <c r="F10" s="30">
        <v>8</v>
      </c>
      <c r="G10" s="30">
        <v>3</v>
      </c>
      <c r="H10" s="30">
        <v>1000000</v>
      </c>
    </row>
    <row r="11" spans="1:12" ht="15" thickBot="1" x14ac:dyDescent="0.4">
      <c r="A11" s="29" t="s">
        <v>71</v>
      </c>
      <c r="B11" s="30">
        <v>4</v>
      </c>
      <c r="C11" s="30">
        <v>10</v>
      </c>
      <c r="D11" s="30">
        <v>1</v>
      </c>
      <c r="E11" s="30">
        <v>6</v>
      </c>
      <c r="F11" s="30">
        <v>6</v>
      </c>
      <c r="G11" s="30">
        <v>4</v>
      </c>
      <c r="H11" s="30">
        <v>1000000</v>
      </c>
    </row>
    <row r="12" spans="1:12" ht="15" thickBot="1" x14ac:dyDescent="0.4">
      <c r="A12" s="29" t="s">
        <v>72</v>
      </c>
      <c r="B12" s="30">
        <v>8</v>
      </c>
      <c r="C12" s="30">
        <v>7</v>
      </c>
      <c r="D12" s="30">
        <v>1</v>
      </c>
      <c r="E12" s="30">
        <v>7</v>
      </c>
      <c r="F12" s="30">
        <v>2</v>
      </c>
      <c r="G12" s="30">
        <v>9</v>
      </c>
      <c r="H12" s="30">
        <v>1000000</v>
      </c>
    </row>
    <row r="13" spans="1:12" ht="15" thickBot="1" x14ac:dyDescent="0.4">
      <c r="A13" s="29" t="s">
        <v>73</v>
      </c>
      <c r="B13" s="30">
        <v>6</v>
      </c>
      <c r="C13" s="30">
        <v>4</v>
      </c>
      <c r="D13" s="30">
        <v>1</v>
      </c>
      <c r="E13" s="30">
        <v>3</v>
      </c>
      <c r="F13" s="30">
        <v>1</v>
      </c>
      <c r="G13" s="30">
        <v>7</v>
      </c>
      <c r="H13" s="30">
        <v>1000000</v>
      </c>
    </row>
    <row r="14" spans="1:12" ht="15" thickBot="1" x14ac:dyDescent="0.4">
      <c r="A14" s="29" t="s">
        <v>74</v>
      </c>
      <c r="B14" s="30">
        <v>10</v>
      </c>
      <c r="C14" s="30">
        <v>2</v>
      </c>
      <c r="D14" s="30">
        <v>1</v>
      </c>
      <c r="E14" s="30">
        <v>10</v>
      </c>
      <c r="F14" s="30">
        <v>10</v>
      </c>
      <c r="G14" s="30">
        <v>5</v>
      </c>
      <c r="H14" s="30">
        <v>1000000</v>
      </c>
    </row>
    <row r="15" spans="1:12" ht="15" thickBot="1" x14ac:dyDescent="0.4">
      <c r="A15" s="29" t="s">
        <v>75</v>
      </c>
      <c r="B15" s="30">
        <v>5</v>
      </c>
      <c r="C15" s="30">
        <v>5</v>
      </c>
      <c r="D15" s="30">
        <v>1</v>
      </c>
      <c r="E15" s="30">
        <v>2</v>
      </c>
      <c r="F15" s="30">
        <v>3</v>
      </c>
      <c r="G15" s="30">
        <v>6</v>
      </c>
      <c r="H15" s="30">
        <v>1000000</v>
      </c>
    </row>
    <row r="16" spans="1:12" ht="15" thickBot="1" x14ac:dyDescent="0.4">
      <c r="A16" s="29" t="s">
        <v>76</v>
      </c>
      <c r="B16" s="30">
        <v>9</v>
      </c>
      <c r="C16" s="30">
        <v>6</v>
      </c>
      <c r="D16" s="30">
        <v>1</v>
      </c>
      <c r="E16" s="30">
        <v>4</v>
      </c>
      <c r="F16" s="30">
        <v>5</v>
      </c>
      <c r="G16" s="30">
        <v>10</v>
      </c>
      <c r="H16" s="30">
        <v>1000000</v>
      </c>
    </row>
    <row r="17" spans="1:8" ht="15" thickBot="1" x14ac:dyDescent="0.4">
      <c r="A17" s="29" t="s">
        <v>77</v>
      </c>
      <c r="B17" s="30">
        <v>7</v>
      </c>
      <c r="C17" s="30">
        <v>1</v>
      </c>
      <c r="D17" s="30">
        <v>1</v>
      </c>
      <c r="E17" s="30">
        <v>5</v>
      </c>
      <c r="F17" s="30">
        <v>4</v>
      </c>
      <c r="G17" s="30">
        <v>8</v>
      </c>
      <c r="H17" s="30">
        <v>1000000</v>
      </c>
    </row>
    <row r="18" spans="1:8" ht="18.5" thickBot="1" x14ac:dyDescent="0.4">
      <c r="A18" s="25"/>
    </row>
    <row r="19" spans="1:8" ht="15" thickBot="1" x14ac:dyDescent="0.4">
      <c r="A19" s="29" t="s">
        <v>78</v>
      </c>
      <c r="B19" s="29" t="s">
        <v>61</v>
      </c>
      <c r="C19" s="29" t="s">
        <v>62</v>
      </c>
      <c r="D19" s="29" t="s">
        <v>63</v>
      </c>
      <c r="E19" s="29" t="s">
        <v>64</v>
      </c>
      <c r="F19" s="29" t="s">
        <v>65</v>
      </c>
      <c r="G19" s="29" t="s">
        <v>66</v>
      </c>
    </row>
    <row r="20" spans="1:8" ht="20" thickBot="1" x14ac:dyDescent="0.4">
      <c r="A20" s="29" t="s">
        <v>79</v>
      </c>
      <c r="B20" s="30" t="s">
        <v>205</v>
      </c>
      <c r="C20" s="30" t="s">
        <v>206</v>
      </c>
      <c r="D20" s="30" t="s">
        <v>82</v>
      </c>
      <c r="E20" s="30" t="s">
        <v>207</v>
      </c>
      <c r="F20" s="30" t="s">
        <v>208</v>
      </c>
      <c r="G20" s="30" t="s">
        <v>209</v>
      </c>
    </row>
    <row r="21" spans="1:8" ht="20" thickBot="1" x14ac:dyDescent="0.4">
      <c r="A21" s="29" t="s">
        <v>85</v>
      </c>
      <c r="B21" s="30" t="s">
        <v>210</v>
      </c>
      <c r="C21" s="30" t="s">
        <v>211</v>
      </c>
      <c r="D21" s="30" t="s">
        <v>88</v>
      </c>
      <c r="E21" s="30" t="s">
        <v>212</v>
      </c>
      <c r="F21" s="30" t="s">
        <v>213</v>
      </c>
      <c r="G21" s="30" t="s">
        <v>214</v>
      </c>
    </row>
    <row r="22" spans="1:8" ht="20" thickBot="1" x14ac:dyDescent="0.4">
      <c r="A22" s="29" t="s">
        <v>91</v>
      </c>
      <c r="B22" s="30" t="s">
        <v>215</v>
      </c>
      <c r="C22" s="30" t="s">
        <v>94</v>
      </c>
      <c r="D22" s="30" t="s">
        <v>94</v>
      </c>
      <c r="E22" s="30" t="s">
        <v>216</v>
      </c>
      <c r="F22" s="30" t="s">
        <v>217</v>
      </c>
      <c r="G22" s="30" t="s">
        <v>218</v>
      </c>
    </row>
    <row r="23" spans="1:8" ht="20" thickBot="1" x14ac:dyDescent="0.4">
      <c r="A23" s="29" t="s">
        <v>97</v>
      </c>
      <c r="B23" s="30" t="s">
        <v>219</v>
      </c>
      <c r="C23" s="30" t="s">
        <v>100</v>
      </c>
      <c r="D23" s="30" t="s">
        <v>100</v>
      </c>
      <c r="E23" s="30" t="s">
        <v>220</v>
      </c>
      <c r="F23" s="30" t="s">
        <v>221</v>
      </c>
      <c r="G23" s="30" t="s">
        <v>222</v>
      </c>
    </row>
    <row r="24" spans="1:8" ht="20" thickBot="1" x14ac:dyDescent="0.4">
      <c r="A24" s="29" t="s">
        <v>103</v>
      </c>
      <c r="B24" s="30" t="s">
        <v>223</v>
      </c>
      <c r="C24" s="30" t="s">
        <v>106</v>
      </c>
      <c r="D24" s="30" t="s">
        <v>106</v>
      </c>
      <c r="E24" s="30" t="s">
        <v>106</v>
      </c>
      <c r="F24" s="30" t="s">
        <v>224</v>
      </c>
      <c r="G24" s="30" t="s">
        <v>225</v>
      </c>
    </row>
    <row r="25" spans="1:8" ht="15" thickBot="1" x14ac:dyDescent="0.4">
      <c r="A25" s="29" t="s">
        <v>109</v>
      </c>
      <c r="B25" s="30" t="s">
        <v>226</v>
      </c>
      <c r="C25" s="30" t="s">
        <v>112</v>
      </c>
      <c r="D25" s="30" t="s">
        <v>112</v>
      </c>
      <c r="E25" s="30" t="s">
        <v>112</v>
      </c>
      <c r="F25" s="30" t="s">
        <v>227</v>
      </c>
      <c r="G25" s="30" t="s">
        <v>112</v>
      </c>
    </row>
    <row r="26" spans="1:8" ht="15" thickBot="1" x14ac:dyDescent="0.4">
      <c r="A26" s="29" t="s">
        <v>115</v>
      </c>
      <c r="B26" s="30" t="s">
        <v>228</v>
      </c>
      <c r="C26" s="30" t="s">
        <v>118</v>
      </c>
      <c r="D26" s="30" t="s">
        <v>118</v>
      </c>
      <c r="E26" s="30" t="s">
        <v>118</v>
      </c>
      <c r="F26" s="30" t="s">
        <v>229</v>
      </c>
      <c r="G26" s="30" t="s">
        <v>118</v>
      </c>
    </row>
    <row r="27" spans="1:8" ht="15" thickBot="1" x14ac:dyDescent="0.4">
      <c r="A27" s="29" t="s">
        <v>121</v>
      </c>
      <c r="B27" s="30" t="s">
        <v>230</v>
      </c>
      <c r="C27" s="30" t="s">
        <v>124</v>
      </c>
      <c r="D27" s="30" t="s">
        <v>124</v>
      </c>
      <c r="E27" s="30" t="s">
        <v>124</v>
      </c>
      <c r="F27" s="30" t="s">
        <v>124</v>
      </c>
      <c r="G27" s="30" t="s">
        <v>124</v>
      </c>
    </row>
    <row r="28" spans="1:8" ht="15" thickBot="1" x14ac:dyDescent="0.4">
      <c r="A28" s="29" t="s">
        <v>127</v>
      </c>
      <c r="B28" s="30" t="s">
        <v>231</v>
      </c>
      <c r="C28" s="30" t="s">
        <v>130</v>
      </c>
      <c r="D28" s="30" t="s">
        <v>130</v>
      </c>
      <c r="E28" s="30" t="s">
        <v>130</v>
      </c>
      <c r="F28" s="30" t="s">
        <v>130</v>
      </c>
      <c r="G28" s="30" t="s">
        <v>130</v>
      </c>
    </row>
    <row r="29" spans="1:8" ht="15" thickBot="1" x14ac:dyDescent="0.4">
      <c r="A29" s="29" t="s">
        <v>133</v>
      </c>
      <c r="B29" s="30" t="s">
        <v>232</v>
      </c>
      <c r="C29" s="30" t="s">
        <v>135</v>
      </c>
      <c r="D29" s="30" t="s">
        <v>135</v>
      </c>
      <c r="E29" s="30" t="s">
        <v>135</v>
      </c>
      <c r="F29" s="30" t="s">
        <v>135</v>
      </c>
      <c r="G29" s="30" t="s">
        <v>135</v>
      </c>
    </row>
    <row r="30" spans="1:8" ht="18.5" thickBot="1" x14ac:dyDescent="0.4">
      <c r="A30" s="25"/>
    </row>
    <row r="31" spans="1:8" ht="15" thickBot="1" x14ac:dyDescent="0.4">
      <c r="A31" s="29" t="s">
        <v>136</v>
      </c>
      <c r="B31" s="29" t="s">
        <v>61</v>
      </c>
      <c r="C31" s="29" t="s">
        <v>62</v>
      </c>
      <c r="D31" s="29" t="s">
        <v>63</v>
      </c>
      <c r="E31" s="29" t="s">
        <v>64</v>
      </c>
      <c r="F31" s="29" t="s">
        <v>65</v>
      </c>
      <c r="G31" s="29" t="s">
        <v>66</v>
      </c>
    </row>
    <row r="32" spans="1:8" ht="15" thickBot="1" x14ac:dyDescent="0.4">
      <c r="A32" s="29" t="s">
        <v>79</v>
      </c>
      <c r="B32" s="30">
        <v>499991.7</v>
      </c>
      <c r="C32" s="30">
        <v>16.5</v>
      </c>
      <c r="D32" s="30">
        <v>9</v>
      </c>
      <c r="E32" s="30">
        <v>9.5</v>
      </c>
      <c r="F32" s="30">
        <v>500001.6</v>
      </c>
      <c r="G32" s="30">
        <v>499996.7</v>
      </c>
    </row>
    <row r="33" spans="1:11" ht="15" thickBot="1" x14ac:dyDescent="0.4">
      <c r="A33" s="29" t="s">
        <v>85</v>
      </c>
      <c r="B33" s="30">
        <v>499982.7</v>
      </c>
      <c r="C33" s="30">
        <v>15.5</v>
      </c>
      <c r="D33" s="30">
        <v>8</v>
      </c>
      <c r="E33" s="30">
        <v>8.5</v>
      </c>
      <c r="F33" s="30">
        <v>500000.6</v>
      </c>
      <c r="G33" s="30">
        <v>499995.7</v>
      </c>
    </row>
    <row r="34" spans="1:11" ht="15" thickBot="1" x14ac:dyDescent="0.4">
      <c r="A34" s="29" t="s">
        <v>91</v>
      </c>
      <c r="B34" s="30">
        <v>499981.7</v>
      </c>
      <c r="C34" s="30">
        <v>7</v>
      </c>
      <c r="D34" s="30">
        <v>7</v>
      </c>
      <c r="E34" s="30">
        <v>7.5</v>
      </c>
      <c r="F34" s="30">
        <v>499999.7</v>
      </c>
      <c r="G34" s="30">
        <v>499994.7</v>
      </c>
    </row>
    <row r="35" spans="1:11" ht="15" thickBot="1" x14ac:dyDescent="0.4">
      <c r="A35" s="29" t="s">
        <v>97</v>
      </c>
      <c r="B35" s="30">
        <v>499980.7</v>
      </c>
      <c r="C35" s="30">
        <v>6</v>
      </c>
      <c r="D35" s="30">
        <v>6</v>
      </c>
      <c r="E35" s="30">
        <v>6.5</v>
      </c>
      <c r="F35" s="30">
        <v>499998.7</v>
      </c>
      <c r="G35" s="30">
        <v>499993.7</v>
      </c>
    </row>
    <row r="36" spans="1:11" ht="15" thickBot="1" x14ac:dyDescent="0.4">
      <c r="A36" s="29" t="s">
        <v>103</v>
      </c>
      <c r="B36" s="30">
        <v>499979.7</v>
      </c>
      <c r="C36" s="30">
        <v>5</v>
      </c>
      <c r="D36" s="30">
        <v>5</v>
      </c>
      <c r="E36" s="30">
        <v>5</v>
      </c>
      <c r="F36" s="30">
        <v>499997.7</v>
      </c>
      <c r="G36" s="30">
        <v>499992.7</v>
      </c>
    </row>
    <row r="37" spans="1:11" ht="15" thickBot="1" x14ac:dyDescent="0.4">
      <c r="A37" s="29" t="s">
        <v>109</v>
      </c>
      <c r="B37" s="30">
        <v>499978.7</v>
      </c>
      <c r="C37" s="30">
        <v>4</v>
      </c>
      <c r="D37" s="30">
        <v>4</v>
      </c>
      <c r="E37" s="30">
        <v>4</v>
      </c>
      <c r="F37" s="30">
        <v>12</v>
      </c>
      <c r="G37" s="30">
        <v>4</v>
      </c>
    </row>
    <row r="38" spans="1:11" ht="15" thickBot="1" x14ac:dyDescent="0.4">
      <c r="A38" s="29" t="s">
        <v>115</v>
      </c>
      <c r="B38" s="30">
        <v>499977.7</v>
      </c>
      <c r="C38" s="30">
        <v>3</v>
      </c>
      <c r="D38" s="30">
        <v>3</v>
      </c>
      <c r="E38" s="30">
        <v>3</v>
      </c>
      <c r="F38" s="30">
        <v>7</v>
      </c>
      <c r="G38" s="30">
        <v>3</v>
      </c>
    </row>
    <row r="39" spans="1:11" ht="15" thickBot="1" x14ac:dyDescent="0.4">
      <c r="A39" s="29" t="s">
        <v>121</v>
      </c>
      <c r="B39" s="30">
        <v>499976.7</v>
      </c>
      <c r="C39" s="30">
        <v>2</v>
      </c>
      <c r="D39" s="30">
        <v>2</v>
      </c>
      <c r="E39" s="30">
        <v>2</v>
      </c>
      <c r="F39" s="30">
        <v>2</v>
      </c>
      <c r="G39" s="30">
        <v>2</v>
      </c>
    </row>
    <row r="40" spans="1:11" ht="15" thickBot="1" x14ac:dyDescent="0.4">
      <c r="A40" s="29" t="s">
        <v>127</v>
      </c>
      <c r="B40" s="30">
        <v>499975.7</v>
      </c>
      <c r="C40" s="30">
        <v>1</v>
      </c>
      <c r="D40" s="30">
        <v>1</v>
      </c>
      <c r="E40" s="30">
        <v>1</v>
      </c>
      <c r="F40" s="30">
        <v>1</v>
      </c>
      <c r="G40" s="30">
        <v>1</v>
      </c>
    </row>
    <row r="41" spans="1:11" ht="15" thickBot="1" x14ac:dyDescent="0.4">
      <c r="A41" s="29" t="s">
        <v>133</v>
      </c>
      <c r="B41" s="30">
        <v>499974.7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</row>
    <row r="42" spans="1:11" ht="18.5" thickBot="1" x14ac:dyDescent="0.4">
      <c r="A42" s="25"/>
    </row>
    <row r="43" spans="1:11" ht="15" thickBot="1" x14ac:dyDescent="0.4">
      <c r="A43" s="29" t="s">
        <v>137</v>
      </c>
      <c r="B43" s="29" t="s">
        <v>61</v>
      </c>
      <c r="C43" s="29" t="s">
        <v>62</v>
      </c>
      <c r="D43" s="29" t="s">
        <v>63</v>
      </c>
      <c r="E43" s="29" t="s">
        <v>64</v>
      </c>
      <c r="F43" s="29" t="s">
        <v>65</v>
      </c>
      <c r="G43" s="29" t="s">
        <v>66</v>
      </c>
      <c r="H43" s="29" t="s">
        <v>138</v>
      </c>
      <c r="I43" s="29" t="s">
        <v>139</v>
      </c>
      <c r="J43" s="29" t="s">
        <v>140</v>
      </c>
      <c r="K43" s="29" t="s">
        <v>141</v>
      </c>
    </row>
    <row r="44" spans="1:11" ht="15" thickBot="1" x14ac:dyDescent="0.4">
      <c r="A44" s="29" t="s">
        <v>68</v>
      </c>
      <c r="B44" s="30">
        <v>499991.7</v>
      </c>
      <c r="C44" s="30">
        <v>1</v>
      </c>
      <c r="D44" s="30">
        <v>9</v>
      </c>
      <c r="E44" s="30">
        <v>1</v>
      </c>
      <c r="F44" s="30">
        <v>1</v>
      </c>
      <c r="G44" s="30">
        <v>499995.7</v>
      </c>
      <c r="H44" s="30">
        <v>999999.3</v>
      </c>
      <c r="I44" s="30">
        <v>1000000</v>
      </c>
      <c r="J44" s="30">
        <v>0.7</v>
      </c>
      <c r="K44" s="30">
        <v>0</v>
      </c>
    </row>
    <row r="45" spans="1:11" ht="15" thickBot="1" x14ac:dyDescent="0.4">
      <c r="A45" s="29" t="s">
        <v>69</v>
      </c>
      <c r="B45" s="30">
        <v>499982.7</v>
      </c>
      <c r="C45" s="30">
        <v>2</v>
      </c>
      <c r="D45" s="30">
        <v>9</v>
      </c>
      <c r="E45" s="30">
        <v>2</v>
      </c>
      <c r="F45" s="30">
        <v>7</v>
      </c>
      <c r="G45" s="30">
        <v>499996.7</v>
      </c>
      <c r="H45" s="30">
        <v>999999.3</v>
      </c>
      <c r="I45" s="30">
        <v>1000000</v>
      </c>
      <c r="J45" s="30">
        <v>0.7</v>
      </c>
      <c r="K45" s="30">
        <v>0</v>
      </c>
    </row>
    <row r="46" spans="1:11" ht="15" thickBot="1" x14ac:dyDescent="0.4">
      <c r="A46" s="29" t="s">
        <v>70</v>
      </c>
      <c r="B46" s="30">
        <v>499981.7</v>
      </c>
      <c r="C46" s="30">
        <v>7</v>
      </c>
      <c r="D46" s="30">
        <v>9</v>
      </c>
      <c r="E46" s="30">
        <v>9.5</v>
      </c>
      <c r="F46" s="30">
        <v>2</v>
      </c>
      <c r="G46" s="30">
        <v>499994.7</v>
      </c>
      <c r="H46" s="30">
        <v>1000003.8</v>
      </c>
      <c r="I46" s="30">
        <v>1000000</v>
      </c>
      <c r="J46" s="30">
        <v>-3.8</v>
      </c>
      <c r="K46" s="30">
        <v>0</v>
      </c>
    </row>
    <row r="47" spans="1:11" ht="15" thickBot="1" x14ac:dyDescent="0.4">
      <c r="A47" s="29" t="s">
        <v>71</v>
      </c>
      <c r="B47" s="30">
        <v>499980.7</v>
      </c>
      <c r="C47" s="30">
        <v>0</v>
      </c>
      <c r="D47" s="30">
        <v>9</v>
      </c>
      <c r="E47" s="30">
        <v>4</v>
      </c>
      <c r="F47" s="30">
        <v>12</v>
      </c>
      <c r="G47" s="30">
        <v>499993.7</v>
      </c>
      <c r="H47" s="30">
        <v>999999.3</v>
      </c>
      <c r="I47" s="30">
        <v>1000000</v>
      </c>
      <c r="J47" s="30">
        <v>0.7</v>
      </c>
      <c r="K47" s="30">
        <v>0</v>
      </c>
    </row>
    <row r="48" spans="1:11" ht="15" thickBot="1" x14ac:dyDescent="0.4">
      <c r="A48" s="29" t="s">
        <v>72</v>
      </c>
      <c r="B48" s="30">
        <v>499976.7</v>
      </c>
      <c r="C48" s="30">
        <v>3</v>
      </c>
      <c r="D48" s="30">
        <v>9</v>
      </c>
      <c r="E48" s="30">
        <v>3</v>
      </c>
      <c r="F48" s="30">
        <v>500000.6</v>
      </c>
      <c r="G48" s="30">
        <v>1</v>
      </c>
      <c r="H48" s="30">
        <v>999993.3</v>
      </c>
      <c r="I48" s="30">
        <v>1000000</v>
      </c>
      <c r="J48" s="30">
        <v>6.7</v>
      </c>
      <c r="K48" s="30">
        <v>0</v>
      </c>
    </row>
    <row r="49" spans="1:11" ht="15" thickBot="1" x14ac:dyDescent="0.4">
      <c r="A49" s="29" t="s">
        <v>73</v>
      </c>
      <c r="B49" s="30">
        <v>499978.7</v>
      </c>
      <c r="C49" s="30">
        <v>6</v>
      </c>
      <c r="D49" s="30">
        <v>9</v>
      </c>
      <c r="E49" s="30">
        <v>7.5</v>
      </c>
      <c r="F49" s="30">
        <v>500001.6</v>
      </c>
      <c r="G49" s="30">
        <v>3</v>
      </c>
      <c r="H49" s="30">
        <v>1000005.8</v>
      </c>
      <c r="I49" s="30">
        <v>1000000</v>
      </c>
      <c r="J49" s="30">
        <v>-5.8</v>
      </c>
      <c r="K49" s="30">
        <v>0</v>
      </c>
    </row>
    <row r="50" spans="1:11" ht="15" thickBot="1" x14ac:dyDescent="0.4">
      <c r="A50" s="29" t="s">
        <v>74</v>
      </c>
      <c r="B50" s="30">
        <v>499974.7</v>
      </c>
      <c r="C50" s="30">
        <v>15.5</v>
      </c>
      <c r="D50" s="30">
        <v>9</v>
      </c>
      <c r="E50" s="30">
        <v>0</v>
      </c>
      <c r="F50" s="30">
        <v>0</v>
      </c>
      <c r="G50" s="30">
        <v>499992.7</v>
      </c>
      <c r="H50" s="30">
        <v>999991.8</v>
      </c>
      <c r="I50" s="30">
        <v>1000000</v>
      </c>
      <c r="J50" s="30">
        <v>8.1999999999999993</v>
      </c>
      <c r="K50" s="30">
        <v>0</v>
      </c>
    </row>
    <row r="51" spans="1:11" ht="15" thickBot="1" x14ac:dyDescent="0.4">
      <c r="A51" s="29" t="s">
        <v>75</v>
      </c>
      <c r="B51" s="30">
        <v>499979.7</v>
      </c>
      <c r="C51" s="30">
        <v>5</v>
      </c>
      <c r="D51" s="30">
        <v>9</v>
      </c>
      <c r="E51" s="30">
        <v>8.5</v>
      </c>
      <c r="F51" s="30">
        <v>499999.7</v>
      </c>
      <c r="G51" s="30">
        <v>4</v>
      </c>
      <c r="H51" s="30">
        <v>1000005.8</v>
      </c>
      <c r="I51" s="30">
        <v>1000000</v>
      </c>
      <c r="J51" s="30">
        <v>-5.8</v>
      </c>
      <c r="K51" s="30">
        <v>0</v>
      </c>
    </row>
    <row r="52" spans="1:11" ht="15" thickBot="1" x14ac:dyDescent="0.4">
      <c r="A52" s="29" t="s">
        <v>76</v>
      </c>
      <c r="B52" s="30">
        <v>499975.7</v>
      </c>
      <c r="C52" s="30">
        <v>4</v>
      </c>
      <c r="D52" s="30">
        <v>9</v>
      </c>
      <c r="E52" s="30">
        <v>6.5</v>
      </c>
      <c r="F52" s="30">
        <v>499997.7</v>
      </c>
      <c r="G52" s="30">
        <v>0</v>
      </c>
      <c r="H52" s="30">
        <v>999992.8</v>
      </c>
      <c r="I52" s="30">
        <v>1000000</v>
      </c>
      <c r="J52" s="30">
        <v>7.2</v>
      </c>
      <c r="K52" s="30">
        <v>0</v>
      </c>
    </row>
    <row r="53" spans="1:11" ht="15" thickBot="1" x14ac:dyDescent="0.4">
      <c r="A53" s="29" t="s">
        <v>77</v>
      </c>
      <c r="B53" s="30">
        <v>499977.7</v>
      </c>
      <c r="C53" s="30">
        <v>16.5</v>
      </c>
      <c r="D53" s="30">
        <v>9</v>
      </c>
      <c r="E53" s="30">
        <v>5</v>
      </c>
      <c r="F53" s="30">
        <v>499998.7</v>
      </c>
      <c r="G53" s="30">
        <v>2</v>
      </c>
      <c r="H53" s="30">
        <v>1000008.8</v>
      </c>
      <c r="I53" s="30">
        <v>1000000</v>
      </c>
      <c r="J53" s="30">
        <v>-8.8000000000000007</v>
      </c>
      <c r="K53" s="30">
        <v>0</v>
      </c>
    </row>
    <row r="54" spans="1:11" ht="15" thickBot="1" x14ac:dyDescent="0.4"/>
    <row r="55" spans="1:11" ht="15" thickBot="1" x14ac:dyDescent="0.4">
      <c r="A55" s="31" t="s">
        <v>142</v>
      </c>
      <c r="B55" s="32">
        <v>1500025</v>
      </c>
    </row>
    <row r="56" spans="1:11" ht="15" thickBot="1" x14ac:dyDescent="0.4">
      <c r="A56" s="31" t="s">
        <v>143</v>
      </c>
      <c r="B56" s="32">
        <v>499974.7</v>
      </c>
    </row>
    <row r="57" spans="1:11" ht="15" thickBot="1" x14ac:dyDescent="0.4">
      <c r="A57" s="31" t="s">
        <v>144</v>
      </c>
      <c r="B57" s="32">
        <v>10000000</v>
      </c>
    </row>
    <row r="58" spans="1:11" ht="15" thickBot="1" x14ac:dyDescent="0.4">
      <c r="A58" s="31" t="s">
        <v>145</v>
      </c>
      <c r="B58" s="32">
        <v>10000000</v>
      </c>
    </row>
    <row r="59" spans="1:11" ht="15" thickBot="1" x14ac:dyDescent="0.4">
      <c r="A59" s="31" t="s">
        <v>146</v>
      </c>
      <c r="B59" s="32">
        <v>0</v>
      </c>
    </row>
    <row r="60" spans="1:11" ht="15" thickBot="1" x14ac:dyDescent="0.4">
      <c r="A60" s="31" t="s">
        <v>147</v>
      </c>
      <c r="B60" s="32"/>
    </row>
    <row r="61" spans="1:11" ht="15" thickBot="1" x14ac:dyDescent="0.4">
      <c r="A61" s="31" t="s">
        <v>148</v>
      </c>
      <c r="B61" s="32"/>
    </row>
    <row r="62" spans="1:11" ht="15" thickBot="1" x14ac:dyDescent="0.4">
      <c r="A62" s="31" t="s">
        <v>149</v>
      </c>
      <c r="B62" s="32">
        <v>0</v>
      </c>
    </row>
    <row r="64" spans="1:11" x14ac:dyDescent="0.35">
      <c r="A64" s="33" t="s">
        <v>150</v>
      </c>
    </row>
    <row r="66" spans="1:1" x14ac:dyDescent="0.35">
      <c r="A66" s="34" t="s">
        <v>151</v>
      </c>
    </row>
    <row r="67" spans="1:1" x14ac:dyDescent="0.35">
      <c r="A67" s="34" t="s">
        <v>233</v>
      </c>
    </row>
  </sheetData>
  <hyperlinks>
    <hyperlink ref="A64" r:id="rId1" display="https://miau.my-x.hu/myx-free/coco/test/849632120251104160324.html" xr:uid="{A7D72C16-4DC0-4765-9350-E1BFFD34E64F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D2C7-07E8-4D81-BBEF-20E21C24D0B7}">
  <dimension ref="A1:M67"/>
  <sheetViews>
    <sheetView topLeftCell="A28" workbookViewId="0"/>
  </sheetViews>
  <sheetFormatPr defaultRowHeight="14.5" x14ac:dyDescent="0.35"/>
  <cols>
    <col min="12" max="12" width="16.453125" bestFit="1" customWidth="1"/>
    <col min="13" max="13" width="16.08984375" bestFit="1" customWidth="1"/>
  </cols>
  <sheetData>
    <row r="1" spans="1:12" ht="18" x14ac:dyDescent="0.35">
      <c r="A1" s="25"/>
    </row>
    <row r="2" spans="1:12" x14ac:dyDescent="0.35">
      <c r="A2" s="26"/>
    </row>
    <row r="5" spans="1:12" ht="18" x14ac:dyDescent="0.35">
      <c r="A5" s="27" t="s">
        <v>53</v>
      </c>
      <c r="B5" s="28">
        <v>2633785</v>
      </c>
      <c r="C5" s="27" t="s">
        <v>54</v>
      </c>
      <c r="D5" s="28">
        <v>10</v>
      </c>
      <c r="E5" s="27" t="s">
        <v>55</v>
      </c>
      <c r="F5" s="28">
        <v>6</v>
      </c>
      <c r="G5" s="27" t="s">
        <v>56</v>
      </c>
      <c r="H5" s="28">
        <v>10</v>
      </c>
      <c r="I5" s="27" t="s">
        <v>57</v>
      </c>
      <c r="J5" s="28">
        <v>0</v>
      </c>
      <c r="K5" s="27" t="s">
        <v>58</v>
      </c>
      <c r="L5" s="28" t="s">
        <v>193</v>
      </c>
    </row>
    <row r="6" spans="1:12" ht="18.5" thickBot="1" x14ac:dyDescent="0.4">
      <c r="A6" s="25"/>
    </row>
    <row r="7" spans="1:12" ht="15" thickBot="1" x14ac:dyDescent="0.4">
      <c r="A7" s="29" t="s">
        <v>60</v>
      </c>
      <c r="B7" s="29" t="s">
        <v>61</v>
      </c>
      <c r="C7" s="29" t="s">
        <v>62</v>
      </c>
      <c r="D7" s="29" t="s">
        <v>63</v>
      </c>
      <c r="E7" s="29" t="s">
        <v>64</v>
      </c>
      <c r="F7" s="29" t="s">
        <v>65</v>
      </c>
      <c r="G7" s="29" t="s">
        <v>66</v>
      </c>
      <c r="H7" s="29" t="s">
        <v>67</v>
      </c>
    </row>
    <row r="8" spans="1:12" ht="15" thickBot="1" x14ac:dyDescent="0.4">
      <c r="A8" s="29" t="s">
        <v>68</v>
      </c>
      <c r="B8" s="30">
        <v>1</v>
      </c>
      <c r="C8" s="30">
        <v>9</v>
      </c>
      <c r="D8" s="30">
        <v>1</v>
      </c>
      <c r="E8" s="30">
        <v>9</v>
      </c>
      <c r="F8" s="30">
        <v>9</v>
      </c>
      <c r="G8" s="30">
        <v>2</v>
      </c>
      <c r="H8" s="30">
        <v>1000</v>
      </c>
    </row>
    <row r="9" spans="1:12" ht="15" thickBot="1" x14ac:dyDescent="0.4">
      <c r="A9" s="29" t="s">
        <v>69</v>
      </c>
      <c r="B9" s="30">
        <v>2</v>
      </c>
      <c r="C9" s="30">
        <v>8</v>
      </c>
      <c r="D9" s="30">
        <v>1</v>
      </c>
      <c r="E9" s="30">
        <v>8</v>
      </c>
      <c r="F9" s="30">
        <v>7</v>
      </c>
      <c r="G9" s="30">
        <v>1</v>
      </c>
      <c r="H9" s="30">
        <v>1000</v>
      </c>
    </row>
    <row r="10" spans="1:12" ht="15" thickBot="1" x14ac:dyDescent="0.4">
      <c r="A10" s="29" t="s">
        <v>70</v>
      </c>
      <c r="B10" s="45">
        <v>3</v>
      </c>
      <c r="C10" s="45">
        <v>3</v>
      </c>
      <c r="D10" s="45">
        <v>1</v>
      </c>
      <c r="E10" s="45">
        <v>1</v>
      </c>
      <c r="F10" s="45">
        <v>8</v>
      </c>
      <c r="G10" s="45">
        <v>3</v>
      </c>
      <c r="H10" s="45">
        <v>1000</v>
      </c>
    </row>
    <row r="11" spans="1:12" ht="15" thickBot="1" x14ac:dyDescent="0.4">
      <c r="A11" s="29" t="s">
        <v>71</v>
      </c>
      <c r="B11" s="30">
        <v>4</v>
      </c>
      <c r="C11" s="30">
        <v>10</v>
      </c>
      <c r="D11" s="30">
        <v>1</v>
      </c>
      <c r="E11" s="30">
        <v>6</v>
      </c>
      <c r="F11" s="30">
        <v>6</v>
      </c>
      <c r="G11" s="30">
        <v>4</v>
      </c>
      <c r="H11" s="30">
        <v>1000</v>
      </c>
    </row>
    <row r="12" spans="1:12" ht="15" thickBot="1" x14ac:dyDescent="0.4">
      <c r="A12" s="29" t="s">
        <v>72</v>
      </c>
      <c r="B12" s="30">
        <v>8</v>
      </c>
      <c r="C12" s="30">
        <v>7</v>
      </c>
      <c r="D12" s="30">
        <v>1</v>
      </c>
      <c r="E12" s="30">
        <v>7</v>
      </c>
      <c r="F12" s="30">
        <v>2</v>
      </c>
      <c r="G12" s="30">
        <v>9</v>
      </c>
      <c r="H12" s="30">
        <v>1000</v>
      </c>
    </row>
    <row r="13" spans="1:12" ht="15" thickBot="1" x14ac:dyDescent="0.4">
      <c r="A13" s="29" t="s">
        <v>73</v>
      </c>
      <c r="B13" s="30">
        <v>6</v>
      </c>
      <c r="C13" s="30">
        <v>4</v>
      </c>
      <c r="D13" s="30">
        <v>1</v>
      </c>
      <c r="E13" s="30">
        <v>3</v>
      </c>
      <c r="F13" s="30">
        <v>1</v>
      </c>
      <c r="G13" s="30">
        <v>7</v>
      </c>
      <c r="H13" s="30">
        <v>2000</v>
      </c>
    </row>
    <row r="14" spans="1:12" ht="15" thickBot="1" x14ac:dyDescent="0.4">
      <c r="A14" s="29" t="s">
        <v>74</v>
      </c>
      <c r="B14" s="30">
        <v>10</v>
      </c>
      <c r="C14" s="30">
        <v>2</v>
      </c>
      <c r="D14" s="30">
        <v>1</v>
      </c>
      <c r="E14" s="30">
        <v>10</v>
      </c>
      <c r="F14" s="30">
        <v>10</v>
      </c>
      <c r="G14" s="30">
        <v>5</v>
      </c>
      <c r="H14" s="30">
        <v>2000</v>
      </c>
    </row>
    <row r="15" spans="1:12" ht="15" thickBot="1" x14ac:dyDescent="0.4">
      <c r="A15" s="29" t="s">
        <v>75</v>
      </c>
      <c r="B15" s="30">
        <v>5</v>
      </c>
      <c r="C15" s="30">
        <v>5</v>
      </c>
      <c r="D15" s="30">
        <v>1</v>
      </c>
      <c r="E15" s="30">
        <v>2</v>
      </c>
      <c r="F15" s="30">
        <v>3</v>
      </c>
      <c r="G15" s="30">
        <v>6</v>
      </c>
      <c r="H15" s="30">
        <v>2000</v>
      </c>
    </row>
    <row r="16" spans="1:12" ht="15" thickBot="1" x14ac:dyDescent="0.4">
      <c r="A16" s="29" t="s">
        <v>76</v>
      </c>
      <c r="B16" s="45">
        <v>9</v>
      </c>
      <c r="C16" s="45">
        <v>6</v>
      </c>
      <c r="D16" s="45">
        <v>1</v>
      </c>
      <c r="E16" s="45">
        <v>4</v>
      </c>
      <c r="F16" s="45">
        <v>5</v>
      </c>
      <c r="G16" s="45">
        <v>10</v>
      </c>
      <c r="H16" s="45">
        <v>2000</v>
      </c>
    </row>
    <row r="17" spans="1:8" ht="15" thickBot="1" x14ac:dyDescent="0.4">
      <c r="A17" s="29" t="s">
        <v>77</v>
      </c>
      <c r="B17" s="30">
        <v>7</v>
      </c>
      <c r="C17" s="30">
        <v>1</v>
      </c>
      <c r="D17" s="30">
        <v>1</v>
      </c>
      <c r="E17" s="30">
        <v>5</v>
      </c>
      <c r="F17" s="30">
        <v>4</v>
      </c>
      <c r="G17" s="30">
        <v>8</v>
      </c>
      <c r="H17" s="30">
        <v>2000</v>
      </c>
    </row>
    <row r="18" spans="1:8" ht="18.5" thickBot="1" x14ac:dyDescent="0.4">
      <c r="A18" s="25"/>
    </row>
    <row r="19" spans="1:8" ht="15" thickBot="1" x14ac:dyDescent="0.4">
      <c r="A19" s="29" t="s">
        <v>78</v>
      </c>
      <c r="B19" s="29" t="s">
        <v>61</v>
      </c>
      <c r="C19" s="29" t="s">
        <v>62</v>
      </c>
      <c r="D19" s="29" t="s">
        <v>63</v>
      </c>
      <c r="E19" s="29" t="s">
        <v>64</v>
      </c>
      <c r="F19" s="29" t="s">
        <v>65</v>
      </c>
      <c r="G19" s="29" t="s">
        <v>66</v>
      </c>
    </row>
    <row r="20" spans="1:8" ht="15" thickBot="1" x14ac:dyDescent="0.4">
      <c r="A20" s="29" t="s">
        <v>79</v>
      </c>
      <c r="B20" s="30" t="s">
        <v>194</v>
      </c>
      <c r="C20" s="30" t="s">
        <v>195</v>
      </c>
      <c r="D20" s="30" t="s">
        <v>135</v>
      </c>
      <c r="E20" s="30" t="s">
        <v>196</v>
      </c>
      <c r="F20" s="30" t="s">
        <v>197</v>
      </c>
      <c r="G20" s="30" t="s">
        <v>185</v>
      </c>
    </row>
    <row r="21" spans="1:8" ht="15" thickBot="1" x14ac:dyDescent="0.4">
      <c r="A21" s="29" t="s">
        <v>85</v>
      </c>
      <c r="B21" s="30" t="s">
        <v>135</v>
      </c>
      <c r="C21" s="30" t="s">
        <v>195</v>
      </c>
      <c r="D21" s="30" t="s">
        <v>135</v>
      </c>
      <c r="E21" s="30" t="s">
        <v>196</v>
      </c>
      <c r="F21" s="30" t="s">
        <v>198</v>
      </c>
      <c r="G21" s="30" t="s">
        <v>194</v>
      </c>
    </row>
    <row r="22" spans="1:8" ht="15" thickBot="1" x14ac:dyDescent="0.4">
      <c r="A22" s="29" t="s">
        <v>91</v>
      </c>
      <c r="B22" s="30" t="s">
        <v>135</v>
      </c>
      <c r="C22" s="30" t="s">
        <v>199</v>
      </c>
      <c r="D22" s="30" t="s">
        <v>135</v>
      </c>
      <c r="E22" s="30" t="s">
        <v>196</v>
      </c>
      <c r="F22" s="30" t="s">
        <v>198</v>
      </c>
      <c r="G22" s="30" t="s">
        <v>194</v>
      </c>
    </row>
    <row r="23" spans="1:8" ht="15" thickBot="1" x14ac:dyDescent="0.4">
      <c r="A23" s="29" t="s">
        <v>97</v>
      </c>
      <c r="B23" s="30" t="s">
        <v>135</v>
      </c>
      <c r="C23" s="30" t="s">
        <v>199</v>
      </c>
      <c r="D23" s="30" t="s">
        <v>135</v>
      </c>
      <c r="E23" s="30" t="s">
        <v>196</v>
      </c>
      <c r="F23" s="30" t="s">
        <v>194</v>
      </c>
      <c r="G23" s="30" t="s">
        <v>194</v>
      </c>
    </row>
    <row r="24" spans="1:8" ht="15" thickBot="1" x14ac:dyDescent="0.4">
      <c r="A24" s="29" t="s">
        <v>103</v>
      </c>
      <c r="B24" s="30" t="s">
        <v>135</v>
      </c>
      <c r="C24" s="30" t="s">
        <v>199</v>
      </c>
      <c r="D24" s="30" t="s">
        <v>135</v>
      </c>
      <c r="E24" s="30" t="s">
        <v>135</v>
      </c>
      <c r="F24" s="30" t="s">
        <v>194</v>
      </c>
      <c r="G24" s="30" t="s">
        <v>194</v>
      </c>
    </row>
    <row r="25" spans="1:8" ht="15" thickBot="1" x14ac:dyDescent="0.4">
      <c r="A25" s="29" t="s">
        <v>109</v>
      </c>
      <c r="B25" s="30" t="s">
        <v>135</v>
      </c>
      <c r="C25" s="30" t="s">
        <v>199</v>
      </c>
      <c r="D25" s="30" t="s">
        <v>135</v>
      </c>
      <c r="E25" s="30" t="s">
        <v>135</v>
      </c>
      <c r="F25" s="30" t="s">
        <v>194</v>
      </c>
      <c r="G25" s="30" t="s">
        <v>200</v>
      </c>
    </row>
    <row r="26" spans="1:8" ht="15" thickBot="1" x14ac:dyDescent="0.4">
      <c r="A26" s="29" t="s">
        <v>115</v>
      </c>
      <c r="B26" s="30" t="s">
        <v>135</v>
      </c>
      <c r="C26" s="30" t="s">
        <v>199</v>
      </c>
      <c r="D26" s="30" t="s">
        <v>135</v>
      </c>
      <c r="E26" s="30" t="s">
        <v>135</v>
      </c>
      <c r="F26" s="30" t="s">
        <v>135</v>
      </c>
      <c r="G26" s="30" t="s">
        <v>135</v>
      </c>
    </row>
    <row r="27" spans="1:8" ht="15" thickBot="1" x14ac:dyDescent="0.4">
      <c r="A27" s="29" t="s">
        <v>121</v>
      </c>
      <c r="B27" s="30" t="s">
        <v>135</v>
      </c>
      <c r="C27" s="30" t="s">
        <v>135</v>
      </c>
      <c r="D27" s="30" t="s">
        <v>135</v>
      </c>
      <c r="E27" s="30" t="s">
        <v>135</v>
      </c>
      <c r="F27" s="30" t="s">
        <v>135</v>
      </c>
      <c r="G27" s="30" t="s">
        <v>135</v>
      </c>
    </row>
    <row r="28" spans="1:8" ht="15" thickBot="1" x14ac:dyDescent="0.4">
      <c r="A28" s="29" t="s">
        <v>127</v>
      </c>
      <c r="B28" s="30" t="s">
        <v>135</v>
      </c>
      <c r="C28" s="30" t="s">
        <v>135</v>
      </c>
      <c r="D28" s="30" t="s">
        <v>135</v>
      </c>
      <c r="E28" s="30" t="s">
        <v>135</v>
      </c>
      <c r="F28" s="30" t="s">
        <v>135</v>
      </c>
      <c r="G28" s="30" t="s">
        <v>135</v>
      </c>
    </row>
    <row r="29" spans="1:8" ht="15" thickBot="1" x14ac:dyDescent="0.4">
      <c r="A29" s="29" t="s">
        <v>133</v>
      </c>
      <c r="B29" s="30" t="s">
        <v>135</v>
      </c>
      <c r="C29" s="30" t="s">
        <v>135</v>
      </c>
      <c r="D29" s="30" t="s">
        <v>135</v>
      </c>
      <c r="E29" s="30" t="s">
        <v>135</v>
      </c>
      <c r="F29" s="30" t="s">
        <v>135</v>
      </c>
      <c r="G29" s="30" t="s">
        <v>135</v>
      </c>
    </row>
    <row r="30" spans="1:8" ht="18.5" thickBot="1" x14ac:dyDescent="0.4">
      <c r="A30" s="25"/>
    </row>
    <row r="31" spans="1:8" ht="15" thickBot="1" x14ac:dyDescent="0.4">
      <c r="A31" s="29" t="s">
        <v>136</v>
      </c>
      <c r="B31" s="29" t="s">
        <v>61</v>
      </c>
      <c r="C31" s="29" t="s">
        <v>62</v>
      </c>
      <c r="D31" s="29" t="s">
        <v>63</v>
      </c>
      <c r="E31" s="29" t="s">
        <v>64</v>
      </c>
      <c r="F31" s="29" t="s">
        <v>65</v>
      </c>
      <c r="G31" s="29" t="s">
        <v>66</v>
      </c>
    </row>
    <row r="32" spans="1:8" ht="15" thickBot="1" x14ac:dyDescent="0.4">
      <c r="A32" s="29" t="s">
        <v>79</v>
      </c>
      <c r="B32" s="30">
        <v>500</v>
      </c>
      <c r="C32" s="30">
        <v>1500</v>
      </c>
      <c r="D32" s="30">
        <v>0</v>
      </c>
      <c r="E32" s="30">
        <v>750</v>
      </c>
      <c r="F32" s="30">
        <v>1000</v>
      </c>
      <c r="G32" s="30">
        <v>1000</v>
      </c>
    </row>
    <row r="33" spans="1:13" ht="15" thickBot="1" x14ac:dyDescent="0.4">
      <c r="A33" s="29" t="s">
        <v>85</v>
      </c>
      <c r="B33" s="30">
        <v>0</v>
      </c>
      <c r="C33" s="30">
        <v>1500</v>
      </c>
      <c r="D33" s="30">
        <v>0</v>
      </c>
      <c r="E33" s="30">
        <v>750</v>
      </c>
      <c r="F33" s="30">
        <v>750</v>
      </c>
      <c r="G33" s="30">
        <v>500</v>
      </c>
    </row>
    <row r="34" spans="1:13" ht="15" thickBot="1" x14ac:dyDescent="0.4">
      <c r="A34" s="29" t="s">
        <v>91</v>
      </c>
      <c r="B34" s="30">
        <v>0</v>
      </c>
      <c r="C34" s="30">
        <v>250</v>
      </c>
      <c r="D34" s="30">
        <v>0</v>
      </c>
      <c r="E34" s="30">
        <v>750</v>
      </c>
      <c r="F34" s="30">
        <v>750</v>
      </c>
      <c r="G34" s="30">
        <v>500</v>
      </c>
    </row>
    <row r="35" spans="1:13" ht="15" thickBot="1" x14ac:dyDescent="0.4">
      <c r="A35" s="29" t="s">
        <v>97</v>
      </c>
      <c r="B35" s="30">
        <v>0</v>
      </c>
      <c r="C35" s="30">
        <v>250</v>
      </c>
      <c r="D35" s="30">
        <v>0</v>
      </c>
      <c r="E35" s="30">
        <v>750</v>
      </c>
      <c r="F35" s="30">
        <v>500</v>
      </c>
      <c r="G35" s="30">
        <v>500</v>
      </c>
    </row>
    <row r="36" spans="1:13" ht="15" thickBot="1" x14ac:dyDescent="0.4">
      <c r="A36" s="29" t="s">
        <v>103</v>
      </c>
      <c r="B36" s="30">
        <v>0</v>
      </c>
      <c r="C36" s="30">
        <v>250</v>
      </c>
      <c r="D36" s="30">
        <v>0</v>
      </c>
      <c r="E36" s="30">
        <v>0</v>
      </c>
      <c r="F36" s="30">
        <v>500</v>
      </c>
      <c r="G36" s="30">
        <v>500</v>
      </c>
    </row>
    <row r="37" spans="1:13" ht="15" thickBot="1" x14ac:dyDescent="0.4">
      <c r="A37" s="29" t="s">
        <v>109</v>
      </c>
      <c r="B37" s="30">
        <v>0</v>
      </c>
      <c r="C37" s="30">
        <v>250</v>
      </c>
      <c r="D37" s="30">
        <v>0</v>
      </c>
      <c r="E37" s="30">
        <v>0</v>
      </c>
      <c r="F37" s="30">
        <v>500</v>
      </c>
      <c r="G37" s="30">
        <v>250</v>
      </c>
    </row>
    <row r="38" spans="1:13" ht="15" thickBot="1" x14ac:dyDescent="0.4">
      <c r="A38" s="29" t="s">
        <v>115</v>
      </c>
      <c r="B38" s="30">
        <v>0</v>
      </c>
      <c r="C38" s="30">
        <v>250</v>
      </c>
      <c r="D38" s="30">
        <v>0</v>
      </c>
      <c r="E38" s="30">
        <v>0</v>
      </c>
      <c r="F38" s="30">
        <v>0</v>
      </c>
      <c r="G38" s="30">
        <v>0</v>
      </c>
    </row>
    <row r="39" spans="1:13" ht="15" thickBot="1" x14ac:dyDescent="0.4">
      <c r="A39" s="29" t="s">
        <v>121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</row>
    <row r="40" spans="1:13" ht="15" thickBot="1" x14ac:dyDescent="0.4">
      <c r="A40" s="29" t="s">
        <v>127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</row>
    <row r="41" spans="1:13" ht="15" thickBot="1" x14ac:dyDescent="0.4">
      <c r="A41" s="29" t="s">
        <v>133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</row>
    <row r="42" spans="1:13" ht="18.5" thickBot="1" x14ac:dyDescent="0.4">
      <c r="A42" s="25"/>
    </row>
    <row r="43" spans="1:13" ht="15" thickBot="1" x14ac:dyDescent="0.4">
      <c r="A43" s="29" t="s">
        <v>188</v>
      </c>
      <c r="B43" s="29" t="s">
        <v>61</v>
      </c>
      <c r="C43" s="29" t="s">
        <v>62</v>
      </c>
      <c r="D43" s="29" t="s">
        <v>63</v>
      </c>
      <c r="E43" s="29" t="s">
        <v>64</v>
      </c>
      <c r="F43" s="29" t="s">
        <v>65</v>
      </c>
      <c r="G43" s="29" t="s">
        <v>66</v>
      </c>
      <c r="H43" s="29" t="s">
        <v>138</v>
      </c>
      <c r="I43" s="29" t="s">
        <v>139</v>
      </c>
      <c r="J43" s="29" t="s">
        <v>140</v>
      </c>
      <c r="K43" s="29" t="s">
        <v>141</v>
      </c>
      <c r="L43" t="str">
        <f>riport!E3</f>
        <v>fogalom</v>
      </c>
    </row>
    <row r="44" spans="1:13" ht="15" thickBot="1" x14ac:dyDescent="0.4">
      <c r="A44" s="29" t="s">
        <v>68</v>
      </c>
      <c r="B44" s="30">
        <v>500</v>
      </c>
      <c r="C44" s="30">
        <v>0</v>
      </c>
      <c r="D44" s="30">
        <v>0</v>
      </c>
      <c r="E44" s="30">
        <v>0</v>
      </c>
      <c r="F44" s="30">
        <v>0</v>
      </c>
      <c r="G44" s="30">
        <v>500</v>
      </c>
      <c r="H44" s="30">
        <v>1000</v>
      </c>
      <c r="I44" s="30">
        <v>1000</v>
      </c>
      <c r="J44" s="30">
        <v>0</v>
      </c>
      <c r="K44" s="30">
        <v>0</v>
      </c>
      <c r="L44" t="str">
        <f>riport!E4</f>
        <v>Kelet-Németország</v>
      </c>
    </row>
    <row r="45" spans="1:13" ht="15" thickBot="1" x14ac:dyDescent="0.4">
      <c r="A45" s="29" t="s">
        <v>69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1000</v>
      </c>
      <c r="H45" s="30">
        <v>1000</v>
      </c>
      <c r="I45" s="30">
        <v>1000</v>
      </c>
      <c r="J45" s="30">
        <v>0</v>
      </c>
      <c r="K45" s="30">
        <v>0</v>
      </c>
      <c r="L45" t="str">
        <f>riport!E5</f>
        <v>DDR</v>
      </c>
    </row>
    <row r="46" spans="1:13" ht="15" thickBot="1" x14ac:dyDescent="0.4">
      <c r="A46" s="29" t="s">
        <v>70</v>
      </c>
      <c r="B46" s="30">
        <v>0</v>
      </c>
      <c r="C46" s="30">
        <v>250</v>
      </c>
      <c r="D46" s="30">
        <v>0</v>
      </c>
      <c r="E46" s="30">
        <v>750</v>
      </c>
      <c r="F46" s="30">
        <v>0</v>
      </c>
      <c r="G46" s="30">
        <v>500</v>
      </c>
      <c r="H46" s="30">
        <v>1500</v>
      </c>
      <c r="I46" s="30">
        <v>1000</v>
      </c>
      <c r="J46" s="30">
        <v>-500</v>
      </c>
      <c r="K46" s="30">
        <v>-50</v>
      </c>
      <c r="L46" t="str">
        <f>riport!E6</f>
        <v>iszlám</v>
      </c>
      <c r="M46" t="s">
        <v>190</v>
      </c>
    </row>
    <row r="47" spans="1:13" ht="15" thickBot="1" x14ac:dyDescent="0.4">
      <c r="A47" s="29" t="s">
        <v>71</v>
      </c>
      <c r="B47" s="30">
        <v>0</v>
      </c>
      <c r="C47" s="30">
        <v>0</v>
      </c>
      <c r="D47" s="30">
        <v>0</v>
      </c>
      <c r="E47" s="30">
        <v>0</v>
      </c>
      <c r="F47" s="30">
        <v>500</v>
      </c>
      <c r="G47" s="30">
        <v>500</v>
      </c>
      <c r="H47" s="30">
        <v>1000</v>
      </c>
      <c r="I47" s="30">
        <v>1000</v>
      </c>
      <c r="J47" s="30">
        <v>0</v>
      </c>
      <c r="K47" s="30">
        <v>0</v>
      </c>
      <c r="L47" t="str">
        <f>riport!E7</f>
        <v>emberi migráció</v>
      </c>
    </row>
    <row r="48" spans="1:13" ht="15" thickBot="1" x14ac:dyDescent="0.4">
      <c r="A48" s="29" t="s">
        <v>72</v>
      </c>
      <c r="B48" s="30">
        <v>0</v>
      </c>
      <c r="C48" s="30">
        <v>250</v>
      </c>
      <c r="D48" s="30">
        <v>0</v>
      </c>
      <c r="E48" s="30">
        <v>0</v>
      </c>
      <c r="F48" s="30">
        <v>750</v>
      </c>
      <c r="G48" s="30">
        <v>0</v>
      </c>
      <c r="H48" s="30">
        <v>1000</v>
      </c>
      <c r="I48" s="30">
        <v>1000</v>
      </c>
      <c r="J48" s="30">
        <v>0</v>
      </c>
      <c r="K48" s="30">
        <v>0</v>
      </c>
      <c r="L48" t="str">
        <f>riport!E8</f>
        <v>terrorizmus</v>
      </c>
    </row>
    <row r="49" spans="1:13" ht="15" thickBot="1" x14ac:dyDescent="0.4">
      <c r="A49" s="29" t="s">
        <v>73</v>
      </c>
      <c r="B49" s="30">
        <v>0</v>
      </c>
      <c r="C49" s="30">
        <v>250</v>
      </c>
      <c r="D49" s="30">
        <v>0</v>
      </c>
      <c r="E49" s="30">
        <v>750</v>
      </c>
      <c r="F49" s="30">
        <v>1000</v>
      </c>
      <c r="G49" s="30">
        <v>0</v>
      </c>
      <c r="H49" s="30">
        <v>2000</v>
      </c>
      <c r="I49" s="30">
        <v>2000</v>
      </c>
      <c r="J49" s="30">
        <v>0</v>
      </c>
      <c r="K49" s="30">
        <v>0</v>
      </c>
      <c r="L49" t="str">
        <f>riport!E9</f>
        <v>napenergia</v>
      </c>
    </row>
    <row r="50" spans="1:13" ht="15" thickBot="1" x14ac:dyDescent="0.4">
      <c r="A50" s="29" t="s">
        <v>74</v>
      </c>
      <c r="B50" s="30">
        <v>0</v>
      </c>
      <c r="C50" s="30">
        <v>1500</v>
      </c>
      <c r="D50" s="30">
        <v>0</v>
      </c>
      <c r="E50" s="30">
        <v>0</v>
      </c>
      <c r="F50" s="30">
        <v>0</v>
      </c>
      <c r="G50" s="30">
        <v>500</v>
      </c>
      <c r="H50" s="30">
        <v>2000</v>
      </c>
      <c r="I50" s="30">
        <v>2000</v>
      </c>
      <c r="J50" s="30">
        <v>0</v>
      </c>
      <c r="K50" s="30">
        <v>0</v>
      </c>
      <c r="L50" t="str">
        <f>riport!E10</f>
        <v>szélenergia</v>
      </c>
    </row>
    <row r="51" spans="1:13" ht="15" thickBot="1" x14ac:dyDescent="0.4">
      <c r="A51" s="29" t="s">
        <v>75</v>
      </c>
      <c r="B51" s="30">
        <v>0</v>
      </c>
      <c r="C51" s="30">
        <v>250</v>
      </c>
      <c r="D51" s="30">
        <v>0</v>
      </c>
      <c r="E51" s="30">
        <v>750</v>
      </c>
      <c r="F51" s="30">
        <v>750</v>
      </c>
      <c r="G51" s="30">
        <v>250</v>
      </c>
      <c r="H51" s="30">
        <v>2000</v>
      </c>
      <c r="I51" s="30">
        <v>2000</v>
      </c>
      <c r="J51" s="30">
        <v>0</v>
      </c>
      <c r="K51" s="30">
        <v>0</v>
      </c>
      <c r="L51" t="str">
        <f>riport!E11</f>
        <v>társadalmi nem</v>
      </c>
    </row>
    <row r="52" spans="1:13" ht="15" thickBot="1" x14ac:dyDescent="0.4">
      <c r="A52" s="29" t="s">
        <v>76</v>
      </c>
      <c r="B52" s="30">
        <v>0</v>
      </c>
      <c r="C52" s="30">
        <v>250</v>
      </c>
      <c r="D52" s="30">
        <v>0</v>
      </c>
      <c r="E52" s="30">
        <v>750</v>
      </c>
      <c r="F52" s="30">
        <v>500</v>
      </c>
      <c r="G52" s="30">
        <v>0</v>
      </c>
      <c r="H52" s="30">
        <v>1500</v>
      </c>
      <c r="I52" s="30">
        <v>2000</v>
      </c>
      <c r="J52" s="30">
        <v>500</v>
      </c>
      <c r="K52" s="30">
        <v>25</v>
      </c>
      <c r="L52" t="str">
        <f>riport!E12</f>
        <v>LMBT</v>
      </c>
      <c r="M52" t="s">
        <v>190</v>
      </c>
    </row>
    <row r="53" spans="1:13" ht="15" thickBot="1" x14ac:dyDescent="0.4">
      <c r="A53" s="29" t="s">
        <v>77</v>
      </c>
      <c r="B53" s="30">
        <v>0</v>
      </c>
      <c r="C53" s="30">
        <v>1500</v>
      </c>
      <c r="D53" s="30">
        <v>0</v>
      </c>
      <c r="E53" s="30">
        <v>0</v>
      </c>
      <c r="F53" s="30">
        <v>500</v>
      </c>
      <c r="G53" s="30">
        <v>0</v>
      </c>
      <c r="H53" s="30">
        <v>2000</v>
      </c>
      <c r="I53" s="30">
        <v>2000</v>
      </c>
      <c r="J53" s="30">
        <v>0</v>
      </c>
      <c r="K53" s="30">
        <v>0</v>
      </c>
      <c r="L53" t="str">
        <f>riport!E13</f>
        <v>klímaváltozás</v>
      </c>
    </row>
    <row r="54" spans="1:13" ht="15" thickBot="1" x14ac:dyDescent="0.4"/>
    <row r="55" spans="1:13" ht="15" thickBot="1" x14ac:dyDescent="0.4">
      <c r="A55" s="31" t="s">
        <v>142</v>
      </c>
      <c r="B55" s="32">
        <v>4750</v>
      </c>
    </row>
    <row r="56" spans="1:13" ht="15" thickBot="1" x14ac:dyDescent="0.4">
      <c r="A56" s="31" t="s">
        <v>143</v>
      </c>
      <c r="B56" s="32">
        <v>0</v>
      </c>
    </row>
    <row r="57" spans="1:13" ht="15" thickBot="1" x14ac:dyDescent="0.4">
      <c r="A57" s="31" t="s">
        <v>144</v>
      </c>
      <c r="B57" s="32">
        <v>15000</v>
      </c>
    </row>
    <row r="58" spans="1:13" ht="15" thickBot="1" x14ac:dyDescent="0.4">
      <c r="A58" s="31" t="s">
        <v>145</v>
      </c>
      <c r="B58" s="32">
        <v>15000</v>
      </c>
    </row>
    <row r="59" spans="1:13" ht="15" thickBot="1" x14ac:dyDescent="0.4">
      <c r="A59" s="31" t="s">
        <v>146</v>
      </c>
      <c r="B59" s="32">
        <v>0</v>
      </c>
    </row>
    <row r="60" spans="1:13" ht="15" thickBot="1" x14ac:dyDescent="0.4">
      <c r="A60" s="31" t="s">
        <v>147</v>
      </c>
      <c r="B60" s="32"/>
    </row>
    <row r="61" spans="1:13" ht="15" thickBot="1" x14ac:dyDescent="0.4">
      <c r="A61" s="31" t="s">
        <v>148</v>
      </c>
      <c r="B61" s="32"/>
    </row>
    <row r="62" spans="1:13" ht="15" thickBot="1" x14ac:dyDescent="0.4">
      <c r="A62" s="31" t="s">
        <v>149</v>
      </c>
      <c r="B62" s="32">
        <v>0</v>
      </c>
    </row>
    <row r="64" spans="1:13" x14ac:dyDescent="0.35">
      <c r="A64" s="33" t="s">
        <v>150</v>
      </c>
    </row>
    <row r="66" spans="1:1" x14ac:dyDescent="0.35">
      <c r="A66" s="34" t="s">
        <v>151</v>
      </c>
    </row>
    <row r="67" spans="1:1" x14ac:dyDescent="0.35">
      <c r="A67" s="34" t="s">
        <v>201</v>
      </c>
    </row>
  </sheetData>
  <hyperlinks>
    <hyperlink ref="A64" r:id="rId1" display="https://miau.my-x.hu/myx-free/coco/test/263378520251104155941.html" xr:uid="{CC11F263-6F63-45D3-93F3-57C7A2CDF97B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3FE8-62E3-4847-ADD7-9AC3A359EB9C}">
  <dimension ref="A1:L67"/>
  <sheetViews>
    <sheetView topLeftCell="A29" workbookViewId="0">
      <selection activeCell="H43" sqref="H43:I53"/>
    </sheetView>
  </sheetViews>
  <sheetFormatPr defaultRowHeight="14.5" x14ac:dyDescent="0.35"/>
  <cols>
    <col min="1" max="1" width="17.90625" customWidth="1"/>
  </cols>
  <sheetData>
    <row r="1" spans="1:12" ht="18" x14ac:dyDescent="0.35">
      <c r="A1" s="25"/>
    </row>
    <row r="2" spans="1:12" x14ac:dyDescent="0.35">
      <c r="A2" s="26"/>
    </row>
    <row r="5" spans="1:12" ht="18" x14ac:dyDescent="0.35">
      <c r="A5" s="27" t="s">
        <v>53</v>
      </c>
      <c r="B5" s="28">
        <v>8326472</v>
      </c>
      <c r="C5" s="27" t="s">
        <v>54</v>
      </c>
      <c r="D5" s="28">
        <v>10</v>
      </c>
      <c r="E5" s="27" t="s">
        <v>55</v>
      </c>
      <c r="F5" s="28">
        <v>6</v>
      </c>
      <c r="G5" s="27" t="s">
        <v>56</v>
      </c>
      <c r="H5" s="28">
        <v>10</v>
      </c>
      <c r="I5" s="27" t="s">
        <v>57</v>
      </c>
      <c r="J5" s="28">
        <v>0</v>
      </c>
      <c r="K5" s="27" t="s">
        <v>58</v>
      </c>
      <c r="L5" s="28" t="s">
        <v>184</v>
      </c>
    </row>
    <row r="6" spans="1:12" ht="18.5" thickBot="1" x14ac:dyDescent="0.4">
      <c r="A6" s="25"/>
    </row>
    <row r="7" spans="1:12" ht="15" thickBot="1" x14ac:dyDescent="0.4">
      <c r="A7" s="29" t="s">
        <v>60</v>
      </c>
      <c r="B7" s="29" t="s">
        <v>61</v>
      </c>
      <c r="C7" s="29" t="s">
        <v>62</v>
      </c>
      <c r="D7" s="29" t="s">
        <v>63</v>
      </c>
      <c r="E7" s="29" t="s">
        <v>64</v>
      </c>
      <c r="F7" s="29" t="s">
        <v>65</v>
      </c>
      <c r="G7" s="29" t="s">
        <v>66</v>
      </c>
      <c r="H7" s="29" t="s">
        <v>67</v>
      </c>
    </row>
    <row r="8" spans="1:12" ht="15" thickBot="1" x14ac:dyDescent="0.4">
      <c r="A8" s="29" t="s">
        <v>68</v>
      </c>
      <c r="B8" s="30">
        <v>10</v>
      </c>
      <c r="C8" s="30">
        <v>9</v>
      </c>
      <c r="D8" s="30">
        <v>1</v>
      </c>
      <c r="E8" s="30">
        <v>9</v>
      </c>
      <c r="F8" s="30">
        <v>9</v>
      </c>
      <c r="G8" s="30">
        <v>9</v>
      </c>
      <c r="H8" s="30">
        <v>1000</v>
      </c>
    </row>
    <row r="9" spans="1:12" ht="15" thickBot="1" x14ac:dyDescent="0.4">
      <c r="A9" s="29" t="s">
        <v>69</v>
      </c>
      <c r="B9" s="30">
        <v>9</v>
      </c>
      <c r="C9" s="30">
        <v>8</v>
      </c>
      <c r="D9" s="30">
        <v>1</v>
      </c>
      <c r="E9" s="30">
        <v>8</v>
      </c>
      <c r="F9" s="30">
        <v>7</v>
      </c>
      <c r="G9" s="30">
        <v>10</v>
      </c>
      <c r="H9" s="30">
        <v>1000</v>
      </c>
    </row>
    <row r="10" spans="1:12" ht="15" thickBot="1" x14ac:dyDescent="0.4">
      <c r="A10" s="29" t="s">
        <v>70</v>
      </c>
      <c r="B10" s="42">
        <v>8</v>
      </c>
      <c r="C10" s="42">
        <v>3</v>
      </c>
      <c r="D10" s="42">
        <v>1</v>
      </c>
      <c r="E10" s="42">
        <v>1</v>
      </c>
      <c r="F10" s="42">
        <v>8</v>
      </c>
      <c r="G10" s="42">
        <v>8</v>
      </c>
      <c r="H10" s="42">
        <v>1000</v>
      </c>
    </row>
    <row r="11" spans="1:12" ht="15" thickBot="1" x14ac:dyDescent="0.4">
      <c r="A11" s="29" t="s">
        <v>71</v>
      </c>
      <c r="B11" s="30">
        <v>7</v>
      </c>
      <c r="C11" s="30">
        <v>10</v>
      </c>
      <c r="D11" s="30">
        <v>1</v>
      </c>
      <c r="E11" s="30">
        <v>6</v>
      </c>
      <c r="F11" s="30">
        <v>6</v>
      </c>
      <c r="G11" s="30">
        <v>7</v>
      </c>
      <c r="H11" s="30">
        <v>1000</v>
      </c>
    </row>
    <row r="12" spans="1:12" ht="15" thickBot="1" x14ac:dyDescent="0.4">
      <c r="A12" s="29" t="s">
        <v>72</v>
      </c>
      <c r="B12" s="30">
        <v>3</v>
      </c>
      <c r="C12" s="30">
        <v>7</v>
      </c>
      <c r="D12" s="30">
        <v>1</v>
      </c>
      <c r="E12" s="30">
        <v>7</v>
      </c>
      <c r="F12" s="30">
        <v>2</v>
      </c>
      <c r="G12" s="30">
        <v>2</v>
      </c>
      <c r="H12" s="30">
        <v>1000</v>
      </c>
    </row>
    <row r="13" spans="1:12" ht="15" thickBot="1" x14ac:dyDescent="0.4">
      <c r="A13" s="29" t="s">
        <v>73</v>
      </c>
      <c r="B13" s="30">
        <v>5</v>
      </c>
      <c r="C13" s="30">
        <v>4</v>
      </c>
      <c r="D13" s="30">
        <v>1</v>
      </c>
      <c r="E13" s="30">
        <v>3</v>
      </c>
      <c r="F13" s="30">
        <v>1</v>
      </c>
      <c r="G13" s="30">
        <v>4</v>
      </c>
      <c r="H13" s="30">
        <v>2000</v>
      </c>
    </row>
    <row r="14" spans="1:12" ht="15" thickBot="1" x14ac:dyDescent="0.4">
      <c r="A14" s="29" t="s">
        <v>74</v>
      </c>
      <c r="B14" s="30">
        <v>1</v>
      </c>
      <c r="C14" s="30">
        <v>2</v>
      </c>
      <c r="D14" s="30">
        <v>1</v>
      </c>
      <c r="E14" s="30">
        <v>10</v>
      </c>
      <c r="F14" s="30">
        <v>10</v>
      </c>
      <c r="G14" s="30">
        <v>6</v>
      </c>
      <c r="H14" s="30">
        <v>2000</v>
      </c>
    </row>
    <row r="15" spans="1:12" ht="15" thickBot="1" x14ac:dyDescent="0.4">
      <c r="A15" s="29" t="s">
        <v>75</v>
      </c>
      <c r="B15" s="42">
        <v>6</v>
      </c>
      <c r="C15" s="42">
        <v>5</v>
      </c>
      <c r="D15" s="42">
        <v>1</v>
      </c>
      <c r="E15" s="42">
        <v>2</v>
      </c>
      <c r="F15" s="42">
        <v>3</v>
      </c>
      <c r="G15" s="42">
        <v>5</v>
      </c>
      <c r="H15" s="42">
        <v>2000</v>
      </c>
    </row>
    <row r="16" spans="1:12" ht="15" thickBot="1" x14ac:dyDescent="0.4">
      <c r="A16" s="29" t="s">
        <v>76</v>
      </c>
      <c r="B16" s="30">
        <v>2</v>
      </c>
      <c r="C16" s="30">
        <v>6</v>
      </c>
      <c r="D16" s="30">
        <v>1</v>
      </c>
      <c r="E16" s="30">
        <v>4</v>
      </c>
      <c r="F16" s="30">
        <v>5</v>
      </c>
      <c r="G16" s="30">
        <v>1</v>
      </c>
      <c r="H16" s="30">
        <v>2000</v>
      </c>
    </row>
    <row r="17" spans="1:8" ht="15" thickBot="1" x14ac:dyDescent="0.4">
      <c r="A17" s="29" t="s">
        <v>77</v>
      </c>
      <c r="B17" s="30">
        <v>4</v>
      </c>
      <c r="C17" s="30">
        <v>1</v>
      </c>
      <c r="D17" s="30">
        <v>1</v>
      </c>
      <c r="E17" s="30">
        <v>5</v>
      </c>
      <c r="F17" s="30">
        <v>4</v>
      </c>
      <c r="G17" s="30">
        <v>3</v>
      </c>
      <c r="H17" s="30">
        <v>2000</v>
      </c>
    </row>
    <row r="18" spans="1:8" ht="18.5" thickBot="1" x14ac:dyDescent="0.4">
      <c r="A18" s="25"/>
    </row>
    <row r="19" spans="1:8" ht="15" thickBot="1" x14ac:dyDescent="0.4">
      <c r="A19" s="29" t="s">
        <v>78</v>
      </c>
      <c r="B19" s="29" t="s">
        <v>61</v>
      </c>
      <c r="C19" s="29" t="s">
        <v>62</v>
      </c>
      <c r="D19" s="29" t="s">
        <v>63</v>
      </c>
      <c r="E19" s="29" t="s">
        <v>64</v>
      </c>
      <c r="F19" s="29" t="s">
        <v>65</v>
      </c>
      <c r="G19" s="29" t="s">
        <v>66</v>
      </c>
    </row>
    <row r="20" spans="1:8" ht="15" thickBot="1" x14ac:dyDescent="0.4">
      <c r="A20" s="29" t="s">
        <v>79</v>
      </c>
      <c r="B20" s="30" t="s">
        <v>185</v>
      </c>
      <c r="C20" s="30" t="s">
        <v>185</v>
      </c>
      <c r="D20" s="30" t="s">
        <v>186</v>
      </c>
      <c r="E20" s="30" t="s">
        <v>187</v>
      </c>
      <c r="F20" s="30" t="s">
        <v>186</v>
      </c>
      <c r="G20" s="30" t="s">
        <v>186</v>
      </c>
    </row>
    <row r="21" spans="1:8" ht="15" thickBot="1" x14ac:dyDescent="0.4">
      <c r="A21" s="29" t="s">
        <v>85</v>
      </c>
      <c r="B21" s="30" t="s">
        <v>135</v>
      </c>
      <c r="C21" s="30" t="s">
        <v>187</v>
      </c>
      <c r="D21" s="30" t="s">
        <v>135</v>
      </c>
      <c r="E21" s="30" t="s">
        <v>187</v>
      </c>
      <c r="F21" s="30" t="s">
        <v>135</v>
      </c>
      <c r="G21" s="30" t="s">
        <v>135</v>
      </c>
    </row>
    <row r="22" spans="1:8" ht="15" thickBot="1" x14ac:dyDescent="0.4">
      <c r="A22" s="29" t="s">
        <v>91</v>
      </c>
      <c r="B22" s="30" t="s">
        <v>135</v>
      </c>
      <c r="C22" s="30" t="s">
        <v>187</v>
      </c>
      <c r="D22" s="30" t="s">
        <v>135</v>
      </c>
      <c r="E22" s="30" t="s">
        <v>187</v>
      </c>
      <c r="F22" s="30" t="s">
        <v>135</v>
      </c>
      <c r="G22" s="30" t="s">
        <v>135</v>
      </c>
    </row>
    <row r="23" spans="1:8" ht="15" thickBot="1" x14ac:dyDescent="0.4">
      <c r="A23" s="29" t="s">
        <v>97</v>
      </c>
      <c r="B23" s="30" t="s">
        <v>135</v>
      </c>
      <c r="C23" s="30" t="s">
        <v>187</v>
      </c>
      <c r="D23" s="30" t="s">
        <v>135</v>
      </c>
      <c r="E23" s="30" t="s">
        <v>187</v>
      </c>
      <c r="F23" s="30" t="s">
        <v>135</v>
      </c>
      <c r="G23" s="30" t="s">
        <v>135</v>
      </c>
    </row>
    <row r="24" spans="1:8" ht="15" thickBot="1" x14ac:dyDescent="0.4">
      <c r="A24" s="29" t="s">
        <v>103</v>
      </c>
      <c r="B24" s="30" t="s">
        <v>135</v>
      </c>
      <c r="C24" s="30" t="s">
        <v>187</v>
      </c>
      <c r="D24" s="30" t="s">
        <v>135</v>
      </c>
      <c r="E24" s="30" t="s">
        <v>187</v>
      </c>
      <c r="F24" s="30" t="s">
        <v>135</v>
      </c>
      <c r="G24" s="30" t="s">
        <v>135</v>
      </c>
    </row>
    <row r="25" spans="1:8" ht="15" thickBot="1" x14ac:dyDescent="0.4">
      <c r="A25" s="29" t="s">
        <v>109</v>
      </c>
      <c r="B25" s="30" t="s">
        <v>135</v>
      </c>
      <c r="C25" s="30" t="s">
        <v>187</v>
      </c>
      <c r="D25" s="30" t="s">
        <v>135</v>
      </c>
      <c r="E25" s="30" t="s">
        <v>187</v>
      </c>
      <c r="F25" s="30" t="s">
        <v>135</v>
      </c>
      <c r="G25" s="30" t="s">
        <v>135</v>
      </c>
    </row>
    <row r="26" spans="1:8" ht="15" thickBot="1" x14ac:dyDescent="0.4">
      <c r="A26" s="29" t="s">
        <v>115</v>
      </c>
      <c r="B26" s="30" t="s">
        <v>135</v>
      </c>
      <c r="C26" s="30" t="s">
        <v>187</v>
      </c>
      <c r="D26" s="30" t="s">
        <v>135</v>
      </c>
      <c r="E26" s="30" t="s">
        <v>135</v>
      </c>
      <c r="F26" s="30" t="s">
        <v>135</v>
      </c>
      <c r="G26" s="30" t="s">
        <v>135</v>
      </c>
    </row>
    <row r="27" spans="1:8" ht="15" thickBot="1" x14ac:dyDescent="0.4">
      <c r="A27" s="29" t="s">
        <v>121</v>
      </c>
      <c r="B27" s="30" t="s">
        <v>135</v>
      </c>
      <c r="C27" s="30" t="s">
        <v>187</v>
      </c>
      <c r="D27" s="30" t="s">
        <v>135</v>
      </c>
      <c r="E27" s="30" t="s">
        <v>135</v>
      </c>
      <c r="F27" s="30" t="s">
        <v>135</v>
      </c>
      <c r="G27" s="30" t="s">
        <v>135</v>
      </c>
    </row>
    <row r="28" spans="1:8" ht="15" thickBot="1" x14ac:dyDescent="0.4">
      <c r="A28" s="29" t="s">
        <v>127</v>
      </c>
      <c r="B28" s="30" t="s">
        <v>135</v>
      </c>
      <c r="C28" s="30" t="s">
        <v>187</v>
      </c>
      <c r="D28" s="30" t="s">
        <v>135</v>
      </c>
      <c r="E28" s="30" t="s">
        <v>135</v>
      </c>
      <c r="F28" s="30" t="s">
        <v>135</v>
      </c>
      <c r="G28" s="30" t="s">
        <v>135</v>
      </c>
    </row>
    <row r="29" spans="1:8" ht="15" thickBot="1" x14ac:dyDescent="0.4">
      <c r="A29" s="29" t="s">
        <v>133</v>
      </c>
      <c r="B29" s="30" t="s">
        <v>135</v>
      </c>
      <c r="C29" s="30" t="s">
        <v>135</v>
      </c>
      <c r="D29" s="30" t="s">
        <v>135</v>
      </c>
      <c r="E29" s="30" t="s">
        <v>135</v>
      </c>
      <c r="F29" s="30" t="s">
        <v>135</v>
      </c>
      <c r="G29" s="30" t="s">
        <v>135</v>
      </c>
    </row>
    <row r="30" spans="1:8" ht="18.5" thickBot="1" x14ac:dyDescent="0.4">
      <c r="A30" s="25"/>
    </row>
    <row r="31" spans="1:8" ht="15" thickBot="1" x14ac:dyDescent="0.4">
      <c r="A31" s="29" t="s">
        <v>136</v>
      </c>
      <c r="B31" s="29" t="s">
        <v>61</v>
      </c>
      <c r="C31" s="29" t="s">
        <v>62</v>
      </c>
      <c r="D31" s="29" t="s">
        <v>63</v>
      </c>
      <c r="E31" s="29" t="s">
        <v>64</v>
      </c>
      <c r="F31" s="29" t="s">
        <v>65</v>
      </c>
      <c r="G31" s="29" t="s">
        <v>66</v>
      </c>
    </row>
    <row r="32" spans="1:8" ht="15" thickBot="1" x14ac:dyDescent="0.4">
      <c r="A32" s="29" t="s">
        <v>79</v>
      </c>
      <c r="B32" s="30">
        <v>1000</v>
      </c>
      <c r="C32" s="30">
        <v>1000</v>
      </c>
      <c r="D32" s="30">
        <v>500</v>
      </c>
      <c r="E32" s="30">
        <v>500</v>
      </c>
      <c r="F32" s="30">
        <v>500</v>
      </c>
      <c r="G32" s="30">
        <v>500</v>
      </c>
    </row>
    <row r="33" spans="1:11" ht="15" thickBot="1" x14ac:dyDescent="0.4">
      <c r="A33" s="29" t="s">
        <v>85</v>
      </c>
      <c r="B33" s="30">
        <v>0</v>
      </c>
      <c r="C33" s="30">
        <v>500</v>
      </c>
      <c r="D33" s="30">
        <v>0</v>
      </c>
      <c r="E33" s="30">
        <v>500</v>
      </c>
      <c r="F33" s="30">
        <v>0</v>
      </c>
      <c r="G33" s="30">
        <v>0</v>
      </c>
    </row>
    <row r="34" spans="1:11" ht="15" thickBot="1" x14ac:dyDescent="0.4">
      <c r="A34" s="29" t="s">
        <v>91</v>
      </c>
      <c r="B34" s="30">
        <v>0</v>
      </c>
      <c r="C34" s="30">
        <v>500</v>
      </c>
      <c r="D34" s="30">
        <v>0</v>
      </c>
      <c r="E34" s="30">
        <v>500</v>
      </c>
      <c r="F34" s="30">
        <v>0</v>
      </c>
      <c r="G34" s="30">
        <v>0</v>
      </c>
    </row>
    <row r="35" spans="1:11" ht="15" thickBot="1" x14ac:dyDescent="0.4">
      <c r="A35" s="29" t="s">
        <v>97</v>
      </c>
      <c r="B35" s="30">
        <v>0</v>
      </c>
      <c r="C35" s="30">
        <v>500</v>
      </c>
      <c r="D35" s="30">
        <v>0</v>
      </c>
      <c r="E35" s="30">
        <v>500</v>
      </c>
      <c r="F35" s="30">
        <v>0</v>
      </c>
      <c r="G35" s="30">
        <v>0</v>
      </c>
    </row>
    <row r="36" spans="1:11" ht="15" thickBot="1" x14ac:dyDescent="0.4">
      <c r="A36" s="29" t="s">
        <v>103</v>
      </c>
      <c r="B36" s="30">
        <v>0</v>
      </c>
      <c r="C36" s="30">
        <v>500</v>
      </c>
      <c r="D36" s="30">
        <v>0</v>
      </c>
      <c r="E36" s="30">
        <v>500</v>
      </c>
      <c r="F36" s="30">
        <v>0</v>
      </c>
      <c r="G36" s="30">
        <v>0</v>
      </c>
    </row>
    <row r="37" spans="1:11" ht="15" thickBot="1" x14ac:dyDescent="0.4">
      <c r="A37" s="29" t="s">
        <v>109</v>
      </c>
      <c r="B37" s="30">
        <v>0</v>
      </c>
      <c r="C37" s="30">
        <v>500</v>
      </c>
      <c r="D37" s="30">
        <v>0</v>
      </c>
      <c r="E37" s="30">
        <v>500</v>
      </c>
      <c r="F37" s="30">
        <v>0</v>
      </c>
      <c r="G37" s="30">
        <v>0</v>
      </c>
    </row>
    <row r="38" spans="1:11" ht="15" thickBot="1" x14ac:dyDescent="0.4">
      <c r="A38" s="29" t="s">
        <v>115</v>
      </c>
      <c r="B38" s="30">
        <v>0</v>
      </c>
      <c r="C38" s="30">
        <v>500</v>
      </c>
      <c r="D38" s="30">
        <v>0</v>
      </c>
      <c r="E38" s="30">
        <v>0</v>
      </c>
      <c r="F38" s="30">
        <v>0</v>
      </c>
      <c r="G38" s="30">
        <v>0</v>
      </c>
    </row>
    <row r="39" spans="1:11" ht="15" thickBot="1" x14ac:dyDescent="0.4">
      <c r="A39" s="29" t="s">
        <v>121</v>
      </c>
      <c r="B39" s="30">
        <v>0</v>
      </c>
      <c r="C39" s="30">
        <v>500</v>
      </c>
      <c r="D39" s="30">
        <v>0</v>
      </c>
      <c r="E39" s="30">
        <v>0</v>
      </c>
      <c r="F39" s="30">
        <v>0</v>
      </c>
      <c r="G39" s="30">
        <v>0</v>
      </c>
    </row>
    <row r="40" spans="1:11" ht="15" thickBot="1" x14ac:dyDescent="0.4">
      <c r="A40" s="29" t="s">
        <v>127</v>
      </c>
      <c r="B40" s="30">
        <v>0</v>
      </c>
      <c r="C40" s="30">
        <v>500</v>
      </c>
      <c r="D40" s="30">
        <v>0</v>
      </c>
      <c r="E40" s="30">
        <v>0</v>
      </c>
      <c r="F40" s="30">
        <v>0</v>
      </c>
      <c r="G40" s="30">
        <v>0</v>
      </c>
    </row>
    <row r="41" spans="1:11" ht="15" thickBot="1" x14ac:dyDescent="0.4">
      <c r="A41" s="29" t="s">
        <v>133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</row>
    <row r="42" spans="1:11" ht="18.5" thickBot="1" x14ac:dyDescent="0.4">
      <c r="A42" s="25"/>
    </row>
    <row r="43" spans="1:11" ht="15" thickBot="1" x14ac:dyDescent="0.4">
      <c r="A43" s="29" t="s">
        <v>188</v>
      </c>
      <c r="B43" s="29" t="s">
        <v>61</v>
      </c>
      <c r="C43" s="29" t="s">
        <v>62</v>
      </c>
      <c r="D43" s="29" t="s">
        <v>63</v>
      </c>
      <c r="E43" s="29" t="s">
        <v>64</v>
      </c>
      <c r="F43" s="29" t="s">
        <v>65</v>
      </c>
      <c r="G43" s="29" t="s">
        <v>66</v>
      </c>
      <c r="H43" s="29" t="s">
        <v>138</v>
      </c>
      <c r="I43" s="29" t="s">
        <v>139</v>
      </c>
      <c r="J43" s="29" t="s">
        <v>140</v>
      </c>
      <c r="K43" s="29" t="s">
        <v>141</v>
      </c>
    </row>
    <row r="44" spans="1:11" ht="15" thickBot="1" x14ac:dyDescent="0.4">
      <c r="A44" s="29" t="str">
        <f>riport!E4</f>
        <v>Kelet-Németország</v>
      </c>
      <c r="B44" s="30">
        <v>0</v>
      </c>
      <c r="C44" s="30">
        <v>500</v>
      </c>
      <c r="D44" s="30">
        <v>500</v>
      </c>
      <c r="E44" s="30">
        <v>0</v>
      </c>
      <c r="F44" s="30">
        <v>0</v>
      </c>
      <c r="G44" s="30">
        <v>0</v>
      </c>
      <c r="H44" s="30">
        <v>1000</v>
      </c>
      <c r="I44" s="30">
        <v>1000</v>
      </c>
      <c r="J44" s="30">
        <v>0</v>
      </c>
      <c r="K44" s="30">
        <v>0</v>
      </c>
    </row>
    <row r="45" spans="1:11" ht="15" thickBot="1" x14ac:dyDescent="0.4">
      <c r="A45" s="29" t="str">
        <f>riport!E5</f>
        <v>DDR</v>
      </c>
      <c r="B45" s="30">
        <v>0</v>
      </c>
      <c r="C45" s="30">
        <v>500</v>
      </c>
      <c r="D45" s="30">
        <v>500</v>
      </c>
      <c r="E45" s="30">
        <v>0</v>
      </c>
      <c r="F45" s="30">
        <v>0</v>
      </c>
      <c r="G45" s="30">
        <v>0</v>
      </c>
      <c r="H45" s="30">
        <v>1000</v>
      </c>
      <c r="I45" s="30">
        <v>1000</v>
      </c>
      <c r="J45" s="30">
        <v>0</v>
      </c>
      <c r="K45" s="30">
        <v>0</v>
      </c>
    </row>
    <row r="46" spans="1:11" ht="15" thickBot="1" x14ac:dyDescent="0.4">
      <c r="A46" s="29" t="str">
        <f>riport!E6</f>
        <v>iszlám</v>
      </c>
      <c r="B46" s="41">
        <v>0</v>
      </c>
      <c r="C46" s="41">
        <v>500</v>
      </c>
      <c r="D46" s="41">
        <v>500</v>
      </c>
      <c r="E46" s="41">
        <v>500</v>
      </c>
      <c r="F46" s="41">
        <v>0</v>
      </c>
      <c r="G46" s="41">
        <v>0</v>
      </c>
      <c r="H46" s="41">
        <v>1500</v>
      </c>
      <c r="I46" s="41">
        <v>1000</v>
      </c>
      <c r="J46" s="41">
        <v>-500</v>
      </c>
      <c r="K46" s="41">
        <v>-50</v>
      </c>
    </row>
    <row r="47" spans="1:11" ht="15" thickBot="1" x14ac:dyDescent="0.4">
      <c r="A47" s="29" t="str">
        <f>riport!E7</f>
        <v>emberi migráció</v>
      </c>
      <c r="B47" s="30">
        <v>0</v>
      </c>
      <c r="C47" s="30">
        <v>0</v>
      </c>
      <c r="D47" s="30">
        <v>500</v>
      </c>
      <c r="E47" s="30">
        <v>500</v>
      </c>
      <c r="F47" s="30">
        <v>0</v>
      </c>
      <c r="G47" s="30">
        <v>0</v>
      </c>
      <c r="H47" s="30">
        <v>1000</v>
      </c>
      <c r="I47" s="30">
        <v>1000</v>
      </c>
      <c r="J47" s="30">
        <v>0</v>
      </c>
      <c r="K47" s="30">
        <v>0</v>
      </c>
    </row>
    <row r="48" spans="1:11" ht="15" thickBot="1" x14ac:dyDescent="0.4">
      <c r="A48" s="29" t="str">
        <f>riport!E8</f>
        <v>terrorizmus</v>
      </c>
      <c r="B48" s="30">
        <v>0</v>
      </c>
      <c r="C48" s="30">
        <v>500</v>
      </c>
      <c r="D48" s="30">
        <v>500</v>
      </c>
      <c r="E48" s="30">
        <v>0</v>
      </c>
      <c r="F48" s="30">
        <v>0</v>
      </c>
      <c r="G48" s="30">
        <v>0</v>
      </c>
      <c r="H48" s="30">
        <v>1000</v>
      </c>
      <c r="I48" s="30">
        <v>1000</v>
      </c>
      <c r="J48" s="30">
        <v>0</v>
      </c>
      <c r="K48" s="30">
        <v>0</v>
      </c>
    </row>
    <row r="49" spans="1:11" ht="15" thickBot="1" x14ac:dyDescent="0.4">
      <c r="A49" s="29" t="str">
        <f>riport!E9</f>
        <v>napenergia</v>
      </c>
      <c r="B49" s="30">
        <v>0</v>
      </c>
      <c r="C49" s="30">
        <v>500</v>
      </c>
      <c r="D49" s="30">
        <v>500</v>
      </c>
      <c r="E49" s="30">
        <v>500</v>
      </c>
      <c r="F49" s="30">
        <v>500</v>
      </c>
      <c r="G49" s="30">
        <v>0</v>
      </c>
      <c r="H49" s="30">
        <v>2000</v>
      </c>
      <c r="I49" s="30">
        <v>2000</v>
      </c>
      <c r="J49" s="30">
        <v>0</v>
      </c>
      <c r="K49" s="30">
        <v>0</v>
      </c>
    </row>
    <row r="50" spans="1:11" ht="15" thickBot="1" x14ac:dyDescent="0.4">
      <c r="A50" s="29" t="str">
        <f>riport!E10</f>
        <v>szélenergia</v>
      </c>
      <c r="B50" s="30">
        <v>1000</v>
      </c>
      <c r="C50" s="30">
        <v>500</v>
      </c>
      <c r="D50" s="30">
        <v>500</v>
      </c>
      <c r="E50" s="30">
        <v>0</v>
      </c>
      <c r="F50" s="30">
        <v>0</v>
      </c>
      <c r="G50" s="30">
        <v>0</v>
      </c>
      <c r="H50" s="30">
        <v>2000</v>
      </c>
      <c r="I50" s="30">
        <v>2000</v>
      </c>
      <c r="J50" s="30">
        <v>0</v>
      </c>
      <c r="K50" s="30">
        <v>0</v>
      </c>
    </row>
    <row r="51" spans="1:11" ht="15" thickBot="1" x14ac:dyDescent="0.4">
      <c r="A51" s="29" t="str">
        <f>riport!E11</f>
        <v>társadalmi nem</v>
      </c>
      <c r="B51" s="41">
        <v>0</v>
      </c>
      <c r="C51" s="41">
        <v>500</v>
      </c>
      <c r="D51" s="41">
        <v>500</v>
      </c>
      <c r="E51" s="41">
        <v>500</v>
      </c>
      <c r="F51" s="41">
        <v>0</v>
      </c>
      <c r="G51" s="41">
        <v>0</v>
      </c>
      <c r="H51" s="41">
        <v>1500</v>
      </c>
      <c r="I51" s="41">
        <v>2000</v>
      </c>
      <c r="J51" s="41">
        <v>500</v>
      </c>
      <c r="K51" s="41">
        <v>25</v>
      </c>
    </row>
    <row r="52" spans="1:11" ht="15" thickBot="1" x14ac:dyDescent="0.4">
      <c r="A52" s="29" t="str">
        <f>riport!E12</f>
        <v>LMBT</v>
      </c>
      <c r="B52" s="30">
        <v>0</v>
      </c>
      <c r="C52" s="30">
        <v>500</v>
      </c>
      <c r="D52" s="30">
        <v>500</v>
      </c>
      <c r="E52" s="30">
        <v>500</v>
      </c>
      <c r="F52" s="30">
        <v>0</v>
      </c>
      <c r="G52" s="30">
        <v>500</v>
      </c>
      <c r="H52" s="30">
        <v>2000</v>
      </c>
      <c r="I52" s="30">
        <v>2000</v>
      </c>
      <c r="J52" s="30">
        <v>0</v>
      </c>
      <c r="K52" s="30">
        <v>0</v>
      </c>
    </row>
    <row r="53" spans="1:11" ht="15" thickBot="1" x14ac:dyDescent="0.4">
      <c r="A53" s="29" t="str">
        <f>riport!E13</f>
        <v>klímaváltozás</v>
      </c>
      <c r="B53" s="30">
        <v>0</v>
      </c>
      <c r="C53" s="30">
        <v>1000</v>
      </c>
      <c r="D53" s="30">
        <v>500</v>
      </c>
      <c r="E53" s="30">
        <v>500</v>
      </c>
      <c r="F53" s="30">
        <v>0</v>
      </c>
      <c r="G53" s="30">
        <v>0</v>
      </c>
      <c r="H53" s="30">
        <v>2000</v>
      </c>
      <c r="I53" s="30">
        <v>2000</v>
      </c>
      <c r="J53" s="30">
        <v>0</v>
      </c>
      <c r="K53" s="30">
        <v>0</v>
      </c>
    </row>
    <row r="54" spans="1:11" ht="15" thickBot="1" x14ac:dyDescent="0.4"/>
    <row r="55" spans="1:11" ht="15" thickBot="1" x14ac:dyDescent="0.4">
      <c r="A55" s="31" t="s">
        <v>142</v>
      </c>
      <c r="B55" s="32">
        <v>4000</v>
      </c>
      <c r="J55" t="s">
        <v>190</v>
      </c>
    </row>
    <row r="56" spans="1:11" ht="15" thickBot="1" x14ac:dyDescent="0.4">
      <c r="A56" s="31" t="s">
        <v>143</v>
      </c>
      <c r="B56" s="32">
        <v>0</v>
      </c>
    </row>
    <row r="57" spans="1:11" ht="15" thickBot="1" x14ac:dyDescent="0.4">
      <c r="A57" s="31" t="s">
        <v>144</v>
      </c>
      <c r="B57" s="32">
        <v>15000</v>
      </c>
    </row>
    <row r="58" spans="1:11" ht="15" thickBot="1" x14ac:dyDescent="0.4">
      <c r="A58" s="31" t="s">
        <v>145</v>
      </c>
      <c r="B58" s="32">
        <v>15000</v>
      </c>
    </row>
    <row r="59" spans="1:11" ht="15" thickBot="1" x14ac:dyDescent="0.4">
      <c r="A59" s="31" t="s">
        <v>146</v>
      </c>
      <c r="B59" s="32">
        <v>0</v>
      </c>
    </row>
    <row r="60" spans="1:11" ht="15" thickBot="1" x14ac:dyDescent="0.4">
      <c r="A60" s="31" t="s">
        <v>147</v>
      </c>
      <c r="B60" s="32"/>
    </row>
    <row r="61" spans="1:11" ht="15" thickBot="1" x14ac:dyDescent="0.4">
      <c r="A61" s="31" t="s">
        <v>148</v>
      </c>
      <c r="B61" s="32"/>
    </row>
    <row r="62" spans="1:11" ht="15" thickBot="1" x14ac:dyDescent="0.4">
      <c r="A62" s="31" t="s">
        <v>149</v>
      </c>
      <c r="B62" s="32">
        <v>0</v>
      </c>
    </row>
    <row r="64" spans="1:11" x14ac:dyDescent="0.35">
      <c r="A64" s="33" t="s">
        <v>150</v>
      </c>
    </row>
    <row r="66" spans="1:1" x14ac:dyDescent="0.35">
      <c r="A66" s="34" t="s">
        <v>151</v>
      </c>
    </row>
    <row r="67" spans="1:1" x14ac:dyDescent="0.35">
      <c r="A67" s="34" t="s">
        <v>189</v>
      </c>
    </row>
  </sheetData>
  <hyperlinks>
    <hyperlink ref="A64" r:id="rId1" display="https://miau.my-x.hu/myx-free/coco/test/832647220251104154732.html" xr:uid="{57EAA87F-E8F4-4651-8F65-5B1D4700212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2930-6782-4738-8B74-DF9D32B3CAA5}">
  <dimension ref="A1:AF67"/>
  <sheetViews>
    <sheetView topLeftCell="A29" workbookViewId="0"/>
  </sheetViews>
  <sheetFormatPr defaultRowHeight="14.5" x14ac:dyDescent="0.35"/>
  <sheetData>
    <row r="1" spans="1:32" ht="18" x14ac:dyDescent="0.35">
      <c r="A1" s="25"/>
      <c r="U1" s="25"/>
    </row>
    <row r="2" spans="1:32" x14ac:dyDescent="0.35">
      <c r="A2" s="26"/>
      <c r="U2" s="26"/>
    </row>
    <row r="5" spans="1:32" ht="18" x14ac:dyDescent="0.35">
      <c r="A5" s="27" t="s">
        <v>53</v>
      </c>
      <c r="B5" s="28">
        <v>8922595</v>
      </c>
      <c r="C5" s="27" t="s">
        <v>54</v>
      </c>
      <c r="D5" s="28">
        <v>10</v>
      </c>
      <c r="E5" s="27" t="s">
        <v>55</v>
      </c>
      <c r="F5" s="28">
        <v>6</v>
      </c>
      <c r="G5" s="27" t="s">
        <v>56</v>
      </c>
      <c r="H5" s="28">
        <v>10</v>
      </c>
      <c r="I5" s="27" t="s">
        <v>57</v>
      </c>
      <c r="J5" s="28">
        <v>0</v>
      </c>
      <c r="K5" s="27" t="s">
        <v>58</v>
      </c>
      <c r="L5" s="28" t="s">
        <v>59</v>
      </c>
      <c r="U5" s="27" t="s">
        <v>53</v>
      </c>
      <c r="V5" s="28">
        <v>5476423</v>
      </c>
      <c r="W5" s="27" t="s">
        <v>54</v>
      </c>
      <c r="X5" s="28">
        <v>10</v>
      </c>
      <c r="Y5" s="27" t="s">
        <v>55</v>
      </c>
      <c r="Z5" s="28">
        <v>6</v>
      </c>
      <c r="AA5" s="27" t="s">
        <v>56</v>
      </c>
      <c r="AB5" s="28">
        <v>10</v>
      </c>
      <c r="AC5" s="27" t="s">
        <v>57</v>
      </c>
      <c r="AD5" s="28">
        <v>0</v>
      </c>
      <c r="AE5" s="27" t="s">
        <v>58</v>
      </c>
      <c r="AF5" s="28" t="s">
        <v>159</v>
      </c>
    </row>
    <row r="6" spans="1:32" ht="18.5" thickBot="1" x14ac:dyDescent="0.4">
      <c r="A6" s="25"/>
      <c r="U6" s="25"/>
    </row>
    <row r="7" spans="1:32" ht="15" thickBot="1" x14ac:dyDescent="0.4">
      <c r="A7" s="29" t="s">
        <v>60</v>
      </c>
      <c r="B7" s="29" t="s">
        <v>61</v>
      </c>
      <c r="C7" s="29" t="s">
        <v>62</v>
      </c>
      <c r="D7" s="29" t="s">
        <v>63</v>
      </c>
      <c r="E7" s="29" t="s">
        <v>64</v>
      </c>
      <c r="F7" s="29" t="s">
        <v>65</v>
      </c>
      <c r="G7" s="29" t="s">
        <v>66</v>
      </c>
      <c r="H7" s="29" t="s">
        <v>67</v>
      </c>
      <c r="J7" s="39" t="s">
        <v>158</v>
      </c>
      <c r="K7" s="39" t="s">
        <v>158</v>
      </c>
      <c r="L7" s="39" t="s">
        <v>158</v>
      </c>
      <c r="M7" s="39" t="s">
        <v>158</v>
      </c>
      <c r="N7" s="39" t="s">
        <v>158</v>
      </c>
      <c r="O7" s="39" t="s">
        <v>158</v>
      </c>
      <c r="P7" t="str">
        <f>H7</f>
        <v>Y(A7)</v>
      </c>
      <c r="U7" s="29" t="s">
        <v>60</v>
      </c>
      <c r="V7" s="29" t="s">
        <v>61</v>
      </c>
      <c r="W7" s="29" t="s">
        <v>62</v>
      </c>
      <c r="X7" s="29" t="s">
        <v>63</v>
      </c>
      <c r="Y7" s="29" t="s">
        <v>64</v>
      </c>
      <c r="Z7" s="29" t="s">
        <v>65</v>
      </c>
      <c r="AA7" s="29" t="s">
        <v>66</v>
      </c>
      <c r="AB7" s="29" t="s">
        <v>67</v>
      </c>
    </row>
    <row r="8" spans="1:32" ht="15" thickBot="1" x14ac:dyDescent="0.4">
      <c r="A8" s="29" t="s">
        <v>68</v>
      </c>
      <c r="B8" s="30">
        <v>10</v>
      </c>
      <c r="C8" s="30">
        <v>9</v>
      </c>
      <c r="D8" s="30">
        <v>1</v>
      </c>
      <c r="E8" s="30">
        <v>9</v>
      </c>
      <c r="F8" s="30">
        <v>9</v>
      </c>
      <c r="G8" s="30">
        <v>9</v>
      </c>
      <c r="H8" s="30">
        <v>1000000</v>
      </c>
      <c r="J8">
        <f>$D$5+1-B8</f>
        <v>1</v>
      </c>
      <c r="K8">
        <f t="shared" ref="K8:K17" si="0">$D$5+1-C8</f>
        <v>2</v>
      </c>
      <c r="L8">
        <f t="shared" ref="L8:L17" si="1">$D$5+1-D8</f>
        <v>10</v>
      </c>
      <c r="M8">
        <f t="shared" ref="M8:M17" si="2">$D$5+1-E8</f>
        <v>2</v>
      </c>
      <c r="N8">
        <f t="shared" ref="N8:N17" si="3">$D$5+1-F8</f>
        <v>2</v>
      </c>
      <c r="O8">
        <f t="shared" ref="O8:O17" si="4">$D$5+1-G8</f>
        <v>2</v>
      </c>
      <c r="P8">
        <f t="shared" ref="P8:P17" si="5">H8</f>
        <v>1000000</v>
      </c>
      <c r="U8" s="29" t="s">
        <v>68</v>
      </c>
      <c r="V8" s="30">
        <v>1</v>
      </c>
      <c r="W8" s="30">
        <v>2</v>
      </c>
      <c r="X8" s="30">
        <v>10</v>
      </c>
      <c r="Y8" s="30">
        <v>2</v>
      </c>
      <c r="Z8" s="30">
        <v>2</v>
      </c>
      <c r="AA8" s="30">
        <v>2</v>
      </c>
      <c r="AB8" s="30">
        <v>1000000</v>
      </c>
    </row>
    <row r="9" spans="1:32" ht="15" thickBot="1" x14ac:dyDescent="0.4">
      <c r="A9" s="29" t="s">
        <v>69</v>
      </c>
      <c r="B9" s="30">
        <v>9</v>
      </c>
      <c r="C9" s="30">
        <v>8</v>
      </c>
      <c r="D9" s="30">
        <v>1</v>
      </c>
      <c r="E9" s="30">
        <v>8</v>
      </c>
      <c r="F9" s="30">
        <v>7</v>
      </c>
      <c r="G9" s="30">
        <v>10</v>
      </c>
      <c r="H9" s="30">
        <v>1000000</v>
      </c>
      <c r="J9">
        <f t="shared" ref="J9:J17" si="6">$D$5+1-B9</f>
        <v>2</v>
      </c>
      <c r="K9">
        <f t="shared" si="0"/>
        <v>3</v>
      </c>
      <c r="L9">
        <f t="shared" si="1"/>
        <v>10</v>
      </c>
      <c r="M9">
        <f t="shared" si="2"/>
        <v>3</v>
      </c>
      <c r="N9">
        <f t="shared" si="3"/>
        <v>4</v>
      </c>
      <c r="O9">
        <f t="shared" si="4"/>
        <v>1</v>
      </c>
      <c r="P9">
        <f t="shared" si="5"/>
        <v>1000000</v>
      </c>
      <c r="U9" s="29" t="s">
        <v>69</v>
      </c>
      <c r="V9" s="30">
        <v>2</v>
      </c>
      <c r="W9" s="30">
        <v>3</v>
      </c>
      <c r="X9" s="30">
        <v>10</v>
      </c>
      <c r="Y9" s="30">
        <v>3</v>
      </c>
      <c r="Z9" s="30">
        <v>4</v>
      </c>
      <c r="AA9" s="30">
        <v>1</v>
      </c>
      <c r="AB9" s="30">
        <v>1000000</v>
      </c>
    </row>
    <row r="10" spans="1:32" ht="15" thickBot="1" x14ac:dyDescent="0.4">
      <c r="A10" s="29" t="s">
        <v>70</v>
      </c>
      <c r="B10" s="30">
        <v>8</v>
      </c>
      <c r="C10" s="30">
        <v>3</v>
      </c>
      <c r="D10" s="30">
        <v>1</v>
      </c>
      <c r="E10" s="30">
        <v>1</v>
      </c>
      <c r="F10" s="30">
        <v>8</v>
      </c>
      <c r="G10" s="30">
        <v>8</v>
      </c>
      <c r="H10" s="30">
        <v>1000000</v>
      </c>
      <c r="J10">
        <f t="shared" si="6"/>
        <v>3</v>
      </c>
      <c r="K10">
        <f t="shared" si="0"/>
        <v>8</v>
      </c>
      <c r="L10">
        <f t="shared" si="1"/>
        <v>10</v>
      </c>
      <c r="M10">
        <f t="shared" si="2"/>
        <v>10</v>
      </c>
      <c r="N10">
        <f t="shared" si="3"/>
        <v>3</v>
      </c>
      <c r="O10">
        <f t="shared" si="4"/>
        <v>3</v>
      </c>
      <c r="P10">
        <f t="shared" si="5"/>
        <v>1000000</v>
      </c>
      <c r="U10" s="29" t="s">
        <v>70</v>
      </c>
      <c r="V10" s="30">
        <v>3</v>
      </c>
      <c r="W10" s="30">
        <v>8</v>
      </c>
      <c r="X10" s="30">
        <v>10</v>
      </c>
      <c r="Y10" s="30">
        <v>10</v>
      </c>
      <c r="Z10" s="30">
        <v>3</v>
      </c>
      <c r="AA10" s="30">
        <v>3</v>
      </c>
      <c r="AB10" s="30">
        <v>1000000</v>
      </c>
    </row>
    <row r="11" spans="1:32" ht="15" thickBot="1" x14ac:dyDescent="0.4">
      <c r="A11" s="29" t="s">
        <v>71</v>
      </c>
      <c r="B11" s="30">
        <v>7</v>
      </c>
      <c r="C11" s="30">
        <v>10</v>
      </c>
      <c r="D11" s="30">
        <v>1</v>
      </c>
      <c r="E11" s="30">
        <v>6</v>
      </c>
      <c r="F11" s="30">
        <v>6</v>
      </c>
      <c r="G11" s="30">
        <v>7</v>
      </c>
      <c r="H11" s="30">
        <v>1000000</v>
      </c>
      <c r="J11">
        <f t="shared" si="6"/>
        <v>4</v>
      </c>
      <c r="K11">
        <f t="shared" si="0"/>
        <v>1</v>
      </c>
      <c r="L11">
        <f t="shared" si="1"/>
        <v>10</v>
      </c>
      <c r="M11">
        <f t="shared" si="2"/>
        <v>5</v>
      </c>
      <c r="N11">
        <f t="shared" si="3"/>
        <v>5</v>
      </c>
      <c r="O11">
        <f t="shared" si="4"/>
        <v>4</v>
      </c>
      <c r="P11">
        <f t="shared" si="5"/>
        <v>1000000</v>
      </c>
      <c r="U11" s="29" t="s">
        <v>71</v>
      </c>
      <c r="V11" s="30">
        <v>4</v>
      </c>
      <c r="W11" s="30">
        <v>1</v>
      </c>
      <c r="X11" s="30">
        <v>10</v>
      </c>
      <c r="Y11" s="30">
        <v>5</v>
      </c>
      <c r="Z11" s="30">
        <v>5</v>
      </c>
      <c r="AA11" s="30">
        <v>4</v>
      </c>
      <c r="AB11" s="30">
        <v>1000000</v>
      </c>
    </row>
    <row r="12" spans="1:32" ht="15" thickBot="1" x14ac:dyDescent="0.4">
      <c r="A12" s="29" t="s">
        <v>72</v>
      </c>
      <c r="B12" s="30">
        <v>3</v>
      </c>
      <c r="C12" s="30">
        <v>7</v>
      </c>
      <c r="D12" s="30">
        <v>1</v>
      </c>
      <c r="E12" s="30">
        <v>7</v>
      </c>
      <c r="F12" s="30">
        <v>2</v>
      </c>
      <c r="G12" s="30">
        <v>2</v>
      </c>
      <c r="H12" s="30">
        <v>1000000</v>
      </c>
      <c r="J12">
        <f t="shared" si="6"/>
        <v>8</v>
      </c>
      <c r="K12">
        <f t="shared" si="0"/>
        <v>4</v>
      </c>
      <c r="L12">
        <f t="shared" si="1"/>
        <v>10</v>
      </c>
      <c r="M12">
        <f t="shared" si="2"/>
        <v>4</v>
      </c>
      <c r="N12">
        <f t="shared" si="3"/>
        <v>9</v>
      </c>
      <c r="O12">
        <f t="shared" si="4"/>
        <v>9</v>
      </c>
      <c r="P12">
        <f t="shared" si="5"/>
        <v>1000000</v>
      </c>
      <c r="U12" s="29" t="s">
        <v>72</v>
      </c>
      <c r="V12" s="30">
        <v>8</v>
      </c>
      <c r="W12" s="30">
        <v>4</v>
      </c>
      <c r="X12" s="30">
        <v>10</v>
      </c>
      <c r="Y12" s="30">
        <v>4</v>
      </c>
      <c r="Z12" s="30">
        <v>9</v>
      </c>
      <c r="AA12" s="30">
        <v>9</v>
      </c>
      <c r="AB12" s="30">
        <v>1000000</v>
      </c>
    </row>
    <row r="13" spans="1:32" ht="15" thickBot="1" x14ac:dyDescent="0.4">
      <c r="A13" s="29" t="s">
        <v>73</v>
      </c>
      <c r="B13" s="30">
        <v>5</v>
      </c>
      <c r="C13" s="30">
        <v>4</v>
      </c>
      <c r="D13" s="30">
        <v>1</v>
      </c>
      <c r="E13" s="30">
        <v>3</v>
      </c>
      <c r="F13" s="30">
        <v>1</v>
      </c>
      <c r="G13" s="30">
        <v>4</v>
      </c>
      <c r="H13" s="30">
        <v>1000000</v>
      </c>
      <c r="J13">
        <f t="shared" si="6"/>
        <v>6</v>
      </c>
      <c r="K13">
        <f t="shared" si="0"/>
        <v>7</v>
      </c>
      <c r="L13">
        <f t="shared" si="1"/>
        <v>10</v>
      </c>
      <c r="M13">
        <f t="shared" si="2"/>
        <v>8</v>
      </c>
      <c r="N13">
        <f t="shared" si="3"/>
        <v>10</v>
      </c>
      <c r="O13">
        <f t="shared" si="4"/>
        <v>7</v>
      </c>
      <c r="P13">
        <f t="shared" si="5"/>
        <v>1000000</v>
      </c>
      <c r="U13" s="29" t="s">
        <v>73</v>
      </c>
      <c r="V13" s="30">
        <v>6</v>
      </c>
      <c r="W13" s="30">
        <v>7</v>
      </c>
      <c r="X13" s="30">
        <v>10</v>
      </c>
      <c r="Y13" s="30">
        <v>8</v>
      </c>
      <c r="Z13" s="30">
        <v>10</v>
      </c>
      <c r="AA13" s="30">
        <v>7</v>
      </c>
      <c r="AB13" s="30">
        <v>1000000</v>
      </c>
    </row>
    <row r="14" spans="1:32" ht="15" thickBot="1" x14ac:dyDescent="0.4">
      <c r="A14" s="29" t="s">
        <v>74</v>
      </c>
      <c r="B14" s="30">
        <v>1</v>
      </c>
      <c r="C14" s="30">
        <v>2</v>
      </c>
      <c r="D14" s="30">
        <v>1</v>
      </c>
      <c r="E14" s="30">
        <v>10</v>
      </c>
      <c r="F14" s="30">
        <v>10</v>
      </c>
      <c r="G14" s="30">
        <v>6</v>
      </c>
      <c r="H14" s="30">
        <v>1000000</v>
      </c>
      <c r="J14">
        <f t="shared" si="6"/>
        <v>10</v>
      </c>
      <c r="K14">
        <f t="shared" si="0"/>
        <v>9</v>
      </c>
      <c r="L14">
        <f t="shared" si="1"/>
        <v>10</v>
      </c>
      <c r="M14">
        <f t="shared" si="2"/>
        <v>1</v>
      </c>
      <c r="N14">
        <f t="shared" si="3"/>
        <v>1</v>
      </c>
      <c r="O14">
        <f t="shared" si="4"/>
        <v>5</v>
      </c>
      <c r="P14">
        <f t="shared" si="5"/>
        <v>1000000</v>
      </c>
      <c r="U14" s="29" t="s">
        <v>74</v>
      </c>
      <c r="V14" s="30">
        <v>10</v>
      </c>
      <c r="W14" s="30">
        <v>9</v>
      </c>
      <c r="X14" s="30">
        <v>10</v>
      </c>
      <c r="Y14" s="30">
        <v>1</v>
      </c>
      <c r="Z14" s="30">
        <v>1</v>
      </c>
      <c r="AA14" s="30">
        <v>5</v>
      </c>
      <c r="AB14" s="30">
        <v>1000000</v>
      </c>
    </row>
    <row r="15" spans="1:32" ht="15" thickBot="1" x14ac:dyDescent="0.4">
      <c r="A15" s="29" t="s">
        <v>75</v>
      </c>
      <c r="B15" s="30">
        <v>6</v>
      </c>
      <c r="C15" s="30">
        <v>5</v>
      </c>
      <c r="D15" s="30">
        <v>1</v>
      </c>
      <c r="E15" s="30">
        <v>2</v>
      </c>
      <c r="F15" s="30">
        <v>3</v>
      </c>
      <c r="G15" s="30">
        <v>5</v>
      </c>
      <c r="H15" s="30">
        <v>1000000</v>
      </c>
      <c r="J15">
        <f t="shared" si="6"/>
        <v>5</v>
      </c>
      <c r="K15">
        <f t="shared" si="0"/>
        <v>6</v>
      </c>
      <c r="L15">
        <f t="shared" si="1"/>
        <v>10</v>
      </c>
      <c r="M15">
        <f t="shared" si="2"/>
        <v>9</v>
      </c>
      <c r="N15">
        <f t="shared" si="3"/>
        <v>8</v>
      </c>
      <c r="O15">
        <f t="shared" si="4"/>
        <v>6</v>
      </c>
      <c r="P15">
        <f t="shared" si="5"/>
        <v>1000000</v>
      </c>
      <c r="U15" s="29" t="s">
        <v>75</v>
      </c>
      <c r="V15" s="30">
        <v>5</v>
      </c>
      <c r="W15" s="30">
        <v>6</v>
      </c>
      <c r="X15" s="30">
        <v>10</v>
      </c>
      <c r="Y15" s="30">
        <v>9</v>
      </c>
      <c r="Z15" s="30">
        <v>8</v>
      </c>
      <c r="AA15" s="30">
        <v>6</v>
      </c>
      <c r="AB15" s="30">
        <v>1000000</v>
      </c>
    </row>
    <row r="16" spans="1:32" ht="15" thickBot="1" x14ac:dyDescent="0.4">
      <c r="A16" s="29" t="s">
        <v>76</v>
      </c>
      <c r="B16" s="30">
        <v>2</v>
      </c>
      <c r="C16" s="30">
        <v>6</v>
      </c>
      <c r="D16" s="30">
        <v>1</v>
      </c>
      <c r="E16" s="30">
        <v>4</v>
      </c>
      <c r="F16" s="30">
        <v>5</v>
      </c>
      <c r="G16" s="30">
        <v>1</v>
      </c>
      <c r="H16" s="30">
        <v>1000000</v>
      </c>
      <c r="J16">
        <f t="shared" si="6"/>
        <v>9</v>
      </c>
      <c r="K16">
        <f t="shared" si="0"/>
        <v>5</v>
      </c>
      <c r="L16">
        <f t="shared" si="1"/>
        <v>10</v>
      </c>
      <c r="M16">
        <f t="shared" si="2"/>
        <v>7</v>
      </c>
      <c r="N16">
        <f t="shared" si="3"/>
        <v>6</v>
      </c>
      <c r="O16">
        <f t="shared" si="4"/>
        <v>10</v>
      </c>
      <c r="P16">
        <f t="shared" si="5"/>
        <v>1000000</v>
      </c>
      <c r="U16" s="29" t="s">
        <v>76</v>
      </c>
      <c r="V16" s="30">
        <v>9</v>
      </c>
      <c r="W16" s="30">
        <v>5</v>
      </c>
      <c r="X16" s="30">
        <v>10</v>
      </c>
      <c r="Y16" s="30">
        <v>7</v>
      </c>
      <c r="Z16" s="30">
        <v>6</v>
      </c>
      <c r="AA16" s="30">
        <v>10</v>
      </c>
      <c r="AB16" s="30">
        <v>1000000</v>
      </c>
    </row>
    <row r="17" spans="1:28" ht="15" thickBot="1" x14ac:dyDescent="0.4">
      <c r="A17" s="29" t="s">
        <v>77</v>
      </c>
      <c r="B17" s="30">
        <v>4</v>
      </c>
      <c r="C17" s="30">
        <v>1</v>
      </c>
      <c r="D17" s="30">
        <v>1</v>
      </c>
      <c r="E17" s="30">
        <v>5</v>
      </c>
      <c r="F17" s="30">
        <v>4</v>
      </c>
      <c r="G17" s="30">
        <v>3</v>
      </c>
      <c r="H17" s="30">
        <v>1000000</v>
      </c>
      <c r="J17">
        <f t="shared" si="6"/>
        <v>7</v>
      </c>
      <c r="K17">
        <f t="shared" si="0"/>
        <v>10</v>
      </c>
      <c r="L17">
        <f t="shared" si="1"/>
        <v>10</v>
      </c>
      <c r="M17">
        <f t="shared" si="2"/>
        <v>6</v>
      </c>
      <c r="N17">
        <f t="shared" si="3"/>
        <v>7</v>
      </c>
      <c r="O17">
        <f t="shared" si="4"/>
        <v>8</v>
      </c>
      <c r="P17">
        <f t="shared" si="5"/>
        <v>1000000</v>
      </c>
      <c r="U17" s="29" t="s">
        <v>77</v>
      </c>
      <c r="V17" s="30">
        <v>7</v>
      </c>
      <c r="W17" s="30">
        <v>10</v>
      </c>
      <c r="X17" s="30">
        <v>10</v>
      </c>
      <c r="Y17" s="30">
        <v>6</v>
      </c>
      <c r="Z17" s="30">
        <v>7</v>
      </c>
      <c r="AA17" s="30">
        <v>8</v>
      </c>
      <c r="AB17" s="30">
        <v>1000000</v>
      </c>
    </row>
    <row r="18" spans="1:28" ht="18.5" thickBot="1" x14ac:dyDescent="0.4">
      <c r="A18" s="25"/>
      <c r="U18" s="25"/>
    </row>
    <row r="19" spans="1:28" ht="15" thickBot="1" x14ac:dyDescent="0.4">
      <c r="A19" s="29" t="s">
        <v>78</v>
      </c>
      <c r="B19" s="29" t="s">
        <v>61</v>
      </c>
      <c r="C19" s="29" t="s">
        <v>62</v>
      </c>
      <c r="D19" s="29" t="s">
        <v>63</v>
      </c>
      <c r="E19" s="29" t="s">
        <v>64</v>
      </c>
      <c r="F19" s="29" t="s">
        <v>65</v>
      </c>
      <c r="G19" s="29" t="s">
        <v>66</v>
      </c>
      <c r="U19" s="29" t="s">
        <v>78</v>
      </c>
      <c r="V19" s="29" t="s">
        <v>61</v>
      </c>
      <c r="W19" s="29" t="s">
        <v>62</v>
      </c>
      <c r="X19" s="29" t="s">
        <v>63</v>
      </c>
      <c r="Y19" s="29" t="s">
        <v>64</v>
      </c>
      <c r="Z19" s="29" t="s">
        <v>65</v>
      </c>
      <c r="AA19" s="29" t="s">
        <v>66</v>
      </c>
    </row>
    <row r="20" spans="1:28" ht="20" thickBot="1" x14ac:dyDescent="0.4">
      <c r="A20" s="29" t="s">
        <v>79</v>
      </c>
      <c r="B20" s="30" t="s">
        <v>80</v>
      </c>
      <c r="C20" s="30" t="s">
        <v>81</v>
      </c>
      <c r="D20" s="30" t="s">
        <v>82</v>
      </c>
      <c r="E20" s="30" t="s">
        <v>83</v>
      </c>
      <c r="F20" s="30" t="s">
        <v>82</v>
      </c>
      <c r="G20" s="30" t="s">
        <v>84</v>
      </c>
      <c r="U20" s="29" t="s">
        <v>79</v>
      </c>
      <c r="V20" s="30" t="s">
        <v>160</v>
      </c>
      <c r="W20" s="30" t="s">
        <v>161</v>
      </c>
      <c r="X20" s="30" t="s">
        <v>82</v>
      </c>
      <c r="Y20" s="30" t="s">
        <v>162</v>
      </c>
      <c r="Z20" s="30" t="s">
        <v>82</v>
      </c>
      <c r="AA20" s="30" t="s">
        <v>163</v>
      </c>
    </row>
    <row r="21" spans="1:28" ht="20" thickBot="1" x14ac:dyDescent="0.4">
      <c r="A21" s="29" t="s">
        <v>85</v>
      </c>
      <c r="B21" s="30" t="s">
        <v>86</v>
      </c>
      <c r="C21" s="30" t="s">
        <v>87</v>
      </c>
      <c r="D21" s="30" t="s">
        <v>88</v>
      </c>
      <c r="E21" s="30" t="s">
        <v>89</v>
      </c>
      <c r="F21" s="30" t="s">
        <v>88</v>
      </c>
      <c r="G21" s="30" t="s">
        <v>90</v>
      </c>
      <c r="U21" s="29" t="s">
        <v>85</v>
      </c>
      <c r="V21" s="30" t="s">
        <v>164</v>
      </c>
      <c r="W21" s="30" t="s">
        <v>88</v>
      </c>
      <c r="X21" s="30" t="s">
        <v>88</v>
      </c>
      <c r="Y21" s="30" t="s">
        <v>165</v>
      </c>
      <c r="Z21" s="30" t="s">
        <v>88</v>
      </c>
      <c r="AA21" s="30" t="s">
        <v>88</v>
      </c>
    </row>
    <row r="22" spans="1:28" ht="20" thickBot="1" x14ac:dyDescent="0.4">
      <c r="A22" s="29" t="s">
        <v>91</v>
      </c>
      <c r="B22" s="30" t="s">
        <v>92</v>
      </c>
      <c r="C22" s="30" t="s">
        <v>93</v>
      </c>
      <c r="D22" s="30" t="s">
        <v>94</v>
      </c>
      <c r="E22" s="30" t="s">
        <v>95</v>
      </c>
      <c r="F22" s="30" t="s">
        <v>94</v>
      </c>
      <c r="G22" s="30" t="s">
        <v>96</v>
      </c>
      <c r="U22" s="29" t="s">
        <v>91</v>
      </c>
      <c r="V22" s="30" t="s">
        <v>166</v>
      </c>
      <c r="W22" s="30" t="s">
        <v>94</v>
      </c>
      <c r="X22" s="30" t="s">
        <v>94</v>
      </c>
      <c r="Y22" s="30" t="s">
        <v>167</v>
      </c>
      <c r="Z22" s="30" t="s">
        <v>94</v>
      </c>
      <c r="AA22" s="30" t="s">
        <v>94</v>
      </c>
    </row>
    <row r="23" spans="1:28" ht="20" thickBot="1" x14ac:dyDescent="0.4">
      <c r="A23" s="29" t="s">
        <v>97</v>
      </c>
      <c r="B23" s="30" t="s">
        <v>98</v>
      </c>
      <c r="C23" s="30" t="s">
        <v>99</v>
      </c>
      <c r="D23" s="30" t="s">
        <v>100</v>
      </c>
      <c r="E23" s="30" t="s">
        <v>101</v>
      </c>
      <c r="F23" s="30" t="s">
        <v>100</v>
      </c>
      <c r="G23" s="30" t="s">
        <v>102</v>
      </c>
      <c r="U23" s="29" t="s">
        <v>97</v>
      </c>
      <c r="V23" s="30" t="s">
        <v>168</v>
      </c>
      <c r="W23" s="30" t="s">
        <v>100</v>
      </c>
      <c r="X23" s="30" t="s">
        <v>100</v>
      </c>
      <c r="Y23" s="30" t="s">
        <v>169</v>
      </c>
      <c r="Z23" s="30" t="s">
        <v>100</v>
      </c>
      <c r="AA23" s="30" t="s">
        <v>100</v>
      </c>
    </row>
    <row r="24" spans="1:28" ht="20" thickBot="1" x14ac:dyDescent="0.4">
      <c r="A24" s="29" t="s">
        <v>103</v>
      </c>
      <c r="B24" s="30" t="s">
        <v>104</v>
      </c>
      <c r="C24" s="30" t="s">
        <v>105</v>
      </c>
      <c r="D24" s="30" t="s">
        <v>106</v>
      </c>
      <c r="E24" s="30" t="s">
        <v>107</v>
      </c>
      <c r="F24" s="30" t="s">
        <v>106</v>
      </c>
      <c r="G24" s="30" t="s">
        <v>108</v>
      </c>
      <c r="U24" s="29" t="s">
        <v>103</v>
      </c>
      <c r="V24" s="30" t="s">
        <v>170</v>
      </c>
      <c r="W24" s="30" t="s">
        <v>106</v>
      </c>
      <c r="X24" s="30" t="s">
        <v>106</v>
      </c>
      <c r="Y24" s="30" t="s">
        <v>171</v>
      </c>
      <c r="Z24" s="30" t="s">
        <v>106</v>
      </c>
      <c r="AA24" s="30" t="s">
        <v>106</v>
      </c>
    </row>
    <row r="25" spans="1:28" ht="20" thickBot="1" x14ac:dyDescent="0.4">
      <c r="A25" s="29" t="s">
        <v>109</v>
      </c>
      <c r="B25" s="30" t="s">
        <v>110</v>
      </c>
      <c r="C25" s="30" t="s">
        <v>111</v>
      </c>
      <c r="D25" s="30" t="s">
        <v>112</v>
      </c>
      <c r="E25" s="30" t="s">
        <v>113</v>
      </c>
      <c r="F25" s="30" t="s">
        <v>112</v>
      </c>
      <c r="G25" s="30" t="s">
        <v>114</v>
      </c>
      <c r="U25" s="29" t="s">
        <v>109</v>
      </c>
      <c r="V25" s="30" t="s">
        <v>172</v>
      </c>
      <c r="W25" s="30" t="s">
        <v>112</v>
      </c>
      <c r="X25" s="30" t="s">
        <v>112</v>
      </c>
      <c r="Y25" s="30" t="s">
        <v>173</v>
      </c>
      <c r="Z25" s="30" t="s">
        <v>112</v>
      </c>
      <c r="AA25" s="30" t="s">
        <v>112</v>
      </c>
    </row>
    <row r="26" spans="1:28" ht="20" thickBot="1" x14ac:dyDescent="0.4">
      <c r="A26" s="29" t="s">
        <v>115</v>
      </c>
      <c r="B26" s="30" t="s">
        <v>116</v>
      </c>
      <c r="C26" s="30" t="s">
        <v>117</v>
      </c>
      <c r="D26" s="30" t="s">
        <v>118</v>
      </c>
      <c r="E26" s="30" t="s">
        <v>119</v>
      </c>
      <c r="F26" s="30" t="s">
        <v>118</v>
      </c>
      <c r="G26" s="30" t="s">
        <v>120</v>
      </c>
      <c r="U26" s="29" t="s">
        <v>115</v>
      </c>
      <c r="V26" s="30" t="s">
        <v>174</v>
      </c>
      <c r="W26" s="30" t="s">
        <v>118</v>
      </c>
      <c r="X26" s="30" t="s">
        <v>118</v>
      </c>
      <c r="Y26" s="30" t="s">
        <v>175</v>
      </c>
      <c r="Z26" s="30" t="s">
        <v>118</v>
      </c>
      <c r="AA26" s="30" t="s">
        <v>118</v>
      </c>
    </row>
    <row r="27" spans="1:28" ht="20" thickBot="1" x14ac:dyDescent="0.4">
      <c r="A27" s="29" t="s">
        <v>121</v>
      </c>
      <c r="B27" s="30" t="s">
        <v>122</v>
      </c>
      <c r="C27" s="30" t="s">
        <v>123</v>
      </c>
      <c r="D27" s="30" t="s">
        <v>124</v>
      </c>
      <c r="E27" s="30" t="s">
        <v>125</v>
      </c>
      <c r="F27" s="30" t="s">
        <v>124</v>
      </c>
      <c r="G27" s="30" t="s">
        <v>126</v>
      </c>
      <c r="U27" s="29" t="s">
        <v>121</v>
      </c>
      <c r="V27" s="30" t="s">
        <v>176</v>
      </c>
      <c r="W27" s="30" t="s">
        <v>124</v>
      </c>
      <c r="X27" s="30" t="s">
        <v>124</v>
      </c>
      <c r="Y27" s="30" t="s">
        <v>177</v>
      </c>
      <c r="Z27" s="30" t="s">
        <v>124</v>
      </c>
      <c r="AA27" s="30" t="s">
        <v>124</v>
      </c>
    </row>
    <row r="28" spans="1:28" ht="20" thickBot="1" x14ac:dyDescent="0.4">
      <c r="A28" s="29" t="s">
        <v>127</v>
      </c>
      <c r="B28" s="30" t="s">
        <v>128</v>
      </c>
      <c r="C28" s="30" t="s">
        <v>129</v>
      </c>
      <c r="D28" s="30" t="s">
        <v>130</v>
      </c>
      <c r="E28" s="30" t="s">
        <v>131</v>
      </c>
      <c r="F28" s="30" t="s">
        <v>130</v>
      </c>
      <c r="G28" s="30" t="s">
        <v>132</v>
      </c>
      <c r="U28" s="29" t="s">
        <v>127</v>
      </c>
      <c r="V28" s="30" t="s">
        <v>178</v>
      </c>
      <c r="W28" s="30" t="s">
        <v>130</v>
      </c>
      <c r="X28" s="30" t="s">
        <v>130</v>
      </c>
      <c r="Y28" s="30" t="s">
        <v>179</v>
      </c>
      <c r="Z28" s="30" t="s">
        <v>130</v>
      </c>
      <c r="AA28" s="30" t="s">
        <v>130</v>
      </c>
    </row>
    <row r="29" spans="1:28" ht="15" thickBot="1" x14ac:dyDescent="0.4">
      <c r="A29" s="29" t="s">
        <v>133</v>
      </c>
      <c r="B29" s="30" t="s">
        <v>134</v>
      </c>
      <c r="C29" s="30" t="s">
        <v>135</v>
      </c>
      <c r="D29" s="30" t="s">
        <v>135</v>
      </c>
      <c r="E29" s="30" t="s">
        <v>135</v>
      </c>
      <c r="F29" s="30" t="s">
        <v>135</v>
      </c>
      <c r="G29" s="30" t="s">
        <v>135</v>
      </c>
      <c r="U29" s="29" t="s">
        <v>133</v>
      </c>
      <c r="V29" s="30" t="s">
        <v>180</v>
      </c>
      <c r="W29" s="30" t="s">
        <v>135</v>
      </c>
      <c r="X29" s="30" t="s">
        <v>135</v>
      </c>
      <c r="Y29" s="30" t="s">
        <v>135</v>
      </c>
      <c r="Z29" s="30" t="s">
        <v>135</v>
      </c>
      <c r="AA29" s="30" t="s">
        <v>135</v>
      </c>
    </row>
    <row r="30" spans="1:28" ht="18.5" thickBot="1" x14ac:dyDescent="0.4">
      <c r="A30" s="25"/>
      <c r="U30" s="25"/>
    </row>
    <row r="31" spans="1:28" ht="15" thickBot="1" x14ac:dyDescent="0.4">
      <c r="A31" s="29" t="s">
        <v>136</v>
      </c>
      <c r="B31" s="29" t="s">
        <v>61</v>
      </c>
      <c r="C31" s="29" t="s">
        <v>62</v>
      </c>
      <c r="D31" s="29" t="s">
        <v>63</v>
      </c>
      <c r="E31" s="29" t="s">
        <v>64</v>
      </c>
      <c r="F31" s="29" t="s">
        <v>65</v>
      </c>
      <c r="G31" s="29" t="s">
        <v>66</v>
      </c>
      <c r="U31" s="29" t="s">
        <v>136</v>
      </c>
      <c r="V31" s="29" t="s">
        <v>61</v>
      </c>
      <c r="W31" s="29" t="s">
        <v>62</v>
      </c>
      <c r="X31" s="29" t="s">
        <v>63</v>
      </c>
      <c r="Y31" s="29" t="s">
        <v>64</v>
      </c>
      <c r="Z31" s="29" t="s">
        <v>65</v>
      </c>
      <c r="AA31" s="29" t="s">
        <v>66</v>
      </c>
    </row>
    <row r="32" spans="1:28" ht="15" thickBot="1" x14ac:dyDescent="0.4">
      <c r="A32" s="29" t="s">
        <v>79</v>
      </c>
      <c r="B32" s="30">
        <v>999968.1</v>
      </c>
      <c r="C32" s="30">
        <v>14</v>
      </c>
      <c r="D32" s="30">
        <v>9</v>
      </c>
      <c r="E32" s="30">
        <v>499999.1</v>
      </c>
      <c r="F32" s="30">
        <v>9</v>
      </c>
      <c r="G32" s="30">
        <v>11</v>
      </c>
      <c r="U32" s="29" t="s">
        <v>79</v>
      </c>
      <c r="V32" s="30">
        <v>999980.9</v>
      </c>
      <c r="W32" s="30">
        <v>14</v>
      </c>
      <c r="X32" s="30">
        <v>9</v>
      </c>
      <c r="Y32" s="30">
        <v>500007.5</v>
      </c>
      <c r="Z32" s="30">
        <v>9</v>
      </c>
      <c r="AA32" s="30">
        <v>11</v>
      </c>
    </row>
    <row r="33" spans="1:31" ht="15" thickBot="1" x14ac:dyDescent="0.4">
      <c r="A33" s="29" t="s">
        <v>85</v>
      </c>
      <c r="B33" s="30">
        <v>499985.6</v>
      </c>
      <c r="C33" s="30">
        <v>13</v>
      </c>
      <c r="D33" s="30">
        <v>8</v>
      </c>
      <c r="E33" s="30">
        <v>499994.6</v>
      </c>
      <c r="F33" s="30">
        <v>8</v>
      </c>
      <c r="G33" s="30">
        <v>10</v>
      </c>
      <c r="U33" s="29" t="s">
        <v>85</v>
      </c>
      <c r="V33" s="30">
        <v>999979.9</v>
      </c>
      <c r="W33" s="30">
        <v>8</v>
      </c>
      <c r="X33" s="30">
        <v>8</v>
      </c>
      <c r="Y33" s="30">
        <v>13.5</v>
      </c>
      <c r="Z33" s="30">
        <v>8</v>
      </c>
      <c r="AA33" s="30">
        <v>8</v>
      </c>
    </row>
    <row r="34" spans="1:31" ht="15" thickBot="1" x14ac:dyDescent="0.4">
      <c r="A34" s="29" t="s">
        <v>91</v>
      </c>
      <c r="B34" s="30">
        <v>499984.6</v>
      </c>
      <c r="C34" s="30">
        <v>12</v>
      </c>
      <c r="D34" s="30">
        <v>7</v>
      </c>
      <c r="E34" s="30">
        <v>499991.6</v>
      </c>
      <c r="F34" s="30">
        <v>7</v>
      </c>
      <c r="G34" s="30">
        <v>9</v>
      </c>
      <c r="U34" s="29" t="s">
        <v>91</v>
      </c>
      <c r="V34" s="30">
        <v>999978.9</v>
      </c>
      <c r="W34" s="30">
        <v>7</v>
      </c>
      <c r="X34" s="30">
        <v>7</v>
      </c>
      <c r="Y34" s="30">
        <v>12.5</v>
      </c>
      <c r="Z34" s="30">
        <v>7</v>
      </c>
      <c r="AA34" s="30">
        <v>7</v>
      </c>
    </row>
    <row r="35" spans="1:31" ht="15" thickBot="1" x14ac:dyDescent="0.4">
      <c r="A35" s="29" t="s">
        <v>97</v>
      </c>
      <c r="B35" s="30">
        <v>499983.1</v>
      </c>
      <c r="C35" s="30">
        <v>11</v>
      </c>
      <c r="D35" s="30">
        <v>6</v>
      </c>
      <c r="E35" s="30">
        <v>499990.6</v>
      </c>
      <c r="F35" s="30">
        <v>6</v>
      </c>
      <c r="G35" s="30">
        <v>8</v>
      </c>
      <c r="U35" s="29" t="s">
        <v>97</v>
      </c>
      <c r="V35" s="30">
        <v>999977.9</v>
      </c>
      <c r="W35" s="30">
        <v>6</v>
      </c>
      <c r="X35" s="30">
        <v>6</v>
      </c>
      <c r="Y35" s="30">
        <v>11.5</v>
      </c>
      <c r="Z35" s="30">
        <v>6</v>
      </c>
      <c r="AA35" s="30">
        <v>6</v>
      </c>
    </row>
    <row r="36" spans="1:31" ht="15" thickBot="1" x14ac:dyDescent="0.4">
      <c r="A36" s="29" t="s">
        <v>103</v>
      </c>
      <c r="B36" s="30">
        <v>499982.1</v>
      </c>
      <c r="C36" s="30">
        <v>10</v>
      </c>
      <c r="D36" s="30">
        <v>5</v>
      </c>
      <c r="E36" s="30">
        <v>499989.6</v>
      </c>
      <c r="F36" s="30">
        <v>5</v>
      </c>
      <c r="G36" s="30">
        <v>7</v>
      </c>
      <c r="U36" s="29" t="s">
        <v>103</v>
      </c>
      <c r="V36" s="30">
        <v>999976.9</v>
      </c>
      <c r="W36" s="30">
        <v>5</v>
      </c>
      <c r="X36" s="30">
        <v>5</v>
      </c>
      <c r="Y36" s="30">
        <v>10.5</v>
      </c>
      <c r="Z36" s="30">
        <v>5</v>
      </c>
      <c r="AA36" s="30">
        <v>5</v>
      </c>
    </row>
    <row r="37" spans="1:31" ht="15" thickBot="1" x14ac:dyDescent="0.4">
      <c r="A37" s="29" t="s">
        <v>109</v>
      </c>
      <c r="B37" s="30">
        <v>499981.1</v>
      </c>
      <c r="C37" s="30">
        <v>9</v>
      </c>
      <c r="D37" s="30">
        <v>4</v>
      </c>
      <c r="E37" s="30">
        <v>499988.6</v>
      </c>
      <c r="F37" s="30">
        <v>4</v>
      </c>
      <c r="G37" s="30">
        <v>6</v>
      </c>
      <c r="U37" s="29" t="s">
        <v>109</v>
      </c>
      <c r="V37" s="30">
        <v>999975.9</v>
      </c>
      <c r="W37" s="30">
        <v>4</v>
      </c>
      <c r="X37" s="30">
        <v>4</v>
      </c>
      <c r="Y37" s="30">
        <v>9.5</v>
      </c>
      <c r="Z37" s="30">
        <v>4</v>
      </c>
      <c r="AA37" s="30">
        <v>4</v>
      </c>
    </row>
    <row r="38" spans="1:31" ht="15" thickBot="1" x14ac:dyDescent="0.4">
      <c r="A38" s="29" t="s">
        <v>115</v>
      </c>
      <c r="B38" s="30">
        <v>499980.1</v>
      </c>
      <c r="C38" s="30">
        <v>8</v>
      </c>
      <c r="D38" s="30">
        <v>3</v>
      </c>
      <c r="E38" s="30">
        <v>499987.6</v>
      </c>
      <c r="F38" s="30">
        <v>3</v>
      </c>
      <c r="G38" s="30">
        <v>5</v>
      </c>
      <c r="U38" s="29" t="s">
        <v>115</v>
      </c>
      <c r="V38" s="30">
        <v>999974.9</v>
      </c>
      <c r="W38" s="30">
        <v>3</v>
      </c>
      <c r="X38" s="30">
        <v>3</v>
      </c>
      <c r="Y38" s="30">
        <v>8.5</v>
      </c>
      <c r="Z38" s="30">
        <v>3</v>
      </c>
      <c r="AA38" s="30">
        <v>3</v>
      </c>
    </row>
    <row r="39" spans="1:31" ht="15" thickBot="1" x14ac:dyDescent="0.4">
      <c r="A39" s="29" t="s">
        <v>121</v>
      </c>
      <c r="B39" s="30">
        <v>499979.1</v>
      </c>
      <c r="C39" s="30">
        <v>7</v>
      </c>
      <c r="D39" s="30">
        <v>2</v>
      </c>
      <c r="E39" s="30">
        <v>499986.6</v>
      </c>
      <c r="F39" s="30">
        <v>2</v>
      </c>
      <c r="G39" s="30">
        <v>4</v>
      </c>
      <c r="U39" s="29" t="s">
        <v>121</v>
      </c>
      <c r="V39" s="30">
        <v>999973.4</v>
      </c>
      <c r="W39" s="30">
        <v>2</v>
      </c>
      <c r="X39" s="30">
        <v>2</v>
      </c>
      <c r="Y39" s="30">
        <v>7.5</v>
      </c>
      <c r="Z39" s="30">
        <v>2</v>
      </c>
      <c r="AA39" s="30">
        <v>2</v>
      </c>
    </row>
    <row r="40" spans="1:31" ht="15" thickBot="1" x14ac:dyDescent="0.4">
      <c r="A40" s="29" t="s">
        <v>127</v>
      </c>
      <c r="B40" s="30">
        <v>499978.1</v>
      </c>
      <c r="C40" s="30">
        <v>6</v>
      </c>
      <c r="D40" s="30">
        <v>1</v>
      </c>
      <c r="E40" s="30">
        <v>499985.6</v>
      </c>
      <c r="F40" s="30">
        <v>1</v>
      </c>
      <c r="G40" s="30">
        <v>3</v>
      </c>
      <c r="U40" s="29" t="s">
        <v>127</v>
      </c>
      <c r="V40" s="30">
        <v>999972.4</v>
      </c>
      <c r="W40" s="30">
        <v>1</v>
      </c>
      <c r="X40" s="30">
        <v>1</v>
      </c>
      <c r="Y40" s="30">
        <v>4.5</v>
      </c>
      <c r="Z40" s="30">
        <v>1</v>
      </c>
      <c r="AA40" s="30">
        <v>1</v>
      </c>
    </row>
    <row r="41" spans="1:31" ht="15" thickBot="1" x14ac:dyDescent="0.4">
      <c r="A41" s="29" t="s">
        <v>133</v>
      </c>
      <c r="B41" s="30">
        <v>499977.1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U41" s="29" t="s">
        <v>133</v>
      </c>
      <c r="V41" s="30">
        <v>499981.4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</row>
    <row r="42" spans="1:31" ht="18.5" thickBot="1" x14ac:dyDescent="0.4">
      <c r="A42" s="25"/>
      <c r="U42" s="25"/>
    </row>
    <row r="43" spans="1:31" ht="15" thickBot="1" x14ac:dyDescent="0.4">
      <c r="A43" s="29" t="s">
        <v>137</v>
      </c>
      <c r="B43" s="29" t="s">
        <v>61</v>
      </c>
      <c r="C43" s="29" t="s">
        <v>62</v>
      </c>
      <c r="D43" s="29" t="s">
        <v>63</v>
      </c>
      <c r="E43" s="29" t="s">
        <v>64</v>
      </c>
      <c r="F43" s="29" t="s">
        <v>65</v>
      </c>
      <c r="G43" s="29" t="s">
        <v>66</v>
      </c>
      <c r="H43" s="29" t="s">
        <v>138</v>
      </c>
      <c r="I43" s="29" t="s">
        <v>139</v>
      </c>
      <c r="J43" s="29" t="s">
        <v>140</v>
      </c>
      <c r="K43" s="29" t="s">
        <v>141</v>
      </c>
      <c r="L43" s="40" t="s">
        <v>182</v>
      </c>
      <c r="U43" s="29" t="s">
        <v>137</v>
      </c>
      <c r="V43" s="29" t="s">
        <v>61</v>
      </c>
      <c r="W43" s="29" t="s">
        <v>62</v>
      </c>
      <c r="X43" s="29" t="s">
        <v>63</v>
      </c>
      <c r="Y43" s="29" t="s">
        <v>64</v>
      </c>
      <c r="Z43" s="29" t="s">
        <v>65</v>
      </c>
      <c r="AA43" s="29" t="s">
        <v>66</v>
      </c>
      <c r="AB43" s="29" t="s">
        <v>138</v>
      </c>
      <c r="AC43" s="29" t="s">
        <v>139</v>
      </c>
      <c r="AD43" s="29" t="s">
        <v>140</v>
      </c>
      <c r="AE43" s="29" t="s">
        <v>141</v>
      </c>
    </row>
    <row r="44" spans="1:31" ht="15" thickBot="1" x14ac:dyDescent="0.4">
      <c r="A44" s="29" t="s">
        <v>68</v>
      </c>
      <c r="B44" s="30">
        <v>499977.1</v>
      </c>
      <c r="C44" s="30">
        <v>6</v>
      </c>
      <c r="D44" s="30">
        <v>9</v>
      </c>
      <c r="E44" s="30">
        <v>499985.6</v>
      </c>
      <c r="F44" s="30">
        <v>1</v>
      </c>
      <c r="G44" s="30">
        <v>3</v>
      </c>
      <c r="H44" s="30">
        <v>999981.6</v>
      </c>
      <c r="I44" s="30">
        <v>1000000</v>
      </c>
      <c r="J44" s="30">
        <v>18.399999999999999</v>
      </c>
      <c r="K44" s="30">
        <v>0</v>
      </c>
      <c r="L44">
        <f>IF(J44*AD44&lt;=0,1,0)</f>
        <v>1</v>
      </c>
      <c r="U44" s="29" t="s">
        <v>68</v>
      </c>
      <c r="V44" s="30">
        <v>999980.9</v>
      </c>
      <c r="W44" s="30">
        <v>8</v>
      </c>
      <c r="X44" s="30">
        <v>0</v>
      </c>
      <c r="Y44" s="30">
        <v>13.5</v>
      </c>
      <c r="Z44" s="30">
        <v>8</v>
      </c>
      <c r="AA44" s="30">
        <v>8</v>
      </c>
      <c r="AB44" s="30">
        <v>1000018.4</v>
      </c>
      <c r="AC44" s="30">
        <v>1000000</v>
      </c>
      <c r="AD44" s="30">
        <v>-18.399999999999999</v>
      </c>
      <c r="AE44" s="30">
        <v>0</v>
      </c>
    </row>
    <row r="45" spans="1:31" ht="15" thickBot="1" x14ac:dyDescent="0.4">
      <c r="A45" s="29" t="s">
        <v>69</v>
      </c>
      <c r="B45" s="30">
        <v>499978.1</v>
      </c>
      <c r="C45" s="30">
        <v>7</v>
      </c>
      <c r="D45" s="30">
        <v>9</v>
      </c>
      <c r="E45" s="30">
        <v>499986.6</v>
      </c>
      <c r="F45" s="30">
        <v>3</v>
      </c>
      <c r="G45" s="30">
        <v>0</v>
      </c>
      <c r="H45" s="30">
        <v>999983.6</v>
      </c>
      <c r="I45" s="30">
        <v>1000000</v>
      </c>
      <c r="J45" s="30">
        <v>16.399999999999999</v>
      </c>
      <c r="K45" s="30">
        <v>0</v>
      </c>
      <c r="L45">
        <f t="shared" ref="L45:L53" si="7">IF(J45*AD45&lt;=0,1,0)</f>
        <v>1</v>
      </c>
      <c r="U45" s="29" t="s">
        <v>69</v>
      </c>
      <c r="V45" s="30">
        <v>999979.9</v>
      </c>
      <c r="W45" s="30">
        <v>7</v>
      </c>
      <c r="X45" s="30">
        <v>0</v>
      </c>
      <c r="Y45" s="30">
        <v>12.5</v>
      </c>
      <c r="Z45" s="30">
        <v>6</v>
      </c>
      <c r="AA45" s="30">
        <v>11</v>
      </c>
      <c r="AB45" s="30">
        <v>1000016.4</v>
      </c>
      <c r="AC45" s="30">
        <v>1000000</v>
      </c>
      <c r="AD45" s="30">
        <v>-16.399999999999999</v>
      </c>
      <c r="AE45" s="30">
        <v>0</v>
      </c>
    </row>
    <row r="46" spans="1:31" ht="15" thickBot="1" x14ac:dyDescent="0.4">
      <c r="A46" s="29" t="s">
        <v>70</v>
      </c>
      <c r="B46" s="30">
        <v>499979.1</v>
      </c>
      <c r="C46" s="30">
        <v>12</v>
      </c>
      <c r="D46" s="30">
        <v>9</v>
      </c>
      <c r="E46" s="30">
        <v>499999.1</v>
      </c>
      <c r="F46" s="30">
        <v>2</v>
      </c>
      <c r="G46" s="30">
        <v>4</v>
      </c>
      <c r="H46" s="30">
        <v>1000005.1</v>
      </c>
      <c r="I46" s="30">
        <v>1000000</v>
      </c>
      <c r="J46" s="30">
        <v>-5.0999999999999996</v>
      </c>
      <c r="K46" s="30">
        <v>0</v>
      </c>
      <c r="L46">
        <f t="shared" si="7"/>
        <v>1</v>
      </c>
      <c r="U46" s="29" t="s">
        <v>70</v>
      </c>
      <c r="V46" s="30">
        <v>999978.9</v>
      </c>
      <c r="W46" s="30">
        <v>2</v>
      </c>
      <c r="X46" s="30">
        <v>0</v>
      </c>
      <c r="Y46" s="30">
        <v>0</v>
      </c>
      <c r="Z46" s="30">
        <v>7</v>
      </c>
      <c r="AA46" s="30">
        <v>7</v>
      </c>
      <c r="AB46" s="30">
        <v>999994.9</v>
      </c>
      <c r="AC46" s="30">
        <v>1000000</v>
      </c>
      <c r="AD46" s="30">
        <v>5.0999999999999996</v>
      </c>
      <c r="AE46" s="30">
        <v>0</v>
      </c>
    </row>
    <row r="47" spans="1:31" ht="15" thickBot="1" x14ac:dyDescent="0.4">
      <c r="A47" s="29" t="s">
        <v>71</v>
      </c>
      <c r="B47" s="30">
        <v>499980.1</v>
      </c>
      <c r="C47" s="30">
        <v>0</v>
      </c>
      <c r="D47" s="30">
        <v>9</v>
      </c>
      <c r="E47" s="30">
        <v>499988.6</v>
      </c>
      <c r="F47" s="30">
        <v>4</v>
      </c>
      <c r="G47" s="30">
        <v>5</v>
      </c>
      <c r="H47" s="30">
        <v>999986.6</v>
      </c>
      <c r="I47" s="30">
        <v>1000000</v>
      </c>
      <c r="J47" s="30">
        <v>13.4</v>
      </c>
      <c r="K47" s="30">
        <v>0</v>
      </c>
      <c r="L47">
        <f t="shared" si="7"/>
        <v>1</v>
      </c>
      <c r="U47" s="29" t="s">
        <v>71</v>
      </c>
      <c r="V47" s="30">
        <v>999977.9</v>
      </c>
      <c r="W47" s="30">
        <v>14</v>
      </c>
      <c r="X47" s="30">
        <v>0</v>
      </c>
      <c r="Y47" s="30">
        <v>10.5</v>
      </c>
      <c r="Z47" s="30">
        <v>5</v>
      </c>
      <c r="AA47" s="30">
        <v>6</v>
      </c>
      <c r="AB47" s="30">
        <v>1000013.4</v>
      </c>
      <c r="AC47" s="30">
        <v>1000000</v>
      </c>
      <c r="AD47" s="30">
        <v>-13.4</v>
      </c>
      <c r="AE47" s="30">
        <v>0</v>
      </c>
    </row>
    <row r="48" spans="1:31" ht="15" thickBot="1" x14ac:dyDescent="0.4">
      <c r="A48" s="29" t="s">
        <v>72</v>
      </c>
      <c r="B48" s="30">
        <v>499984.6</v>
      </c>
      <c r="C48" s="30">
        <v>8</v>
      </c>
      <c r="D48" s="30">
        <v>9</v>
      </c>
      <c r="E48" s="30">
        <v>499987.6</v>
      </c>
      <c r="F48" s="30">
        <v>8</v>
      </c>
      <c r="G48" s="30">
        <v>10</v>
      </c>
      <c r="H48" s="30">
        <v>1000007.1</v>
      </c>
      <c r="I48" s="30">
        <v>1000000</v>
      </c>
      <c r="J48" s="30">
        <v>-7.1</v>
      </c>
      <c r="K48" s="30">
        <v>0</v>
      </c>
      <c r="L48">
        <f t="shared" si="7"/>
        <v>1</v>
      </c>
      <c r="U48" s="29" t="s">
        <v>72</v>
      </c>
      <c r="V48" s="30">
        <v>999973.4</v>
      </c>
      <c r="W48" s="30">
        <v>6</v>
      </c>
      <c r="X48" s="30">
        <v>0</v>
      </c>
      <c r="Y48" s="30">
        <v>11.5</v>
      </c>
      <c r="Z48" s="30">
        <v>1</v>
      </c>
      <c r="AA48" s="30">
        <v>1</v>
      </c>
      <c r="AB48" s="30">
        <v>999992.9</v>
      </c>
      <c r="AC48" s="30">
        <v>1000000</v>
      </c>
      <c r="AD48" s="30">
        <v>7.1</v>
      </c>
      <c r="AE48" s="30">
        <v>0</v>
      </c>
    </row>
    <row r="49" spans="1:31" ht="15" thickBot="1" x14ac:dyDescent="0.4">
      <c r="A49" s="29" t="s">
        <v>73</v>
      </c>
      <c r="B49" s="30">
        <v>499982.1</v>
      </c>
      <c r="C49" s="30">
        <v>11</v>
      </c>
      <c r="D49" s="30">
        <v>9</v>
      </c>
      <c r="E49" s="30">
        <v>499991.6</v>
      </c>
      <c r="F49" s="30">
        <v>9</v>
      </c>
      <c r="G49" s="30">
        <v>8</v>
      </c>
      <c r="H49" s="30">
        <v>1000010.6</v>
      </c>
      <c r="I49" s="30">
        <v>1000000</v>
      </c>
      <c r="J49" s="30">
        <v>-10.6</v>
      </c>
      <c r="K49" s="30">
        <v>0</v>
      </c>
      <c r="L49">
        <f t="shared" si="7"/>
        <v>1</v>
      </c>
      <c r="U49" s="29" t="s">
        <v>73</v>
      </c>
      <c r="V49" s="30">
        <v>999975.9</v>
      </c>
      <c r="W49" s="30">
        <v>3</v>
      </c>
      <c r="X49" s="30">
        <v>0</v>
      </c>
      <c r="Y49" s="30">
        <v>7.5</v>
      </c>
      <c r="Z49" s="30">
        <v>0</v>
      </c>
      <c r="AA49" s="30">
        <v>3</v>
      </c>
      <c r="AB49" s="30">
        <v>999989.4</v>
      </c>
      <c r="AC49" s="30">
        <v>1000000</v>
      </c>
      <c r="AD49" s="30">
        <v>10.6</v>
      </c>
      <c r="AE49" s="30">
        <v>0</v>
      </c>
    </row>
    <row r="50" spans="1:31" ht="15" thickBot="1" x14ac:dyDescent="0.4">
      <c r="A50" s="29" t="s">
        <v>74</v>
      </c>
      <c r="B50" s="30">
        <v>999968.1</v>
      </c>
      <c r="C50" s="30">
        <v>13</v>
      </c>
      <c r="D50" s="30">
        <v>9</v>
      </c>
      <c r="E50" s="30">
        <v>0</v>
      </c>
      <c r="F50" s="30">
        <v>0</v>
      </c>
      <c r="G50" s="30">
        <v>6</v>
      </c>
      <c r="H50" s="30">
        <v>999996.1</v>
      </c>
      <c r="I50" s="30">
        <v>1000000</v>
      </c>
      <c r="J50" s="30">
        <v>3.9</v>
      </c>
      <c r="K50" s="30">
        <v>0</v>
      </c>
      <c r="L50">
        <f t="shared" si="7"/>
        <v>1</v>
      </c>
      <c r="U50" s="29" t="s">
        <v>74</v>
      </c>
      <c r="V50" s="30">
        <v>499981.4</v>
      </c>
      <c r="W50" s="30">
        <v>1</v>
      </c>
      <c r="X50" s="30">
        <v>0</v>
      </c>
      <c r="Y50" s="30">
        <v>500007.5</v>
      </c>
      <c r="Z50" s="30">
        <v>9</v>
      </c>
      <c r="AA50" s="30">
        <v>5</v>
      </c>
      <c r="AB50" s="30">
        <v>1000003.9</v>
      </c>
      <c r="AC50" s="30">
        <v>1000000</v>
      </c>
      <c r="AD50" s="30">
        <v>-3.9</v>
      </c>
      <c r="AE50" s="30">
        <v>0</v>
      </c>
    </row>
    <row r="51" spans="1:31" ht="15" thickBot="1" x14ac:dyDescent="0.4">
      <c r="A51" s="29" t="s">
        <v>75</v>
      </c>
      <c r="B51" s="30">
        <v>499981.1</v>
      </c>
      <c r="C51" s="30">
        <v>10</v>
      </c>
      <c r="D51" s="30">
        <v>9</v>
      </c>
      <c r="E51" s="30">
        <v>499994.6</v>
      </c>
      <c r="F51" s="30">
        <v>7</v>
      </c>
      <c r="G51" s="30">
        <v>7</v>
      </c>
      <c r="H51" s="30">
        <v>1000008.6</v>
      </c>
      <c r="I51" s="30">
        <v>1000000</v>
      </c>
      <c r="J51" s="30">
        <v>-8.6</v>
      </c>
      <c r="K51" s="30">
        <v>0</v>
      </c>
      <c r="L51">
        <f t="shared" si="7"/>
        <v>1</v>
      </c>
      <c r="U51" s="29" t="s">
        <v>75</v>
      </c>
      <c r="V51" s="30">
        <v>999976.9</v>
      </c>
      <c r="W51" s="30">
        <v>4</v>
      </c>
      <c r="X51" s="30">
        <v>0</v>
      </c>
      <c r="Y51" s="30">
        <v>4.5</v>
      </c>
      <c r="Z51" s="30">
        <v>2</v>
      </c>
      <c r="AA51" s="30">
        <v>4</v>
      </c>
      <c r="AB51" s="30">
        <v>999991.4</v>
      </c>
      <c r="AC51" s="30">
        <v>1000000</v>
      </c>
      <c r="AD51" s="30">
        <v>8.6</v>
      </c>
      <c r="AE51" s="30">
        <v>0</v>
      </c>
    </row>
    <row r="52" spans="1:31" ht="15" thickBot="1" x14ac:dyDescent="0.4">
      <c r="A52" s="29" t="s">
        <v>76</v>
      </c>
      <c r="B52" s="30">
        <v>499985.6</v>
      </c>
      <c r="C52" s="30">
        <v>9</v>
      </c>
      <c r="D52" s="30">
        <v>9</v>
      </c>
      <c r="E52" s="30">
        <v>499990.6</v>
      </c>
      <c r="F52" s="30">
        <v>5</v>
      </c>
      <c r="G52" s="30">
        <v>11</v>
      </c>
      <c r="H52" s="30">
        <v>1000010.1</v>
      </c>
      <c r="I52" s="30">
        <v>1000000</v>
      </c>
      <c r="J52" s="30">
        <v>-10.1</v>
      </c>
      <c r="K52" s="30">
        <v>0</v>
      </c>
      <c r="L52">
        <f t="shared" si="7"/>
        <v>1</v>
      </c>
      <c r="U52" s="29" t="s">
        <v>76</v>
      </c>
      <c r="V52" s="30">
        <v>999972.4</v>
      </c>
      <c r="W52" s="30">
        <v>5</v>
      </c>
      <c r="X52" s="30">
        <v>0</v>
      </c>
      <c r="Y52" s="30">
        <v>8.5</v>
      </c>
      <c r="Z52" s="30">
        <v>4</v>
      </c>
      <c r="AA52" s="30">
        <v>0</v>
      </c>
      <c r="AB52" s="30">
        <v>999989.9</v>
      </c>
      <c r="AC52" s="30">
        <v>1000000</v>
      </c>
      <c r="AD52" s="30">
        <v>10.1</v>
      </c>
      <c r="AE52" s="30">
        <v>0</v>
      </c>
    </row>
    <row r="53" spans="1:31" ht="15" thickBot="1" x14ac:dyDescent="0.4">
      <c r="A53" s="29" t="s">
        <v>77</v>
      </c>
      <c r="B53" s="30">
        <v>499983.1</v>
      </c>
      <c r="C53" s="30">
        <v>14</v>
      </c>
      <c r="D53" s="30">
        <v>9</v>
      </c>
      <c r="E53" s="30">
        <v>499989.6</v>
      </c>
      <c r="F53" s="30">
        <v>6</v>
      </c>
      <c r="G53" s="30">
        <v>9</v>
      </c>
      <c r="H53" s="30">
        <v>1000010.6</v>
      </c>
      <c r="I53" s="30">
        <v>1000000</v>
      </c>
      <c r="J53" s="30">
        <v>-10.6</v>
      </c>
      <c r="K53" s="30">
        <v>0</v>
      </c>
      <c r="L53">
        <f t="shared" si="7"/>
        <v>1</v>
      </c>
      <c r="U53" s="29" t="s">
        <v>77</v>
      </c>
      <c r="V53" s="30">
        <v>999974.9</v>
      </c>
      <c r="W53" s="30">
        <v>0</v>
      </c>
      <c r="X53" s="30">
        <v>0</v>
      </c>
      <c r="Y53" s="30">
        <v>9.5</v>
      </c>
      <c r="Z53" s="30">
        <v>3</v>
      </c>
      <c r="AA53" s="30">
        <v>2</v>
      </c>
      <c r="AB53" s="30">
        <v>999989.4</v>
      </c>
      <c r="AC53" s="30">
        <v>1000000</v>
      </c>
      <c r="AD53" s="30">
        <v>10.6</v>
      </c>
      <c r="AE53" s="30">
        <v>0</v>
      </c>
    </row>
    <row r="54" spans="1:31" ht="15" thickBot="1" x14ac:dyDescent="0.4"/>
    <row r="55" spans="1:31" ht="15" thickBot="1" x14ac:dyDescent="0.4">
      <c r="A55" s="31" t="s">
        <v>142</v>
      </c>
      <c r="B55" s="32">
        <v>1500010.2</v>
      </c>
      <c r="U55" s="31" t="s">
        <v>142</v>
      </c>
      <c r="V55" s="32">
        <v>1500031.4</v>
      </c>
    </row>
    <row r="56" spans="1:31" ht="15" thickBot="1" x14ac:dyDescent="0.4">
      <c r="A56" s="31" t="s">
        <v>143</v>
      </c>
      <c r="B56" s="32">
        <v>499977.1</v>
      </c>
      <c r="U56" s="31" t="s">
        <v>143</v>
      </c>
      <c r="V56" s="32">
        <v>499981.4</v>
      </c>
    </row>
    <row r="57" spans="1:31" ht="15" thickBot="1" x14ac:dyDescent="0.4">
      <c r="A57" s="31" t="s">
        <v>144</v>
      </c>
      <c r="B57" s="32">
        <v>10000000</v>
      </c>
      <c r="U57" s="31" t="s">
        <v>144</v>
      </c>
      <c r="V57" s="32">
        <v>10000000</v>
      </c>
    </row>
    <row r="58" spans="1:31" ht="15" thickBot="1" x14ac:dyDescent="0.4">
      <c r="A58" s="31" t="s">
        <v>145</v>
      </c>
      <c r="B58" s="32">
        <v>10000000</v>
      </c>
      <c r="U58" s="31" t="s">
        <v>145</v>
      </c>
      <c r="V58" s="32">
        <v>10000000</v>
      </c>
    </row>
    <row r="59" spans="1:31" ht="15" thickBot="1" x14ac:dyDescent="0.4">
      <c r="A59" s="31" t="s">
        <v>146</v>
      </c>
      <c r="B59" s="32">
        <v>0</v>
      </c>
      <c r="U59" s="31" t="s">
        <v>146</v>
      </c>
      <c r="V59" s="32">
        <v>0</v>
      </c>
    </row>
    <row r="60" spans="1:31" ht="15" thickBot="1" x14ac:dyDescent="0.4">
      <c r="A60" s="31" t="s">
        <v>147</v>
      </c>
      <c r="B60" s="32"/>
      <c r="U60" s="31" t="s">
        <v>147</v>
      </c>
      <c r="V60" s="32"/>
    </row>
    <row r="61" spans="1:31" ht="15" thickBot="1" x14ac:dyDescent="0.4">
      <c r="A61" s="31" t="s">
        <v>148</v>
      </c>
      <c r="B61" s="32"/>
      <c r="U61" s="31" t="s">
        <v>148</v>
      </c>
      <c r="V61" s="32"/>
    </row>
    <row r="62" spans="1:31" ht="15" thickBot="1" x14ac:dyDescent="0.4">
      <c r="A62" s="31" t="s">
        <v>149</v>
      </c>
      <c r="B62" s="32">
        <v>0</v>
      </c>
      <c r="U62" s="31" t="s">
        <v>149</v>
      </c>
      <c r="V62" s="32">
        <v>0</v>
      </c>
    </row>
    <row r="64" spans="1:31" x14ac:dyDescent="0.35">
      <c r="A64" s="33" t="s">
        <v>150</v>
      </c>
      <c r="U64" s="33" t="s">
        <v>150</v>
      </c>
    </row>
    <row r="66" spans="1:21" x14ac:dyDescent="0.35">
      <c r="A66" s="34" t="s">
        <v>151</v>
      </c>
      <c r="U66" s="34" t="s">
        <v>151</v>
      </c>
    </row>
    <row r="67" spans="1:21" x14ac:dyDescent="0.35">
      <c r="A67" s="34" t="s">
        <v>152</v>
      </c>
      <c r="U67" s="34" t="s">
        <v>181</v>
      </c>
    </row>
  </sheetData>
  <hyperlinks>
    <hyperlink ref="A64" r:id="rId1" display="https://miau.my-x.hu/myx-free/coco/test/892259520251104153836.html" xr:uid="{12D328A7-BF3F-4497-9569-7918DD21D4FC}"/>
    <hyperlink ref="U64" r:id="rId2" display="https://miau.my-x.hu/myx-free/coco/test/547642320251104154614.html" xr:uid="{2467D1B6-3612-4CDF-9B80-C511D9DC55C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terv</vt:lpstr>
      <vt:lpstr>2szer10</vt:lpstr>
      <vt:lpstr>riport</vt:lpstr>
      <vt:lpstr>Y0_minden_irany_0</vt:lpstr>
      <vt:lpstr>STD_minden_irany_0</vt:lpstr>
      <vt:lpstr>STD_irany_korrelacio_alapon</vt:lpstr>
      <vt:lpstr>Y0_korrelacio_alapon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</dc:creator>
  <cp:lastModifiedBy>László Pitlik</cp:lastModifiedBy>
  <dcterms:created xsi:type="dcterms:W3CDTF">2025-11-04T11:38:39Z</dcterms:created>
  <dcterms:modified xsi:type="dcterms:W3CDTF">2025-11-10T15:19:53Z</dcterms:modified>
</cp:coreProperties>
</file>