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zuu\OneDrive\Documents\International conference IKSAD\"/>
    </mc:Choice>
  </mc:AlternateContent>
  <bookViews>
    <workbookView xWindow="0" yWindow="0" windowWidth="23040" windowHeight="9072" activeTab="3"/>
  </bookViews>
  <sheets>
    <sheet name="Raw Data" sheetId="3" r:id="rId1"/>
    <sheet name="Attributes" sheetId="2" r:id="rId2"/>
    <sheet name="OAM" sheetId="1" r:id="rId3"/>
    <sheet name="Conclusion" sheetId="6" r:id="rId4"/>
    <sheet name="models" sheetId="4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6" l="1"/>
  <c r="C6" i="1" l="1"/>
  <c r="D6" i="1"/>
  <c r="E6" i="1"/>
  <c r="F6" i="1"/>
  <c r="G6" i="1"/>
  <c r="H6" i="1"/>
  <c r="I6" i="1"/>
  <c r="J6" i="1"/>
  <c r="K6" i="1"/>
  <c r="L6" i="1"/>
  <c r="M6" i="1"/>
  <c r="N6" i="1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5" i="6"/>
  <c r="P5" i="6" l="1"/>
  <c r="Q5" i="6"/>
  <c r="P6" i="6"/>
  <c r="Q6" i="6"/>
  <c r="P7" i="6"/>
  <c r="Q7" i="6"/>
  <c r="P8" i="6"/>
  <c r="Q8" i="6"/>
  <c r="P9" i="6"/>
  <c r="Q9" i="6"/>
  <c r="P10" i="6"/>
  <c r="Q10" i="6"/>
  <c r="P11" i="6"/>
  <c r="Q11" i="6"/>
  <c r="P12" i="6"/>
  <c r="Q12" i="6"/>
  <c r="P13" i="6"/>
  <c r="Q13" i="6"/>
  <c r="P14" i="6"/>
  <c r="Q14" i="6"/>
  <c r="P15" i="6"/>
  <c r="Q15" i="6"/>
  <c r="P16" i="6"/>
  <c r="Q16" i="6"/>
  <c r="P17" i="6"/>
  <c r="Q17" i="6"/>
  <c r="P18" i="6"/>
  <c r="Q18" i="6"/>
  <c r="P19" i="6"/>
  <c r="Q19" i="6"/>
  <c r="P20" i="6"/>
  <c r="Q20" i="6"/>
  <c r="P21" i="6"/>
  <c r="Q21" i="6"/>
  <c r="P22" i="6"/>
  <c r="Q22" i="6"/>
  <c r="P23" i="6"/>
  <c r="Q23" i="6"/>
  <c r="P24" i="6"/>
  <c r="Q24" i="6"/>
  <c r="P25" i="6"/>
  <c r="Q25" i="6"/>
  <c r="P26" i="6"/>
  <c r="Q26" i="6"/>
  <c r="P27" i="6"/>
  <c r="Q27" i="6"/>
  <c r="P28" i="6"/>
  <c r="Q28" i="6"/>
  <c r="P29" i="6"/>
  <c r="Q29" i="6"/>
  <c r="P30" i="6"/>
  <c r="Q30" i="6"/>
  <c r="P31" i="6"/>
  <c r="Q31" i="6"/>
  <c r="P32" i="6"/>
  <c r="Q32" i="6"/>
  <c r="P33" i="6"/>
  <c r="Q33" i="6"/>
  <c r="P34" i="6"/>
  <c r="Q34" i="6"/>
  <c r="P35" i="6"/>
  <c r="Q35" i="6"/>
  <c r="P36" i="6"/>
  <c r="Q36" i="6"/>
  <c r="P37" i="6"/>
  <c r="Q37" i="6"/>
  <c r="P38" i="6"/>
  <c r="Q38" i="6"/>
  <c r="P39" i="6"/>
  <c r="Q39" i="6"/>
  <c r="P40" i="6"/>
  <c r="Q40" i="6"/>
  <c r="P41" i="6"/>
  <c r="Q41" i="6"/>
  <c r="P42" i="6"/>
  <c r="Q42" i="6"/>
  <c r="P43" i="6"/>
  <c r="Q43" i="6"/>
  <c r="P44" i="6"/>
  <c r="Q44" i="6"/>
  <c r="P45" i="6"/>
  <c r="Q45" i="6"/>
  <c r="P46" i="6"/>
  <c r="Q46" i="6"/>
  <c r="P47" i="6"/>
  <c r="Q47" i="6"/>
  <c r="P48" i="6"/>
  <c r="Q48" i="6"/>
  <c r="P49" i="6"/>
  <c r="Q49" i="6"/>
  <c r="P50" i="6"/>
  <c r="Q50" i="6"/>
  <c r="P51" i="6"/>
  <c r="Q51" i="6"/>
  <c r="P52" i="6"/>
  <c r="Q52" i="6"/>
  <c r="P53" i="6"/>
  <c r="Q53" i="6"/>
  <c r="P54" i="6"/>
  <c r="Q54" i="6"/>
  <c r="P55" i="6"/>
  <c r="Q55" i="6"/>
  <c r="P56" i="6"/>
  <c r="Q56" i="6"/>
  <c r="P57" i="6"/>
  <c r="Q57" i="6"/>
  <c r="P58" i="6"/>
  <c r="Q58" i="6"/>
  <c r="P59" i="6"/>
  <c r="Q59" i="6"/>
  <c r="P60" i="6"/>
  <c r="Q60" i="6"/>
  <c r="P61" i="6"/>
  <c r="Q61" i="6"/>
  <c r="P62" i="6"/>
  <c r="Q62" i="6"/>
  <c r="P63" i="6"/>
  <c r="Q63" i="6"/>
  <c r="P64" i="6"/>
  <c r="Q64" i="6"/>
  <c r="P65" i="6"/>
  <c r="Q65" i="6"/>
  <c r="P66" i="6"/>
  <c r="Q66" i="6"/>
  <c r="P67" i="6"/>
  <c r="Q67" i="6"/>
  <c r="P68" i="6"/>
  <c r="Q68" i="6"/>
  <c r="P69" i="6"/>
  <c r="Q69" i="6"/>
  <c r="P70" i="6"/>
  <c r="Q70" i="6"/>
  <c r="P71" i="6"/>
  <c r="Q71" i="6"/>
  <c r="P72" i="6"/>
  <c r="Q72" i="6"/>
  <c r="P73" i="6"/>
  <c r="Q73" i="6"/>
  <c r="P74" i="6"/>
  <c r="Q74" i="6"/>
  <c r="P75" i="6"/>
  <c r="Q75" i="6"/>
  <c r="P76" i="6"/>
  <c r="Q76" i="6"/>
  <c r="P77" i="6"/>
  <c r="Q77" i="6"/>
  <c r="P78" i="6"/>
  <c r="Q78" i="6"/>
  <c r="P79" i="6"/>
  <c r="Q79" i="6"/>
  <c r="P80" i="6"/>
  <c r="Q80" i="6"/>
  <c r="P81" i="6"/>
  <c r="Q81" i="6"/>
  <c r="P82" i="6"/>
  <c r="Q82" i="6"/>
  <c r="P83" i="6"/>
  <c r="Q83" i="6"/>
  <c r="P84" i="6"/>
  <c r="Q84" i="6"/>
  <c r="P85" i="6"/>
  <c r="Q85" i="6"/>
  <c r="P86" i="6"/>
  <c r="Q86" i="6"/>
  <c r="P87" i="6"/>
  <c r="Q87" i="6"/>
  <c r="P88" i="6"/>
  <c r="Q88" i="6"/>
  <c r="P89" i="6"/>
  <c r="Q89" i="6"/>
  <c r="P90" i="6"/>
  <c r="Q90" i="6"/>
  <c r="P91" i="6"/>
  <c r="Q91" i="6"/>
  <c r="P92" i="6"/>
  <c r="Q92" i="6"/>
  <c r="P93" i="6"/>
  <c r="Q93" i="6"/>
  <c r="P94" i="6"/>
  <c r="Q94" i="6"/>
  <c r="P95" i="6"/>
  <c r="Q95" i="6"/>
  <c r="P96" i="6"/>
  <c r="Q96" i="6"/>
  <c r="P97" i="6"/>
  <c r="Q97" i="6"/>
  <c r="P98" i="6"/>
  <c r="Q98" i="6"/>
  <c r="P99" i="6"/>
  <c r="Q99" i="6"/>
  <c r="P100" i="6"/>
  <c r="Q100" i="6"/>
  <c r="P101" i="6"/>
  <c r="Q101" i="6"/>
  <c r="P102" i="6"/>
  <c r="Q102" i="6"/>
  <c r="P103" i="6"/>
  <c r="Q103" i="6"/>
  <c r="P104" i="6"/>
  <c r="Q104" i="6"/>
  <c r="N6" i="6"/>
  <c r="N11" i="6"/>
  <c r="N13" i="6"/>
  <c r="N16" i="6"/>
  <c r="N17" i="6"/>
  <c r="N18" i="6"/>
  <c r="N19" i="6"/>
  <c r="N24" i="6"/>
  <c r="N28" i="6"/>
  <c r="N31" i="6"/>
  <c r="N36" i="6"/>
  <c r="N37" i="6"/>
  <c r="N38" i="6"/>
  <c r="N39" i="6"/>
  <c r="N44" i="6"/>
  <c r="N46" i="6"/>
  <c r="N48" i="6"/>
  <c r="N49" i="6"/>
  <c r="N53" i="6"/>
  <c r="N54" i="6"/>
  <c r="N56" i="6"/>
  <c r="N57" i="6"/>
  <c r="N58" i="6"/>
  <c r="N59" i="6"/>
  <c r="N64" i="6"/>
  <c r="N66" i="6"/>
  <c r="N67" i="6"/>
  <c r="N72" i="6"/>
  <c r="N76" i="6"/>
  <c r="N77" i="6"/>
  <c r="N78" i="6"/>
  <c r="N79" i="6"/>
  <c r="N84" i="6"/>
  <c r="N87" i="6"/>
  <c r="N88" i="6"/>
  <c r="N92" i="6"/>
  <c r="N93" i="6"/>
  <c r="N96" i="6"/>
  <c r="N97" i="6"/>
  <c r="N98" i="6"/>
  <c r="N99" i="6"/>
  <c r="N101" i="6"/>
  <c r="N10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B13" i="1"/>
  <c r="AB14" i="1"/>
  <c r="N7" i="6" s="1"/>
  <c r="AB15" i="1"/>
  <c r="N8" i="6" s="1"/>
  <c r="AB16" i="1"/>
  <c r="N9" i="6" s="1"/>
  <c r="AB17" i="1"/>
  <c r="N10" i="6" s="1"/>
  <c r="AB18" i="1"/>
  <c r="AB19" i="1"/>
  <c r="N12" i="6" s="1"/>
  <c r="AB20" i="1"/>
  <c r="AB21" i="1"/>
  <c r="N14" i="6" s="1"/>
  <c r="AB22" i="1"/>
  <c r="N15" i="6" s="1"/>
  <c r="AB23" i="1"/>
  <c r="AB24" i="1"/>
  <c r="AB25" i="1"/>
  <c r="AB26" i="1"/>
  <c r="AB27" i="1"/>
  <c r="N20" i="6" s="1"/>
  <c r="AB28" i="1"/>
  <c r="N21" i="6" s="1"/>
  <c r="AB29" i="1"/>
  <c r="N22" i="6" s="1"/>
  <c r="AB30" i="1"/>
  <c r="N23" i="6" s="1"/>
  <c r="AB31" i="1"/>
  <c r="AB32" i="1"/>
  <c r="N25" i="6" s="1"/>
  <c r="AB33" i="1"/>
  <c r="N26" i="6" s="1"/>
  <c r="AB34" i="1"/>
  <c r="N27" i="6" s="1"/>
  <c r="AB35" i="1"/>
  <c r="AB36" i="1"/>
  <c r="N29" i="6" s="1"/>
  <c r="AB37" i="1"/>
  <c r="N30" i="6" s="1"/>
  <c r="AB38" i="1"/>
  <c r="AB39" i="1"/>
  <c r="N32" i="6" s="1"/>
  <c r="AB40" i="1"/>
  <c r="N33" i="6" s="1"/>
  <c r="AB41" i="1"/>
  <c r="N34" i="6" s="1"/>
  <c r="AB42" i="1"/>
  <c r="N35" i="6" s="1"/>
  <c r="AB43" i="1"/>
  <c r="AB44" i="1"/>
  <c r="AB45" i="1"/>
  <c r="AB46" i="1"/>
  <c r="AB47" i="1"/>
  <c r="N40" i="6" s="1"/>
  <c r="AB48" i="1"/>
  <c r="N41" i="6" s="1"/>
  <c r="AB49" i="1"/>
  <c r="N42" i="6" s="1"/>
  <c r="AB50" i="1"/>
  <c r="N43" i="6" s="1"/>
  <c r="AB51" i="1"/>
  <c r="AB52" i="1"/>
  <c r="N45" i="6" s="1"/>
  <c r="AB53" i="1"/>
  <c r="AB54" i="1"/>
  <c r="N47" i="6" s="1"/>
  <c r="AB55" i="1"/>
  <c r="AB56" i="1"/>
  <c r="AB57" i="1"/>
  <c r="N50" i="6" s="1"/>
  <c r="AB58" i="1"/>
  <c r="N51" i="6" s="1"/>
  <c r="AB59" i="1"/>
  <c r="N52" i="6" s="1"/>
  <c r="AB60" i="1"/>
  <c r="AB61" i="1"/>
  <c r="AB62" i="1"/>
  <c r="N55" i="6" s="1"/>
  <c r="AB63" i="1"/>
  <c r="AB64" i="1"/>
  <c r="AB65" i="1"/>
  <c r="AB66" i="1"/>
  <c r="AB67" i="1"/>
  <c r="N60" i="6" s="1"/>
  <c r="AB68" i="1"/>
  <c r="N61" i="6" s="1"/>
  <c r="AB69" i="1"/>
  <c r="N62" i="6" s="1"/>
  <c r="AB70" i="1"/>
  <c r="N63" i="6" s="1"/>
  <c r="AB71" i="1"/>
  <c r="AB72" i="1"/>
  <c r="N65" i="6" s="1"/>
  <c r="AB73" i="1"/>
  <c r="AB74" i="1"/>
  <c r="AB75" i="1"/>
  <c r="N68" i="6" s="1"/>
  <c r="AB76" i="1"/>
  <c r="N69" i="6" s="1"/>
  <c r="AB77" i="1"/>
  <c r="N70" i="6" s="1"/>
  <c r="AB78" i="1"/>
  <c r="N71" i="6" s="1"/>
  <c r="AB79" i="1"/>
  <c r="AB80" i="1"/>
  <c r="N73" i="6" s="1"/>
  <c r="AB81" i="1"/>
  <c r="N74" i="6" s="1"/>
  <c r="AB82" i="1"/>
  <c r="N75" i="6" s="1"/>
  <c r="AB83" i="1"/>
  <c r="AB84" i="1"/>
  <c r="AB85" i="1"/>
  <c r="AB86" i="1"/>
  <c r="AB87" i="1"/>
  <c r="N80" i="6" s="1"/>
  <c r="AB88" i="1"/>
  <c r="N81" i="6" s="1"/>
  <c r="AB89" i="1"/>
  <c r="N82" i="6" s="1"/>
  <c r="AB90" i="1"/>
  <c r="N83" i="6" s="1"/>
  <c r="AB91" i="1"/>
  <c r="AB92" i="1"/>
  <c r="N85" i="6" s="1"/>
  <c r="AB93" i="1"/>
  <c r="N86" i="6" s="1"/>
  <c r="AB94" i="1"/>
  <c r="AB95" i="1"/>
  <c r="AB96" i="1"/>
  <c r="N89" i="6" s="1"/>
  <c r="AB97" i="1"/>
  <c r="N90" i="6" s="1"/>
  <c r="AB98" i="1"/>
  <c r="N91" i="6" s="1"/>
  <c r="AB99" i="1"/>
  <c r="AB100" i="1"/>
  <c r="AB101" i="1"/>
  <c r="N94" i="6" s="1"/>
  <c r="AB102" i="1"/>
  <c r="N95" i="6" s="1"/>
  <c r="AB103" i="1"/>
  <c r="AB104" i="1"/>
  <c r="AB105" i="1"/>
  <c r="AB106" i="1"/>
  <c r="AB107" i="1"/>
  <c r="N100" i="6" s="1"/>
  <c r="AB108" i="1"/>
  <c r="AB109" i="1"/>
  <c r="N102" i="6" s="1"/>
  <c r="AB110" i="1"/>
  <c r="N103" i="6" s="1"/>
  <c r="AB111" i="1"/>
  <c r="AB12" i="1"/>
  <c r="N5" i="6" s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C4" i="6" l="1"/>
  <c r="D4" i="6"/>
  <c r="E4" i="6"/>
  <c r="F4" i="6"/>
  <c r="G4" i="6"/>
  <c r="H4" i="6"/>
  <c r="I4" i="6"/>
  <c r="J4" i="6"/>
  <c r="K4" i="6"/>
  <c r="L4" i="6"/>
  <c r="M4" i="6"/>
  <c r="N4" i="6"/>
  <c r="O4" i="6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12" i="1"/>
  <c r="C7" i="1" l="1"/>
  <c r="D7" i="1"/>
  <c r="E7" i="1"/>
  <c r="F7" i="1"/>
  <c r="G7" i="1"/>
  <c r="H7" i="1"/>
  <c r="I7" i="1"/>
  <c r="J7" i="1"/>
  <c r="K7" i="1"/>
  <c r="L7" i="1"/>
  <c r="M7" i="1"/>
  <c r="Z41" i="1" l="1"/>
  <c r="L34" i="6" s="1"/>
  <c r="Z43" i="1"/>
  <c r="L36" i="6" s="1"/>
  <c r="Z45" i="1"/>
  <c r="L38" i="6" s="1"/>
  <c r="Z47" i="1"/>
  <c r="L40" i="6" s="1"/>
  <c r="Z49" i="1"/>
  <c r="L42" i="6" s="1"/>
  <c r="Z51" i="1"/>
  <c r="L44" i="6" s="1"/>
  <c r="Z53" i="1"/>
  <c r="L46" i="6" s="1"/>
  <c r="Z58" i="1"/>
  <c r="L51" i="6" s="1"/>
  <c r="Z63" i="1"/>
  <c r="L56" i="6" s="1"/>
  <c r="Z70" i="1"/>
  <c r="L63" i="6" s="1"/>
  <c r="Z89" i="1"/>
  <c r="L82" i="6" s="1"/>
  <c r="Z96" i="1"/>
  <c r="L89" i="6" s="1"/>
  <c r="Z103" i="1"/>
  <c r="L96" i="6" s="1"/>
  <c r="Z110" i="1"/>
  <c r="L103" i="6" s="1"/>
  <c r="Z42" i="1"/>
  <c r="L35" i="6" s="1"/>
  <c r="Z75" i="1"/>
  <c r="L68" i="6" s="1"/>
  <c r="Z82" i="1"/>
  <c r="L75" i="6" s="1"/>
  <c r="Z101" i="1"/>
  <c r="L94" i="6" s="1"/>
  <c r="Z94" i="1"/>
  <c r="L87" i="6" s="1"/>
  <c r="Z61" i="1"/>
  <c r="L54" i="6" s="1"/>
  <c r="Z87" i="1"/>
  <c r="L80" i="6" s="1"/>
  <c r="Z56" i="1"/>
  <c r="L49" i="6" s="1"/>
  <c r="Z68" i="1"/>
  <c r="L61" i="6" s="1"/>
  <c r="Z48" i="1"/>
  <c r="L41" i="6" s="1"/>
  <c r="Z71" i="1"/>
  <c r="L64" i="6" s="1"/>
  <c r="Z78" i="1"/>
  <c r="L71" i="6" s="1"/>
  <c r="Z64" i="1"/>
  <c r="L57" i="6" s="1"/>
  <c r="Z97" i="1"/>
  <c r="L90" i="6" s="1"/>
  <c r="Z111" i="1"/>
  <c r="L104" i="6" s="1"/>
  <c r="Z46" i="1"/>
  <c r="L39" i="6" s="1"/>
  <c r="Z83" i="1"/>
  <c r="L76" i="6" s="1"/>
  <c r="Z90" i="1"/>
  <c r="L83" i="6" s="1"/>
  <c r="Z52" i="1"/>
  <c r="L45" i="6" s="1"/>
  <c r="Z60" i="1"/>
  <c r="L53" i="6" s="1"/>
  <c r="Z80" i="1"/>
  <c r="L73" i="6" s="1"/>
  <c r="Z102" i="1"/>
  <c r="L95" i="6" s="1"/>
  <c r="Z105" i="1"/>
  <c r="L98" i="6" s="1"/>
  <c r="Z72" i="1"/>
  <c r="L65" i="6" s="1"/>
  <c r="Z88" i="1"/>
  <c r="L81" i="6" s="1"/>
  <c r="Z92" i="1"/>
  <c r="L85" i="6" s="1"/>
  <c r="Z99" i="1"/>
  <c r="L92" i="6" s="1"/>
  <c r="Z109" i="1"/>
  <c r="L102" i="6" s="1"/>
  <c r="Z57" i="1"/>
  <c r="L50" i="6" s="1"/>
  <c r="Z69" i="1"/>
  <c r="L62" i="6" s="1"/>
  <c r="Z84" i="1"/>
  <c r="L77" i="6" s="1"/>
  <c r="Z73" i="1"/>
  <c r="L66" i="6" s="1"/>
  <c r="Z65" i="1"/>
  <c r="L58" i="6" s="1"/>
  <c r="Z81" i="1"/>
  <c r="L74" i="6" s="1"/>
  <c r="Z106" i="1"/>
  <c r="L99" i="6" s="1"/>
  <c r="Z85" i="1"/>
  <c r="L78" i="6" s="1"/>
  <c r="Z77" i="1"/>
  <c r="L70" i="6" s="1"/>
  <c r="Z62" i="1"/>
  <c r="L55" i="6" s="1"/>
  <c r="Z54" i="1"/>
  <c r="L47" i="6" s="1"/>
  <c r="Z44" i="1"/>
  <c r="L37" i="6" s="1"/>
  <c r="Z95" i="1"/>
  <c r="L88" i="6" s="1"/>
  <c r="Z107" i="1"/>
  <c r="L100" i="6" s="1"/>
  <c r="Z55" i="1"/>
  <c r="L48" i="6" s="1"/>
  <c r="Z76" i="1"/>
  <c r="L69" i="6" s="1"/>
  <c r="Z108" i="1"/>
  <c r="L101" i="6" s="1"/>
  <c r="Z91" i="1"/>
  <c r="L84" i="6" s="1"/>
  <c r="Z66" i="1"/>
  <c r="L59" i="6" s="1"/>
  <c r="Z79" i="1"/>
  <c r="L72" i="6" s="1"/>
  <c r="Z86" i="1"/>
  <c r="L79" i="6" s="1"/>
  <c r="Z104" i="1"/>
  <c r="L97" i="6" s="1"/>
  <c r="Z59" i="1"/>
  <c r="L52" i="6" s="1"/>
  <c r="Z74" i="1"/>
  <c r="L67" i="6" s="1"/>
  <c r="Z100" i="1"/>
  <c r="L93" i="6" s="1"/>
  <c r="Z93" i="1"/>
  <c r="L86" i="6" s="1"/>
  <c r="Z50" i="1"/>
  <c r="L43" i="6" s="1"/>
  <c r="Z98" i="1"/>
  <c r="L91" i="6" s="1"/>
  <c r="Z67" i="1"/>
  <c r="L60" i="6" s="1"/>
  <c r="V42" i="1"/>
  <c r="H35" i="6" s="1"/>
  <c r="V44" i="1"/>
  <c r="H37" i="6" s="1"/>
  <c r="V46" i="1"/>
  <c r="H39" i="6" s="1"/>
  <c r="V48" i="1"/>
  <c r="H41" i="6" s="1"/>
  <c r="V50" i="1"/>
  <c r="H43" i="6" s="1"/>
  <c r="V52" i="1"/>
  <c r="H45" i="6" s="1"/>
  <c r="V75" i="1"/>
  <c r="H68" i="6" s="1"/>
  <c r="V94" i="1"/>
  <c r="H87" i="6" s="1"/>
  <c r="V108" i="1"/>
  <c r="H101" i="6" s="1"/>
  <c r="V80" i="1"/>
  <c r="H73" i="6" s="1"/>
  <c r="V101" i="1"/>
  <c r="H94" i="6" s="1"/>
  <c r="V45" i="1"/>
  <c r="H38" i="6" s="1"/>
  <c r="V61" i="1"/>
  <c r="H54" i="6" s="1"/>
  <c r="V87" i="1"/>
  <c r="H80" i="6" s="1"/>
  <c r="V92" i="1"/>
  <c r="H85" i="6" s="1"/>
  <c r="V106" i="1"/>
  <c r="H99" i="6" s="1"/>
  <c r="V66" i="1"/>
  <c r="H59" i="6" s="1"/>
  <c r="V54" i="1"/>
  <c r="H47" i="6" s="1"/>
  <c r="V73" i="1"/>
  <c r="H66" i="6" s="1"/>
  <c r="V51" i="1"/>
  <c r="H44" i="6" s="1"/>
  <c r="V78" i="1"/>
  <c r="H71" i="6" s="1"/>
  <c r="V43" i="1"/>
  <c r="H36" i="6" s="1"/>
  <c r="V62" i="1"/>
  <c r="H55" i="6" s="1"/>
  <c r="V83" i="1"/>
  <c r="H76" i="6" s="1"/>
  <c r="V102" i="1"/>
  <c r="H95" i="6" s="1"/>
  <c r="V57" i="1"/>
  <c r="H50" i="6" s="1"/>
  <c r="V69" i="1"/>
  <c r="H62" i="6" s="1"/>
  <c r="V88" i="1"/>
  <c r="H81" i="6" s="1"/>
  <c r="V49" i="1"/>
  <c r="H42" i="6" s="1"/>
  <c r="V74" i="1"/>
  <c r="H67" i="6" s="1"/>
  <c r="V99" i="1"/>
  <c r="H92" i="6" s="1"/>
  <c r="V109" i="1"/>
  <c r="H102" i="6" s="1"/>
  <c r="V41" i="1"/>
  <c r="H34" i="6" s="1"/>
  <c r="V47" i="1"/>
  <c r="H40" i="6" s="1"/>
  <c r="V65" i="1"/>
  <c r="H58" i="6" s="1"/>
  <c r="V81" i="1"/>
  <c r="H74" i="6" s="1"/>
  <c r="V96" i="1"/>
  <c r="H89" i="6" s="1"/>
  <c r="V85" i="1"/>
  <c r="H78" i="6" s="1"/>
  <c r="V77" i="1"/>
  <c r="H70" i="6" s="1"/>
  <c r="V100" i="1"/>
  <c r="H93" i="6" s="1"/>
  <c r="V53" i="1"/>
  <c r="H46" i="6" s="1"/>
  <c r="V93" i="1"/>
  <c r="H86" i="6" s="1"/>
  <c r="V103" i="1"/>
  <c r="H96" i="6" s="1"/>
  <c r="V89" i="1"/>
  <c r="H82" i="6" s="1"/>
  <c r="V110" i="1"/>
  <c r="H103" i="6" s="1"/>
  <c r="V58" i="1"/>
  <c r="H51" i="6" s="1"/>
  <c r="V70" i="1"/>
  <c r="H63" i="6" s="1"/>
  <c r="V82" i="1"/>
  <c r="H75" i="6" s="1"/>
  <c r="V105" i="1"/>
  <c r="H98" i="6" s="1"/>
  <c r="V95" i="1"/>
  <c r="H88" i="6" s="1"/>
  <c r="V90" i="1"/>
  <c r="H83" i="6" s="1"/>
  <c r="V107" i="1"/>
  <c r="H100" i="6" s="1"/>
  <c r="V68" i="1"/>
  <c r="H61" i="6" s="1"/>
  <c r="V55" i="1"/>
  <c r="H48" i="6" s="1"/>
  <c r="V76" i="1"/>
  <c r="H69" i="6" s="1"/>
  <c r="V97" i="1"/>
  <c r="H90" i="6" s="1"/>
  <c r="V63" i="1"/>
  <c r="H56" i="6" s="1"/>
  <c r="V71" i="1"/>
  <c r="H64" i="6" s="1"/>
  <c r="V84" i="1"/>
  <c r="H77" i="6" s="1"/>
  <c r="V64" i="1"/>
  <c r="H57" i="6" s="1"/>
  <c r="V86" i="1"/>
  <c r="H79" i="6" s="1"/>
  <c r="V91" i="1"/>
  <c r="H84" i="6" s="1"/>
  <c r="V56" i="1"/>
  <c r="H49" i="6" s="1"/>
  <c r="V79" i="1"/>
  <c r="H72" i="6" s="1"/>
  <c r="V98" i="1"/>
  <c r="H91" i="6" s="1"/>
  <c r="V104" i="1"/>
  <c r="H97" i="6" s="1"/>
  <c r="V72" i="1"/>
  <c r="H65" i="6" s="1"/>
  <c r="V59" i="1"/>
  <c r="H52" i="6" s="1"/>
  <c r="V111" i="1"/>
  <c r="H104" i="6" s="1"/>
  <c r="V67" i="1"/>
  <c r="H60" i="6" s="1"/>
  <c r="V60" i="1"/>
  <c r="H53" i="6" s="1"/>
  <c r="AA77" i="1"/>
  <c r="M70" i="6" s="1"/>
  <c r="AA84" i="1"/>
  <c r="M77" i="6" s="1"/>
  <c r="AA58" i="1"/>
  <c r="M51" i="6" s="1"/>
  <c r="AA63" i="1"/>
  <c r="M56" i="6" s="1"/>
  <c r="AA70" i="1"/>
  <c r="M63" i="6" s="1"/>
  <c r="AA89" i="1"/>
  <c r="M82" i="6" s="1"/>
  <c r="AA96" i="1"/>
  <c r="M89" i="6" s="1"/>
  <c r="AA103" i="1"/>
  <c r="M96" i="6" s="1"/>
  <c r="AA110" i="1"/>
  <c r="M103" i="6" s="1"/>
  <c r="AA75" i="1"/>
  <c r="M68" i="6" s="1"/>
  <c r="AA61" i="1"/>
  <c r="M54" i="6" s="1"/>
  <c r="AA56" i="1"/>
  <c r="M49" i="6" s="1"/>
  <c r="AA68" i="1"/>
  <c r="M61" i="6" s="1"/>
  <c r="AA42" i="1"/>
  <c r="M35" i="6" s="1"/>
  <c r="AA45" i="1"/>
  <c r="M38" i="6" s="1"/>
  <c r="AA82" i="1"/>
  <c r="M75" i="6" s="1"/>
  <c r="AA48" i="1"/>
  <c r="M41" i="6" s="1"/>
  <c r="AA54" i="1"/>
  <c r="M47" i="6" s="1"/>
  <c r="AA59" i="1"/>
  <c r="M52" i="6" s="1"/>
  <c r="AA85" i="1"/>
  <c r="M78" i="6" s="1"/>
  <c r="AA92" i="1"/>
  <c r="M85" i="6" s="1"/>
  <c r="AA106" i="1"/>
  <c r="M99" i="6" s="1"/>
  <c r="AA43" i="1"/>
  <c r="M36" i="6" s="1"/>
  <c r="AA71" i="1"/>
  <c r="M64" i="6" s="1"/>
  <c r="AA78" i="1"/>
  <c r="M71" i="6" s="1"/>
  <c r="AA64" i="1"/>
  <c r="M57" i="6" s="1"/>
  <c r="AA76" i="1"/>
  <c r="M69" i="6" s="1"/>
  <c r="AA52" i="1"/>
  <c r="M45" i="6" s="1"/>
  <c r="AA60" i="1"/>
  <c r="M53" i="6" s="1"/>
  <c r="AA80" i="1"/>
  <c r="M73" i="6" s="1"/>
  <c r="AA102" i="1"/>
  <c r="M95" i="6" s="1"/>
  <c r="AA105" i="1"/>
  <c r="M98" i="6" s="1"/>
  <c r="AA41" i="1"/>
  <c r="M34" i="6" s="1"/>
  <c r="AA72" i="1"/>
  <c r="M65" i="6" s="1"/>
  <c r="AA88" i="1"/>
  <c r="M81" i="6" s="1"/>
  <c r="AA99" i="1"/>
  <c r="M92" i="6" s="1"/>
  <c r="AA109" i="1"/>
  <c r="M102" i="6" s="1"/>
  <c r="AA47" i="1"/>
  <c r="M40" i="6" s="1"/>
  <c r="AA57" i="1"/>
  <c r="M50" i="6" s="1"/>
  <c r="AA69" i="1"/>
  <c r="M62" i="6" s="1"/>
  <c r="AA73" i="1"/>
  <c r="M66" i="6" s="1"/>
  <c r="AA65" i="1"/>
  <c r="M58" i="6" s="1"/>
  <c r="AA81" i="1"/>
  <c r="M74" i="6" s="1"/>
  <c r="AA53" i="1"/>
  <c r="M46" i="6" s="1"/>
  <c r="AA49" i="1"/>
  <c r="M42" i="6" s="1"/>
  <c r="AA67" i="1"/>
  <c r="M60" i="6" s="1"/>
  <c r="AA100" i="1"/>
  <c r="M93" i="6" s="1"/>
  <c r="AA111" i="1"/>
  <c r="M104" i="6" s="1"/>
  <c r="AA62" i="1"/>
  <c r="M55" i="6" s="1"/>
  <c r="AA44" i="1"/>
  <c r="M37" i="6" s="1"/>
  <c r="AA101" i="1"/>
  <c r="M94" i="6" s="1"/>
  <c r="AA83" i="1"/>
  <c r="M76" i="6" s="1"/>
  <c r="AA90" i="1"/>
  <c r="M83" i="6" s="1"/>
  <c r="AA95" i="1"/>
  <c r="M88" i="6" s="1"/>
  <c r="AA107" i="1"/>
  <c r="M100" i="6" s="1"/>
  <c r="AA55" i="1"/>
  <c r="M48" i="6" s="1"/>
  <c r="AA46" i="1"/>
  <c r="M39" i="6" s="1"/>
  <c r="AA97" i="1"/>
  <c r="M90" i="6" s="1"/>
  <c r="AA108" i="1"/>
  <c r="M101" i="6" s="1"/>
  <c r="AA91" i="1"/>
  <c r="M84" i="6" s="1"/>
  <c r="AA66" i="1"/>
  <c r="M59" i="6" s="1"/>
  <c r="AA79" i="1"/>
  <c r="M72" i="6" s="1"/>
  <c r="AA93" i="1"/>
  <c r="M86" i="6" s="1"/>
  <c r="AA104" i="1"/>
  <c r="M97" i="6" s="1"/>
  <c r="AA50" i="1"/>
  <c r="M43" i="6" s="1"/>
  <c r="AA98" i="1"/>
  <c r="M91" i="6" s="1"/>
  <c r="AA86" i="1"/>
  <c r="M79" i="6" s="1"/>
  <c r="AA51" i="1"/>
  <c r="M44" i="6" s="1"/>
  <c r="AA74" i="1"/>
  <c r="M67" i="6" s="1"/>
  <c r="AA87" i="1"/>
  <c r="M80" i="6" s="1"/>
  <c r="AA94" i="1"/>
  <c r="M87" i="6" s="1"/>
  <c r="Y41" i="1"/>
  <c r="K34" i="6" s="1"/>
  <c r="Y49" i="1"/>
  <c r="K42" i="6" s="1"/>
  <c r="Y53" i="1"/>
  <c r="K46" i="6" s="1"/>
  <c r="Y55" i="1"/>
  <c r="K48" i="6" s="1"/>
  <c r="Y59" i="1"/>
  <c r="K52" i="6" s="1"/>
  <c r="Y61" i="1"/>
  <c r="K54" i="6" s="1"/>
  <c r="Y43" i="1"/>
  <c r="K36" i="6" s="1"/>
  <c r="Y45" i="1"/>
  <c r="K38" i="6" s="1"/>
  <c r="Y47" i="1"/>
  <c r="K40" i="6" s="1"/>
  <c r="Y51" i="1"/>
  <c r="K44" i="6" s="1"/>
  <c r="Y89" i="1"/>
  <c r="K82" i="6" s="1"/>
  <c r="Y96" i="1"/>
  <c r="K89" i="6" s="1"/>
  <c r="Y103" i="1"/>
  <c r="K96" i="6" s="1"/>
  <c r="Y110" i="1"/>
  <c r="K103" i="6" s="1"/>
  <c r="Y42" i="1"/>
  <c r="K35" i="6" s="1"/>
  <c r="Y75" i="1"/>
  <c r="K68" i="6" s="1"/>
  <c r="Y82" i="1"/>
  <c r="K75" i="6" s="1"/>
  <c r="Y56" i="1"/>
  <c r="K49" i="6" s="1"/>
  <c r="Y68" i="1"/>
  <c r="K61" i="6" s="1"/>
  <c r="Y101" i="1"/>
  <c r="K94" i="6" s="1"/>
  <c r="Y87" i="1"/>
  <c r="K80" i="6" s="1"/>
  <c r="Y94" i="1"/>
  <c r="K87" i="6" s="1"/>
  <c r="Y108" i="1"/>
  <c r="K101" i="6" s="1"/>
  <c r="Y73" i="1"/>
  <c r="K66" i="6" s="1"/>
  <c r="Y80" i="1"/>
  <c r="K73" i="6" s="1"/>
  <c r="Y48" i="1"/>
  <c r="K41" i="6" s="1"/>
  <c r="Y64" i="1"/>
  <c r="K57" i="6" s="1"/>
  <c r="Y97" i="1"/>
  <c r="K90" i="6" s="1"/>
  <c r="Y111" i="1"/>
  <c r="K104" i="6" s="1"/>
  <c r="Y46" i="1"/>
  <c r="K39" i="6" s="1"/>
  <c r="Y83" i="1"/>
  <c r="K76" i="6" s="1"/>
  <c r="Y90" i="1"/>
  <c r="K83" i="6" s="1"/>
  <c r="Y104" i="1"/>
  <c r="K97" i="6" s="1"/>
  <c r="Y57" i="1"/>
  <c r="K50" i="6" s="1"/>
  <c r="Y69" i="1"/>
  <c r="K62" i="6" s="1"/>
  <c r="Y76" i="1"/>
  <c r="K69" i="6" s="1"/>
  <c r="Y72" i="1"/>
  <c r="K65" i="6" s="1"/>
  <c r="Y88" i="1"/>
  <c r="K81" i="6" s="1"/>
  <c r="Y92" i="1"/>
  <c r="K85" i="6" s="1"/>
  <c r="Y99" i="1"/>
  <c r="K92" i="6" s="1"/>
  <c r="Y109" i="1"/>
  <c r="K102" i="6" s="1"/>
  <c r="Y84" i="1"/>
  <c r="K77" i="6" s="1"/>
  <c r="Y65" i="1"/>
  <c r="K58" i="6" s="1"/>
  <c r="Y81" i="1"/>
  <c r="K74" i="6" s="1"/>
  <c r="Y106" i="1"/>
  <c r="K99" i="6" s="1"/>
  <c r="Y85" i="1"/>
  <c r="K78" i="6" s="1"/>
  <c r="Y77" i="1"/>
  <c r="K70" i="6" s="1"/>
  <c r="Y62" i="1"/>
  <c r="K55" i="6" s="1"/>
  <c r="Y93" i="1"/>
  <c r="K86" i="6" s="1"/>
  <c r="Y66" i="1"/>
  <c r="K59" i="6" s="1"/>
  <c r="Y52" i="1"/>
  <c r="K45" i="6" s="1"/>
  <c r="Y54" i="1"/>
  <c r="K47" i="6" s="1"/>
  <c r="Y105" i="1"/>
  <c r="K98" i="6" s="1"/>
  <c r="Y44" i="1"/>
  <c r="K37" i="6" s="1"/>
  <c r="Y60" i="1"/>
  <c r="K53" i="6" s="1"/>
  <c r="Y95" i="1"/>
  <c r="K88" i="6" s="1"/>
  <c r="Y107" i="1"/>
  <c r="K100" i="6" s="1"/>
  <c r="Y70" i="1"/>
  <c r="K63" i="6" s="1"/>
  <c r="Y78" i="1"/>
  <c r="K71" i="6" s="1"/>
  <c r="Y63" i="1"/>
  <c r="K56" i="6" s="1"/>
  <c r="Y102" i="1"/>
  <c r="K95" i="6" s="1"/>
  <c r="Y71" i="1"/>
  <c r="K64" i="6" s="1"/>
  <c r="Y91" i="1"/>
  <c r="K84" i="6" s="1"/>
  <c r="Y79" i="1"/>
  <c r="K72" i="6" s="1"/>
  <c r="Y86" i="1"/>
  <c r="K79" i="6" s="1"/>
  <c r="Y58" i="1"/>
  <c r="K51" i="6" s="1"/>
  <c r="Y50" i="1"/>
  <c r="K43" i="6" s="1"/>
  <c r="Y67" i="1"/>
  <c r="K60" i="6" s="1"/>
  <c r="Y98" i="1"/>
  <c r="K91" i="6" s="1"/>
  <c r="Y74" i="1"/>
  <c r="K67" i="6" s="1"/>
  <c r="Y100" i="1"/>
  <c r="K93" i="6" s="1"/>
  <c r="W41" i="1"/>
  <c r="I34" i="6" s="1"/>
  <c r="W43" i="1"/>
  <c r="I36" i="6" s="1"/>
  <c r="W45" i="1"/>
  <c r="I38" i="6" s="1"/>
  <c r="W47" i="1"/>
  <c r="I40" i="6" s="1"/>
  <c r="W49" i="1"/>
  <c r="I42" i="6" s="1"/>
  <c r="W51" i="1"/>
  <c r="I44" i="6" s="1"/>
  <c r="W53" i="1"/>
  <c r="I46" i="6" s="1"/>
  <c r="W55" i="1"/>
  <c r="I48" i="6" s="1"/>
  <c r="W57" i="1"/>
  <c r="I50" i="6" s="1"/>
  <c r="W59" i="1"/>
  <c r="I52" i="6" s="1"/>
  <c r="W61" i="1"/>
  <c r="I54" i="6" s="1"/>
  <c r="W63" i="1"/>
  <c r="I56" i="6" s="1"/>
  <c r="W65" i="1"/>
  <c r="I58" i="6" s="1"/>
  <c r="W67" i="1"/>
  <c r="I60" i="6" s="1"/>
  <c r="W69" i="1"/>
  <c r="I62" i="6" s="1"/>
  <c r="W71" i="1"/>
  <c r="I64" i="6" s="1"/>
  <c r="W73" i="1"/>
  <c r="I66" i="6" s="1"/>
  <c r="W75" i="1"/>
  <c r="I68" i="6" s="1"/>
  <c r="W77" i="1"/>
  <c r="I70" i="6" s="1"/>
  <c r="W79" i="1"/>
  <c r="I72" i="6" s="1"/>
  <c r="W81" i="1"/>
  <c r="I74" i="6" s="1"/>
  <c r="W83" i="1"/>
  <c r="I76" i="6" s="1"/>
  <c r="W85" i="1"/>
  <c r="I78" i="6" s="1"/>
  <c r="W87" i="1"/>
  <c r="I80" i="6" s="1"/>
  <c r="W89" i="1"/>
  <c r="I82" i="6" s="1"/>
  <c r="W91" i="1"/>
  <c r="I84" i="6" s="1"/>
  <c r="W93" i="1"/>
  <c r="I86" i="6" s="1"/>
  <c r="W95" i="1"/>
  <c r="I88" i="6" s="1"/>
  <c r="W97" i="1"/>
  <c r="I90" i="6" s="1"/>
  <c r="W99" i="1"/>
  <c r="I92" i="6" s="1"/>
  <c r="W101" i="1"/>
  <c r="I94" i="6" s="1"/>
  <c r="W103" i="1"/>
  <c r="I96" i="6" s="1"/>
  <c r="W105" i="1"/>
  <c r="I98" i="6" s="1"/>
  <c r="W107" i="1"/>
  <c r="I100" i="6" s="1"/>
  <c r="W109" i="1"/>
  <c r="I102" i="6" s="1"/>
  <c r="W111" i="1"/>
  <c r="I104" i="6" s="1"/>
  <c r="W56" i="1"/>
  <c r="I49" i="6" s="1"/>
  <c r="W68" i="1"/>
  <c r="I61" i="6" s="1"/>
  <c r="W48" i="1"/>
  <c r="I41" i="6" s="1"/>
  <c r="W94" i="1"/>
  <c r="I87" i="6" s="1"/>
  <c r="W108" i="1"/>
  <c r="I101" i="6" s="1"/>
  <c r="W80" i="1"/>
  <c r="I73" i="6" s="1"/>
  <c r="W54" i="1"/>
  <c r="I47" i="6" s="1"/>
  <c r="W92" i="1"/>
  <c r="I85" i="6" s="1"/>
  <c r="W66" i="1"/>
  <c r="I59" i="6" s="1"/>
  <c r="W46" i="1"/>
  <c r="I39" i="6" s="1"/>
  <c r="W76" i="1"/>
  <c r="I69" i="6" s="1"/>
  <c r="W52" i="1"/>
  <c r="I45" i="6" s="1"/>
  <c r="W62" i="1"/>
  <c r="I55" i="6" s="1"/>
  <c r="W102" i="1"/>
  <c r="I95" i="6" s="1"/>
  <c r="W88" i="1"/>
  <c r="I81" i="6" s="1"/>
  <c r="W84" i="1"/>
  <c r="I77" i="6" s="1"/>
  <c r="W106" i="1"/>
  <c r="I99" i="6" s="1"/>
  <c r="W96" i="1"/>
  <c r="I89" i="6" s="1"/>
  <c r="W42" i="1"/>
  <c r="I35" i="6" s="1"/>
  <c r="W100" i="1"/>
  <c r="I93" i="6" s="1"/>
  <c r="W74" i="1"/>
  <c r="I67" i="6" s="1"/>
  <c r="W78" i="1"/>
  <c r="I71" i="6" s="1"/>
  <c r="W44" i="1"/>
  <c r="I37" i="6" s="1"/>
  <c r="W60" i="1"/>
  <c r="I53" i="6" s="1"/>
  <c r="W82" i="1"/>
  <c r="I75" i="6" s="1"/>
  <c r="W90" i="1"/>
  <c r="I83" i="6" s="1"/>
  <c r="W70" i="1"/>
  <c r="I63" i="6" s="1"/>
  <c r="W64" i="1"/>
  <c r="I57" i="6" s="1"/>
  <c r="W86" i="1"/>
  <c r="I79" i="6" s="1"/>
  <c r="W58" i="1"/>
  <c r="I51" i="6" s="1"/>
  <c r="W50" i="1"/>
  <c r="I43" i="6" s="1"/>
  <c r="W104" i="1"/>
  <c r="I97" i="6" s="1"/>
  <c r="W98" i="1"/>
  <c r="I91" i="6" s="1"/>
  <c r="W72" i="1"/>
  <c r="I65" i="6" s="1"/>
  <c r="W110" i="1"/>
  <c r="I103" i="6" s="1"/>
  <c r="X41" i="1"/>
  <c r="J34" i="6" s="1"/>
  <c r="X43" i="1"/>
  <c r="J36" i="6" s="1"/>
  <c r="X45" i="1"/>
  <c r="J38" i="6" s="1"/>
  <c r="X47" i="1"/>
  <c r="J40" i="6" s="1"/>
  <c r="X49" i="1"/>
  <c r="J42" i="6" s="1"/>
  <c r="X51" i="1"/>
  <c r="J44" i="6" s="1"/>
  <c r="X53" i="1"/>
  <c r="J46" i="6" s="1"/>
  <c r="X55" i="1"/>
  <c r="J48" i="6" s="1"/>
  <c r="X57" i="1"/>
  <c r="J50" i="6" s="1"/>
  <c r="X59" i="1"/>
  <c r="J52" i="6" s="1"/>
  <c r="X61" i="1"/>
  <c r="J54" i="6" s="1"/>
  <c r="X63" i="1"/>
  <c r="J56" i="6" s="1"/>
  <c r="X65" i="1"/>
  <c r="J58" i="6" s="1"/>
  <c r="X67" i="1"/>
  <c r="J60" i="6" s="1"/>
  <c r="X69" i="1"/>
  <c r="J62" i="6" s="1"/>
  <c r="X71" i="1"/>
  <c r="J64" i="6" s="1"/>
  <c r="X73" i="1"/>
  <c r="J66" i="6" s="1"/>
  <c r="X75" i="1"/>
  <c r="J68" i="6" s="1"/>
  <c r="X77" i="1"/>
  <c r="J70" i="6" s="1"/>
  <c r="X79" i="1"/>
  <c r="J72" i="6" s="1"/>
  <c r="X81" i="1"/>
  <c r="J74" i="6" s="1"/>
  <c r="X83" i="1"/>
  <c r="J76" i="6" s="1"/>
  <c r="X85" i="1"/>
  <c r="J78" i="6" s="1"/>
  <c r="X87" i="1"/>
  <c r="J80" i="6" s="1"/>
  <c r="X89" i="1"/>
  <c r="J82" i="6" s="1"/>
  <c r="X91" i="1"/>
  <c r="J84" i="6" s="1"/>
  <c r="X93" i="1"/>
  <c r="J86" i="6" s="1"/>
  <c r="X95" i="1"/>
  <c r="J88" i="6" s="1"/>
  <c r="X97" i="1"/>
  <c r="J90" i="6" s="1"/>
  <c r="X99" i="1"/>
  <c r="J92" i="6" s="1"/>
  <c r="X101" i="1"/>
  <c r="J94" i="6" s="1"/>
  <c r="X105" i="1"/>
  <c r="J98" i="6" s="1"/>
  <c r="X107" i="1"/>
  <c r="J100" i="6" s="1"/>
  <c r="X109" i="1"/>
  <c r="J102" i="6" s="1"/>
  <c r="X111" i="1"/>
  <c r="J104" i="6" s="1"/>
  <c r="X42" i="1"/>
  <c r="J35" i="6" s="1"/>
  <c r="X82" i="1"/>
  <c r="J75" i="6" s="1"/>
  <c r="X56" i="1"/>
  <c r="J49" i="6" s="1"/>
  <c r="X68" i="1"/>
  <c r="J61" i="6" s="1"/>
  <c r="X48" i="1"/>
  <c r="J41" i="6" s="1"/>
  <c r="X94" i="1"/>
  <c r="J87" i="6" s="1"/>
  <c r="X108" i="1"/>
  <c r="J101" i="6" s="1"/>
  <c r="X80" i="1"/>
  <c r="J73" i="6" s="1"/>
  <c r="X66" i="1"/>
  <c r="J59" i="6" s="1"/>
  <c r="X46" i="1"/>
  <c r="J39" i="6" s="1"/>
  <c r="X90" i="1"/>
  <c r="J83" i="6" s="1"/>
  <c r="X104" i="1"/>
  <c r="J97" i="6" s="1"/>
  <c r="X76" i="1"/>
  <c r="J69" i="6" s="1"/>
  <c r="X52" i="1"/>
  <c r="J45" i="6" s="1"/>
  <c r="X62" i="1"/>
  <c r="J55" i="6" s="1"/>
  <c r="X92" i="1"/>
  <c r="J85" i="6" s="1"/>
  <c r="X84" i="1"/>
  <c r="J77" i="6" s="1"/>
  <c r="X106" i="1"/>
  <c r="J99" i="6" s="1"/>
  <c r="X96" i="1"/>
  <c r="J89" i="6" s="1"/>
  <c r="X100" i="1"/>
  <c r="J93" i="6" s="1"/>
  <c r="X103" i="1"/>
  <c r="J96" i="6" s="1"/>
  <c r="X54" i="1"/>
  <c r="J47" i="6" s="1"/>
  <c r="X74" i="1"/>
  <c r="J67" i="6" s="1"/>
  <c r="X44" i="1"/>
  <c r="J37" i="6" s="1"/>
  <c r="X60" i="1"/>
  <c r="J53" i="6" s="1"/>
  <c r="X88" i="1"/>
  <c r="J81" i="6" s="1"/>
  <c r="X70" i="1"/>
  <c r="J63" i="6" s="1"/>
  <c r="X78" i="1"/>
  <c r="J71" i="6" s="1"/>
  <c r="X102" i="1"/>
  <c r="J95" i="6" s="1"/>
  <c r="X64" i="1"/>
  <c r="J57" i="6" s="1"/>
  <c r="X86" i="1"/>
  <c r="J79" i="6" s="1"/>
  <c r="X58" i="1"/>
  <c r="J51" i="6" s="1"/>
  <c r="X98" i="1"/>
  <c r="J91" i="6" s="1"/>
  <c r="X50" i="1"/>
  <c r="J43" i="6" s="1"/>
  <c r="X72" i="1"/>
  <c r="J65" i="6" s="1"/>
  <c r="X110" i="1"/>
  <c r="J103" i="6" s="1"/>
  <c r="U42" i="1"/>
  <c r="G35" i="6" s="1"/>
  <c r="U44" i="1"/>
  <c r="G37" i="6" s="1"/>
  <c r="U46" i="1"/>
  <c r="G39" i="6" s="1"/>
  <c r="U48" i="1"/>
  <c r="G41" i="6" s="1"/>
  <c r="U50" i="1"/>
  <c r="G43" i="6" s="1"/>
  <c r="U52" i="1"/>
  <c r="G45" i="6" s="1"/>
  <c r="U54" i="1"/>
  <c r="G47" i="6" s="1"/>
  <c r="U56" i="1"/>
  <c r="G49" i="6" s="1"/>
  <c r="U58" i="1"/>
  <c r="G51" i="6" s="1"/>
  <c r="U60" i="1"/>
  <c r="G53" i="6" s="1"/>
  <c r="U62" i="1"/>
  <c r="G55" i="6" s="1"/>
  <c r="U64" i="1"/>
  <c r="G57" i="6" s="1"/>
  <c r="U66" i="1"/>
  <c r="G59" i="6" s="1"/>
  <c r="U68" i="1"/>
  <c r="G61" i="6" s="1"/>
  <c r="U70" i="1"/>
  <c r="G63" i="6" s="1"/>
  <c r="U72" i="1"/>
  <c r="G65" i="6" s="1"/>
  <c r="U74" i="1"/>
  <c r="G67" i="6" s="1"/>
  <c r="U76" i="1"/>
  <c r="G69" i="6" s="1"/>
  <c r="U78" i="1"/>
  <c r="G71" i="6" s="1"/>
  <c r="U80" i="1"/>
  <c r="G73" i="6" s="1"/>
  <c r="U82" i="1"/>
  <c r="G75" i="6" s="1"/>
  <c r="U84" i="1"/>
  <c r="G77" i="6" s="1"/>
  <c r="U86" i="1"/>
  <c r="G79" i="6" s="1"/>
  <c r="U88" i="1"/>
  <c r="G81" i="6" s="1"/>
  <c r="U90" i="1"/>
  <c r="G83" i="6" s="1"/>
  <c r="U92" i="1"/>
  <c r="G85" i="6" s="1"/>
  <c r="U94" i="1"/>
  <c r="G87" i="6" s="1"/>
  <c r="U96" i="1"/>
  <c r="G89" i="6" s="1"/>
  <c r="U98" i="1"/>
  <c r="G91" i="6" s="1"/>
  <c r="U100" i="1"/>
  <c r="G93" i="6" s="1"/>
  <c r="U102" i="1"/>
  <c r="G95" i="6" s="1"/>
  <c r="U104" i="1"/>
  <c r="G97" i="6" s="1"/>
  <c r="U106" i="1"/>
  <c r="G99" i="6" s="1"/>
  <c r="U108" i="1"/>
  <c r="G101" i="6" s="1"/>
  <c r="U110" i="1"/>
  <c r="G103" i="6" s="1"/>
  <c r="U101" i="1"/>
  <c r="G94" i="6" s="1"/>
  <c r="U45" i="1"/>
  <c r="G38" i="6" s="1"/>
  <c r="U61" i="1"/>
  <c r="G54" i="6" s="1"/>
  <c r="U87" i="1"/>
  <c r="G80" i="6" s="1"/>
  <c r="U73" i="1"/>
  <c r="G66" i="6" s="1"/>
  <c r="U85" i="1"/>
  <c r="G78" i="6" s="1"/>
  <c r="U51" i="1"/>
  <c r="G44" i="6" s="1"/>
  <c r="U99" i="1"/>
  <c r="G92" i="6" s="1"/>
  <c r="U43" i="1"/>
  <c r="G36" i="6" s="1"/>
  <c r="U57" i="1"/>
  <c r="G50" i="6" s="1"/>
  <c r="U69" i="1"/>
  <c r="G62" i="6" s="1"/>
  <c r="U49" i="1"/>
  <c r="G42" i="6" s="1"/>
  <c r="U95" i="1"/>
  <c r="G88" i="6" s="1"/>
  <c r="U109" i="1"/>
  <c r="G102" i="6" s="1"/>
  <c r="U81" i="1"/>
  <c r="G74" i="6" s="1"/>
  <c r="U41" i="1"/>
  <c r="G34" i="6" s="1"/>
  <c r="U47" i="1"/>
  <c r="G40" i="6" s="1"/>
  <c r="U65" i="1"/>
  <c r="G58" i="6" s="1"/>
  <c r="U77" i="1"/>
  <c r="G70" i="6" s="1"/>
  <c r="U53" i="1"/>
  <c r="G46" i="6" s="1"/>
  <c r="U93" i="1"/>
  <c r="G86" i="6" s="1"/>
  <c r="U103" i="1"/>
  <c r="G96" i="6" s="1"/>
  <c r="U89" i="1"/>
  <c r="G82" i="6" s="1"/>
  <c r="U75" i="1"/>
  <c r="G68" i="6" s="1"/>
  <c r="U107" i="1"/>
  <c r="G100" i="6" s="1"/>
  <c r="U55" i="1"/>
  <c r="G48" i="6" s="1"/>
  <c r="U83" i="1"/>
  <c r="G76" i="6" s="1"/>
  <c r="U97" i="1"/>
  <c r="G90" i="6" s="1"/>
  <c r="U63" i="1"/>
  <c r="G56" i="6" s="1"/>
  <c r="U71" i="1"/>
  <c r="G64" i="6" s="1"/>
  <c r="U91" i="1"/>
  <c r="G84" i="6" s="1"/>
  <c r="U79" i="1"/>
  <c r="G72" i="6" s="1"/>
  <c r="U67" i="1"/>
  <c r="G60" i="6" s="1"/>
  <c r="U59" i="1"/>
  <c r="G52" i="6" s="1"/>
  <c r="U111" i="1"/>
  <c r="G104" i="6" s="1"/>
  <c r="U105" i="1"/>
  <c r="G98" i="6" s="1"/>
  <c r="T45" i="1"/>
  <c r="F38" i="6" s="1"/>
  <c r="T48" i="1"/>
  <c r="F41" i="6" s="1"/>
  <c r="T61" i="1"/>
  <c r="F54" i="6" s="1"/>
  <c r="T80" i="1"/>
  <c r="F73" i="6" s="1"/>
  <c r="T87" i="1"/>
  <c r="F80" i="6" s="1"/>
  <c r="T66" i="1"/>
  <c r="F59" i="6" s="1"/>
  <c r="T73" i="1"/>
  <c r="F66" i="6" s="1"/>
  <c r="T51" i="1"/>
  <c r="F44" i="6" s="1"/>
  <c r="T54" i="1"/>
  <c r="F47" i="6" s="1"/>
  <c r="T92" i="1"/>
  <c r="F85" i="6" s="1"/>
  <c r="T99" i="1"/>
  <c r="F92" i="6" s="1"/>
  <c r="T106" i="1"/>
  <c r="F99" i="6" s="1"/>
  <c r="T78" i="1"/>
  <c r="F71" i="6" s="1"/>
  <c r="T85" i="1"/>
  <c r="F78" i="6" s="1"/>
  <c r="T71" i="1"/>
  <c r="F64" i="6" s="1"/>
  <c r="T59" i="1"/>
  <c r="F52" i="6" s="1"/>
  <c r="T64" i="1"/>
  <c r="F57" i="6" s="1"/>
  <c r="T49" i="1"/>
  <c r="F42" i="6" s="1"/>
  <c r="T52" i="1"/>
  <c r="F45" i="6" s="1"/>
  <c r="T88" i="1"/>
  <c r="F81" i="6" s="1"/>
  <c r="T95" i="1"/>
  <c r="F88" i="6" s="1"/>
  <c r="T109" i="1"/>
  <c r="F102" i="6" s="1"/>
  <c r="T74" i="1"/>
  <c r="F67" i="6" s="1"/>
  <c r="T81" i="1"/>
  <c r="F74" i="6" s="1"/>
  <c r="T67" i="1"/>
  <c r="F60" i="6" s="1"/>
  <c r="T47" i="1"/>
  <c r="F40" i="6" s="1"/>
  <c r="T65" i="1"/>
  <c r="F58" i="6" s="1"/>
  <c r="T57" i="1"/>
  <c r="F50" i="6" s="1"/>
  <c r="T69" i="1"/>
  <c r="F62" i="6" s="1"/>
  <c r="T96" i="1"/>
  <c r="F89" i="6" s="1"/>
  <c r="T77" i="1"/>
  <c r="F70" i="6" s="1"/>
  <c r="T53" i="1"/>
  <c r="F46" i="6" s="1"/>
  <c r="T93" i="1"/>
  <c r="F86" i="6" s="1"/>
  <c r="T100" i="1"/>
  <c r="F93" i="6" s="1"/>
  <c r="T103" i="1"/>
  <c r="F96" i="6" s="1"/>
  <c r="T42" i="1"/>
  <c r="F35" i="6" s="1"/>
  <c r="T89" i="1"/>
  <c r="F82" i="6" s="1"/>
  <c r="T62" i="1"/>
  <c r="F55" i="6" s="1"/>
  <c r="T110" i="1"/>
  <c r="F103" i="6" s="1"/>
  <c r="T43" i="1"/>
  <c r="F36" i="6" s="1"/>
  <c r="T58" i="1"/>
  <c r="F51" i="6" s="1"/>
  <c r="T70" i="1"/>
  <c r="F63" i="6" s="1"/>
  <c r="T86" i="1"/>
  <c r="F79" i="6" s="1"/>
  <c r="T97" i="1"/>
  <c r="F90" i="6" s="1"/>
  <c r="T107" i="1"/>
  <c r="F100" i="6" s="1"/>
  <c r="T75" i="1"/>
  <c r="F68" i="6" s="1"/>
  <c r="T90" i="1"/>
  <c r="F83" i="6" s="1"/>
  <c r="T55" i="1"/>
  <c r="F48" i="6" s="1"/>
  <c r="T68" i="1"/>
  <c r="F61" i="6" s="1"/>
  <c r="T83" i="1"/>
  <c r="F76" i="6" s="1"/>
  <c r="T101" i="1"/>
  <c r="F94" i="6" s="1"/>
  <c r="T76" i="1"/>
  <c r="F69" i="6" s="1"/>
  <c r="T63" i="1"/>
  <c r="F56" i="6" s="1"/>
  <c r="T46" i="1"/>
  <c r="F39" i="6" s="1"/>
  <c r="T102" i="1"/>
  <c r="F95" i="6" s="1"/>
  <c r="T84" i="1"/>
  <c r="F77" i="6" s="1"/>
  <c r="T91" i="1"/>
  <c r="F84" i="6" s="1"/>
  <c r="T108" i="1"/>
  <c r="F101" i="6" s="1"/>
  <c r="T56" i="1"/>
  <c r="F49" i="6" s="1"/>
  <c r="T79" i="1"/>
  <c r="F72" i="6" s="1"/>
  <c r="T98" i="1"/>
  <c r="F91" i="6" s="1"/>
  <c r="T104" i="1"/>
  <c r="F97" i="6" s="1"/>
  <c r="T50" i="1"/>
  <c r="F43" i="6" s="1"/>
  <c r="T72" i="1"/>
  <c r="F65" i="6" s="1"/>
  <c r="T111" i="1"/>
  <c r="F104" i="6" s="1"/>
  <c r="T41" i="1"/>
  <c r="F34" i="6" s="1"/>
  <c r="T60" i="1"/>
  <c r="F53" i="6" s="1"/>
  <c r="T94" i="1"/>
  <c r="F87" i="6" s="1"/>
  <c r="T105" i="1"/>
  <c r="F98" i="6" s="1"/>
  <c r="T44" i="1"/>
  <c r="F37" i="6" s="1"/>
  <c r="T82" i="1"/>
  <c r="F75" i="6" s="1"/>
  <c r="S66" i="1"/>
  <c r="E59" i="6" s="1"/>
  <c r="S73" i="1"/>
  <c r="E66" i="6" s="1"/>
  <c r="S51" i="1"/>
  <c r="E44" i="6" s="1"/>
  <c r="S54" i="1"/>
  <c r="E47" i="6" s="1"/>
  <c r="S92" i="1"/>
  <c r="E85" i="6" s="1"/>
  <c r="S99" i="1"/>
  <c r="E92" i="6" s="1"/>
  <c r="S106" i="1"/>
  <c r="E99" i="6" s="1"/>
  <c r="S78" i="1"/>
  <c r="E71" i="6" s="1"/>
  <c r="S85" i="1"/>
  <c r="E78" i="6" s="1"/>
  <c r="S64" i="1"/>
  <c r="E57" i="6" s="1"/>
  <c r="S71" i="1"/>
  <c r="E64" i="6" s="1"/>
  <c r="S90" i="1"/>
  <c r="E83" i="6" s="1"/>
  <c r="S59" i="1"/>
  <c r="E52" i="6" s="1"/>
  <c r="S43" i="1"/>
  <c r="E36" i="6" s="1"/>
  <c r="S46" i="1"/>
  <c r="E39" i="6" s="1"/>
  <c r="S49" i="1"/>
  <c r="E42" i="6" s="1"/>
  <c r="S52" i="1"/>
  <c r="E45" i="6" s="1"/>
  <c r="S74" i="1"/>
  <c r="E67" i="6" s="1"/>
  <c r="S81" i="1"/>
  <c r="E74" i="6" s="1"/>
  <c r="S67" i="1"/>
  <c r="E60" i="6" s="1"/>
  <c r="S100" i="1"/>
  <c r="E93" i="6" s="1"/>
  <c r="S55" i="1"/>
  <c r="E48" i="6" s="1"/>
  <c r="S60" i="1"/>
  <c r="E53" i="6" s="1"/>
  <c r="S86" i="1"/>
  <c r="E79" i="6" s="1"/>
  <c r="S47" i="1"/>
  <c r="E40" i="6" s="1"/>
  <c r="S65" i="1"/>
  <c r="E58" i="6" s="1"/>
  <c r="S57" i="1"/>
  <c r="E50" i="6" s="1"/>
  <c r="S69" i="1"/>
  <c r="E62" i="6" s="1"/>
  <c r="S96" i="1"/>
  <c r="E89" i="6" s="1"/>
  <c r="S77" i="1"/>
  <c r="E70" i="6" s="1"/>
  <c r="S53" i="1"/>
  <c r="E46" i="6" s="1"/>
  <c r="S61" i="1"/>
  <c r="E54" i="6" s="1"/>
  <c r="S93" i="1"/>
  <c r="E86" i="6" s="1"/>
  <c r="S103" i="1"/>
  <c r="E96" i="6" s="1"/>
  <c r="S42" i="1"/>
  <c r="E35" i="6" s="1"/>
  <c r="S89" i="1"/>
  <c r="E82" i="6" s="1"/>
  <c r="S62" i="1"/>
  <c r="E55" i="6" s="1"/>
  <c r="S110" i="1"/>
  <c r="E103" i="6" s="1"/>
  <c r="S48" i="1"/>
  <c r="E41" i="6" s="1"/>
  <c r="S58" i="1"/>
  <c r="E51" i="6" s="1"/>
  <c r="S70" i="1"/>
  <c r="E63" i="6" s="1"/>
  <c r="S97" i="1"/>
  <c r="E90" i="6" s="1"/>
  <c r="S107" i="1"/>
  <c r="E100" i="6" s="1"/>
  <c r="S44" i="1"/>
  <c r="E37" i="6" s="1"/>
  <c r="S75" i="1"/>
  <c r="E68" i="6" s="1"/>
  <c r="S88" i="1"/>
  <c r="E81" i="6" s="1"/>
  <c r="S95" i="1"/>
  <c r="E88" i="6" s="1"/>
  <c r="S68" i="1"/>
  <c r="E61" i="6" s="1"/>
  <c r="S83" i="1"/>
  <c r="E76" i="6" s="1"/>
  <c r="S101" i="1"/>
  <c r="E94" i="6" s="1"/>
  <c r="S76" i="1"/>
  <c r="E69" i="6" s="1"/>
  <c r="S63" i="1"/>
  <c r="E56" i="6" s="1"/>
  <c r="S45" i="1"/>
  <c r="E38" i="6" s="1"/>
  <c r="S102" i="1"/>
  <c r="E95" i="6" s="1"/>
  <c r="S84" i="1"/>
  <c r="E77" i="6" s="1"/>
  <c r="S91" i="1"/>
  <c r="E84" i="6" s="1"/>
  <c r="S108" i="1"/>
  <c r="E101" i="6" s="1"/>
  <c r="S56" i="1"/>
  <c r="E49" i="6" s="1"/>
  <c r="S79" i="1"/>
  <c r="E72" i="6" s="1"/>
  <c r="S98" i="1"/>
  <c r="E91" i="6" s="1"/>
  <c r="S104" i="1"/>
  <c r="E97" i="6" s="1"/>
  <c r="S50" i="1"/>
  <c r="E43" i="6" s="1"/>
  <c r="S72" i="1"/>
  <c r="E65" i="6" s="1"/>
  <c r="S109" i="1"/>
  <c r="E102" i="6" s="1"/>
  <c r="S87" i="1"/>
  <c r="E80" i="6" s="1"/>
  <c r="S82" i="1"/>
  <c r="E75" i="6" s="1"/>
  <c r="S111" i="1"/>
  <c r="E104" i="6" s="1"/>
  <c r="S41" i="1"/>
  <c r="E34" i="6" s="1"/>
  <c r="S80" i="1"/>
  <c r="E73" i="6" s="1"/>
  <c r="S94" i="1"/>
  <c r="E87" i="6" s="1"/>
  <c r="S105" i="1"/>
  <c r="E98" i="6" s="1"/>
  <c r="R51" i="1"/>
  <c r="D44" i="6" s="1"/>
  <c r="R54" i="1"/>
  <c r="D47" i="6" s="1"/>
  <c r="R92" i="1"/>
  <c r="D85" i="6" s="1"/>
  <c r="R99" i="1"/>
  <c r="D92" i="6" s="1"/>
  <c r="R106" i="1"/>
  <c r="D99" i="6" s="1"/>
  <c r="R78" i="1"/>
  <c r="D71" i="6" s="1"/>
  <c r="R85" i="1"/>
  <c r="D78" i="6" s="1"/>
  <c r="R59" i="1"/>
  <c r="D52" i="6" s="1"/>
  <c r="R64" i="1"/>
  <c r="D57" i="6" s="1"/>
  <c r="R71" i="1"/>
  <c r="D64" i="6" s="1"/>
  <c r="R90" i="1"/>
  <c r="D83" i="6" s="1"/>
  <c r="R97" i="1"/>
  <c r="D90" i="6" s="1"/>
  <c r="R104" i="1"/>
  <c r="D97" i="6" s="1"/>
  <c r="R111" i="1"/>
  <c r="D104" i="6" s="1"/>
  <c r="R76" i="1"/>
  <c r="D69" i="6" s="1"/>
  <c r="R83" i="1"/>
  <c r="D76" i="6" s="1"/>
  <c r="R43" i="1"/>
  <c r="D36" i="6" s="1"/>
  <c r="R46" i="1"/>
  <c r="D39" i="6" s="1"/>
  <c r="R67" i="1"/>
  <c r="D60" i="6" s="1"/>
  <c r="R100" i="1"/>
  <c r="D93" i="6" s="1"/>
  <c r="R55" i="1"/>
  <c r="D48" i="6" s="1"/>
  <c r="R60" i="1"/>
  <c r="D53" i="6" s="1"/>
  <c r="R86" i="1"/>
  <c r="D79" i="6" s="1"/>
  <c r="R93" i="1"/>
  <c r="D86" i="6" s="1"/>
  <c r="R107" i="1"/>
  <c r="D100" i="6" s="1"/>
  <c r="R41" i="1"/>
  <c r="D34" i="6" s="1"/>
  <c r="R44" i="1"/>
  <c r="D37" i="6" s="1"/>
  <c r="R72" i="1"/>
  <c r="D65" i="6" s="1"/>
  <c r="R79" i="1"/>
  <c r="D72" i="6" s="1"/>
  <c r="R57" i="1"/>
  <c r="D50" i="6" s="1"/>
  <c r="R69" i="1"/>
  <c r="D62" i="6" s="1"/>
  <c r="R96" i="1"/>
  <c r="D89" i="6" s="1"/>
  <c r="R77" i="1"/>
  <c r="D70" i="6" s="1"/>
  <c r="R53" i="1"/>
  <c r="D46" i="6" s="1"/>
  <c r="R61" i="1"/>
  <c r="D54" i="6" s="1"/>
  <c r="R81" i="1"/>
  <c r="D74" i="6" s="1"/>
  <c r="R103" i="1"/>
  <c r="D96" i="6" s="1"/>
  <c r="R42" i="1"/>
  <c r="D35" i="6" s="1"/>
  <c r="R73" i="1"/>
  <c r="D66" i="6" s="1"/>
  <c r="R89" i="1"/>
  <c r="D82" i="6" s="1"/>
  <c r="R62" i="1"/>
  <c r="D55" i="6" s="1"/>
  <c r="R110" i="1"/>
  <c r="D103" i="6" s="1"/>
  <c r="R48" i="1"/>
  <c r="D41" i="6" s="1"/>
  <c r="R58" i="1"/>
  <c r="D51" i="6" s="1"/>
  <c r="R70" i="1"/>
  <c r="D63" i="6" s="1"/>
  <c r="R74" i="1"/>
  <c r="D67" i="6" s="1"/>
  <c r="R49" i="1"/>
  <c r="D42" i="6" s="1"/>
  <c r="R66" i="1"/>
  <c r="D59" i="6" s="1"/>
  <c r="R82" i="1"/>
  <c r="D75" i="6" s="1"/>
  <c r="R95" i="1"/>
  <c r="D88" i="6" s="1"/>
  <c r="R68" i="1"/>
  <c r="D61" i="6" s="1"/>
  <c r="R101" i="1"/>
  <c r="D94" i="6" s="1"/>
  <c r="R63" i="1"/>
  <c r="D56" i="6" s="1"/>
  <c r="R45" i="1"/>
  <c r="D38" i="6" s="1"/>
  <c r="R102" i="1"/>
  <c r="D95" i="6" s="1"/>
  <c r="R84" i="1"/>
  <c r="D77" i="6" s="1"/>
  <c r="R91" i="1"/>
  <c r="D84" i="6" s="1"/>
  <c r="R108" i="1"/>
  <c r="D101" i="6" s="1"/>
  <c r="R56" i="1"/>
  <c r="D49" i="6" s="1"/>
  <c r="R47" i="1"/>
  <c r="D40" i="6" s="1"/>
  <c r="R98" i="1"/>
  <c r="D91" i="6" s="1"/>
  <c r="R50" i="1"/>
  <c r="D43" i="6" s="1"/>
  <c r="R65" i="1"/>
  <c r="D58" i="6" s="1"/>
  <c r="R80" i="1"/>
  <c r="D73" i="6" s="1"/>
  <c r="R94" i="1"/>
  <c r="D87" i="6" s="1"/>
  <c r="R105" i="1"/>
  <c r="D98" i="6" s="1"/>
  <c r="R75" i="1"/>
  <c r="D68" i="6" s="1"/>
  <c r="R109" i="1"/>
  <c r="D102" i="6" s="1"/>
  <c r="R87" i="1"/>
  <c r="D80" i="6" s="1"/>
  <c r="R52" i="1"/>
  <c r="D45" i="6" s="1"/>
  <c r="R88" i="1"/>
  <c r="D81" i="6" s="1"/>
  <c r="Q57" i="1"/>
  <c r="C50" i="6" s="1"/>
  <c r="Q77" i="1"/>
  <c r="C70" i="6" s="1"/>
  <c r="Q97" i="1"/>
  <c r="C90" i="6" s="1"/>
  <c r="Q58" i="1"/>
  <c r="C51" i="6" s="1"/>
  <c r="Q78" i="1"/>
  <c r="C71" i="6" s="1"/>
  <c r="Q98" i="1"/>
  <c r="C91" i="6" s="1"/>
  <c r="Q45" i="1"/>
  <c r="C38" i="6" s="1"/>
  <c r="Q65" i="1"/>
  <c r="C58" i="6" s="1"/>
  <c r="Q85" i="1"/>
  <c r="C78" i="6" s="1"/>
  <c r="Q105" i="1"/>
  <c r="C98" i="6" s="1"/>
  <c r="Q52" i="1"/>
  <c r="C45" i="6" s="1"/>
  <c r="Q75" i="1"/>
  <c r="C68" i="6" s="1"/>
  <c r="Q100" i="1"/>
  <c r="C93" i="6" s="1"/>
  <c r="Q53" i="1"/>
  <c r="C46" i="6" s="1"/>
  <c r="Q76" i="1"/>
  <c r="C69" i="6" s="1"/>
  <c r="Q101" i="1"/>
  <c r="C94" i="6" s="1"/>
  <c r="Q54" i="1"/>
  <c r="C47" i="6" s="1"/>
  <c r="Q79" i="1"/>
  <c r="C72" i="6" s="1"/>
  <c r="Q102" i="1"/>
  <c r="C95" i="6" s="1"/>
  <c r="Q55" i="1"/>
  <c r="C48" i="6" s="1"/>
  <c r="Q103" i="1"/>
  <c r="C96" i="6" s="1"/>
  <c r="Q80" i="1"/>
  <c r="C73" i="6" s="1"/>
  <c r="Q62" i="1"/>
  <c r="C55" i="6" s="1"/>
  <c r="Q86" i="1"/>
  <c r="C79" i="6" s="1"/>
  <c r="Q109" i="1"/>
  <c r="C102" i="6" s="1"/>
  <c r="Q63" i="1"/>
  <c r="C56" i="6" s="1"/>
  <c r="Q87" i="1"/>
  <c r="C80" i="6" s="1"/>
  <c r="Q110" i="1"/>
  <c r="C103" i="6" s="1"/>
  <c r="Q48" i="1"/>
  <c r="C41" i="6" s="1"/>
  <c r="Q83" i="1"/>
  <c r="C76" i="6" s="1"/>
  <c r="Q49" i="1"/>
  <c r="C42" i="6" s="1"/>
  <c r="Q84" i="1"/>
  <c r="C77" i="6" s="1"/>
  <c r="Q50" i="1"/>
  <c r="C43" i="6" s="1"/>
  <c r="Q88" i="1"/>
  <c r="C81" i="6" s="1"/>
  <c r="Q51" i="1"/>
  <c r="C44" i="6" s="1"/>
  <c r="Q89" i="1"/>
  <c r="C82" i="6" s="1"/>
  <c r="Q56" i="1"/>
  <c r="C49" i="6" s="1"/>
  <c r="Q90" i="1"/>
  <c r="C83" i="6" s="1"/>
  <c r="Q59" i="1"/>
  <c r="C52" i="6" s="1"/>
  <c r="Q91" i="1"/>
  <c r="C84" i="6" s="1"/>
  <c r="Q60" i="1"/>
  <c r="C53" i="6" s="1"/>
  <c r="Q92" i="1"/>
  <c r="C85" i="6" s="1"/>
  <c r="Q41" i="1"/>
  <c r="C34" i="6" s="1"/>
  <c r="Q61" i="1"/>
  <c r="C54" i="6" s="1"/>
  <c r="Q93" i="1"/>
  <c r="C86" i="6" s="1"/>
  <c r="Q96" i="1"/>
  <c r="C89" i="6" s="1"/>
  <c r="Q42" i="1"/>
  <c r="C35" i="6" s="1"/>
  <c r="Q99" i="1"/>
  <c r="C92" i="6" s="1"/>
  <c r="Q43" i="1"/>
  <c r="C36" i="6" s="1"/>
  <c r="Q104" i="1"/>
  <c r="C97" i="6" s="1"/>
  <c r="Q44" i="1"/>
  <c r="C37" i="6" s="1"/>
  <c r="Q106" i="1"/>
  <c r="C99" i="6" s="1"/>
  <c r="Q46" i="1"/>
  <c r="C39" i="6" s="1"/>
  <c r="Q107" i="1"/>
  <c r="C100" i="6" s="1"/>
  <c r="Q47" i="1"/>
  <c r="C40" i="6" s="1"/>
  <c r="Q108" i="1"/>
  <c r="C101" i="6" s="1"/>
  <c r="Q64" i="1"/>
  <c r="C57" i="6" s="1"/>
  <c r="Q111" i="1"/>
  <c r="C104" i="6" s="1"/>
  <c r="Q66" i="1"/>
  <c r="C59" i="6" s="1"/>
  <c r="Q67" i="1"/>
  <c r="C60" i="6" s="1"/>
  <c r="Q68" i="1"/>
  <c r="C61" i="6" s="1"/>
  <c r="Q69" i="1"/>
  <c r="C62" i="6" s="1"/>
  <c r="Q70" i="1"/>
  <c r="C63" i="6" s="1"/>
  <c r="Q71" i="1"/>
  <c r="C64" i="6" s="1"/>
  <c r="Q72" i="1"/>
  <c r="C65" i="6" s="1"/>
  <c r="Q73" i="1"/>
  <c r="C66" i="6" s="1"/>
  <c r="Q74" i="1"/>
  <c r="C67" i="6" s="1"/>
  <c r="Q81" i="1"/>
  <c r="C74" i="6" s="1"/>
  <c r="Q94" i="1"/>
  <c r="C87" i="6" s="1"/>
  <c r="Q82" i="1"/>
  <c r="C75" i="6" s="1"/>
  <c r="Q95" i="1"/>
  <c r="C88" i="6" s="1"/>
  <c r="Q40" i="1"/>
  <c r="C33" i="6" s="1"/>
  <c r="Q12" i="1"/>
  <c r="C5" i="6" s="1"/>
  <c r="X29" i="1"/>
  <c r="J22" i="6" s="1"/>
  <c r="X30" i="1"/>
  <c r="J23" i="6" s="1"/>
  <c r="X31" i="1"/>
  <c r="J24" i="6" s="1"/>
  <c r="X32" i="1"/>
  <c r="J25" i="6" s="1"/>
  <c r="X13" i="1"/>
  <c r="J6" i="6" s="1"/>
  <c r="X33" i="1"/>
  <c r="J26" i="6" s="1"/>
  <c r="X14" i="1"/>
  <c r="J7" i="6" s="1"/>
  <c r="X39" i="1"/>
  <c r="J32" i="6" s="1"/>
  <c r="X15" i="1"/>
  <c r="J8" i="6" s="1"/>
  <c r="X40" i="1"/>
  <c r="J33" i="6" s="1"/>
  <c r="X16" i="1"/>
  <c r="J9" i="6" s="1"/>
  <c r="X17" i="1"/>
  <c r="J10" i="6" s="1"/>
  <c r="X18" i="1"/>
  <c r="J11" i="6" s="1"/>
  <c r="X22" i="1"/>
  <c r="J15" i="6" s="1"/>
  <c r="X23" i="1"/>
  <c r="J16" i="6" s="1"/>
  <c r="X24" i="1"/>
  <c r="J17" i="6" s="1"/>
  <c r="X25" i="1"/>
  <c r="J18" i="6" s="1"/>
  <c r="X26" i="1"/>
  <c r="J19" i="6" s="1"/>
  <c r="X27" i="1"/>
  <c r="J20" i="6" s="1"/>
  <c r="X28" i="1"/>
  <c r="J21" i="6" s="1"/>
  <c r="X12" i="1"/>
  <c r="J5" i="6" s="1"/>
  <c r="X19" i="1"/>
  <c r="J12" i="6" s="1"/>
  <c r="X20" i="1"/>
  <c r="J13" i="6" s="1"/>
  <c r="X21" i="1"/>
  <c r="J14" i="6" s="1"/>
  <c r="X34" i="1"/>
  <c r="J27" i="6" s="1"/>
  <c r="X35" i="1"/>
  <c r="J28" i="6" s="1"/>
  <c r="X36" i="1"/>
  <c r="J29" i="6" s="1"/>
  <c r="X37" i="1"/>
  <c r="J30" i="6" s="1"/>
  <c r="X38" i="1"/>
  <c r="J31" i="6" s="1"/>
  <c r="R20" i="1"/>
  <c r="D13" i="6" s="1"/>
  <c r="R40" i="1"/>
  <c r="D33" i="6" s="1"/>
  <c r="R21" i="1"/>
  <c r="D14" i="6" s="1"/>
  <c r="R22" i="1"/>
  <c r="D15" i="6" s="1"/>
  <c r="R23" i="1"/>
  <c r="D16" i="6" s="1"/>
  <c r="R24" i="1"/>
  <c r="D17" i="6" s="1"/>
  <c r="R30" i="1"/>
  <c r="D23" i="6" s="1"/>
  <c r="R31" i="1"/>
  <c r="D24" i="6" s="1"/>
  <c r="R32" i="1"/>
  <c r="D25" i="6" s="1"/>
  <c r="R33" i="1"/>
  <c r="D26" i="6" s="1"/>
  <c r="R34" i="1"/>
  <c r="D27" i="6" s="1"/>
  <c r="R13" i="1"/>
  <c r="D6" i="6" s="1"/>
  <c r="R38" i="1"/>
  <c r="D31" i="6" s="1"/>
  <c r="R14" i="1"/>
  <c r="D7" i="6" s="1"/>
  <c r="R39" i="1"/>
  <c r="D32" i="6" s="1"/>
  <c r="R12" i="1"/>
  <c r="D5" i="6" s="1"/>
  <c r="R15" i="1"/>
  <c r="D8" i="6" s="1"/>
  <c r="R16" i="1"/>
  <c r="D9" i="6" s="1"/>
  <c r="R17" i="1"/>
  <c r="D10" i="6" s="1"/>
  <c r="R18" i="1"/>
  <c r="D11" i="6" s="1"/>
  <c r="R19" i="1"/>
  <c r="D12" i="6" s="1"/>
  <c r="R36" i="1"/>
  <c r="D29" i="6" s="1"/>
  <c r="R37" i="1"/>
  <c r="D30" i="6" s="1"/>
  <c r="R25" i="1"/>
  <c r="D18" i="6" s="1"/>
  <c r="R26" i="1"/>
  <c r="D19" i="6" s="1"/>
  <c r="R27" i="1"/>
  <c r="D20" i="6" s="1"/>
  <c r="R28" i="1"/>
  <c r="D21" i="6" s="1"/>
  <c r="R29" i="1"/>
  <c r="D22" i="6" s="1"/>
  <c r="R35" i="1"/>
  <c r="D28" i="6" s="1"/>
  <c r="AA13" i="1"/>
  <c r="M6" i="6" s="1"/>
  <c r="AA33" i="1"/>
  <c r="M26" i="6" s="1"/>
  <c r="AA14" i="1"/>
  <c r="M7" i="6" s="1"/>
  <c r="AA34" i="1"/>
  <c r="M27" i="6" s="1"/>
  <c r="AA15" i="1"/>
  <c r="M8" i="6" s="1"/>
  <c r="AA35" i="1"/>
  <c r="M28" i="6" s="1"/>
  <c r="AA16" i="1"/>
  <c r="M9" i="6" s="1"/>
  <c r="AA36" i="1"/>
  <c r="M29" i="6" s="1"/>
  <c r="AA17" i="1"/>
  <c r="M10" i="6" s="1"/>
  <c r="AA37" i="1"/>
  <c r="M30" i="6" s="1"/>
  <c r="AA18" i="1"/>
  <c r="M11" i="6" s="1"/>
  <c r="AA19" i="1"/>
  <c r="M12" i="6" s="1"/>
  <c r="AA20" i="1"/>
  <c r="M13" i="6" s="1"/>
  <c r="AA21" i="1"/>
  <c r="M14" i="6" s="1"/>
  <c r="AA22" i="1"/>
  <c r="M15" i="6" s="1"/>
  <c r="AA26" i="1"/>
  <c r="M19" i="6" s="1"/>
  <c r="AA27" i="1"/>
  <c r="M20" i="6" s="1"/>
  <c r="AA28" i="1"/>
  <c r="M21" i="6" s="1"/>
  <c r="AA29" i="1"/>
  <c r="M22" i="6" s="1"/>
  <c r="AA30" i="1"/>
  <c r="M23" i="6" s="1"/>
  <c r="AA31" i="1"/>
  <c r="M24" i="6" s="1"/>
  <c r="AA32" i="1"/>
  <c r="M25" i="6" s="1"/>
  <c r="AA38" i="1"/>
  <c r="M31" i="6" s="1"/>
  <c r="AA23" i="1"/>
  <c r="M16" i="6" s="1"/>
  <c r="AA24" i="1"/>
  <c r="M17" i="6" s="1"/>
  <c r="AA25" i="1"/>
  <c r="M18" i="6" s="1"/>
  <c r="AA39" i="1"/>
  <c r="M32" i="6" s="1"/>
  <c r="AA40" i="1"/>
  <c r="M33" i="6" s="1"/>
  <c r="AA12" i="1"/>
  <c r="M5" i="6" s="1"/>
  <c r="Z25" i="1"/>
  <c r="L18" i="6" s="1"/>
  <c r="Z26" i="1"/>
  <c r="L19" i="6" s="1"/>
  <c r="Z27" i="1"/>
  <c r="L20" i="6" s="1"/>
  <c r="Z28" i="1"/>
  <c r="L21" i="6" s="1"/>
  <c r="Z29" i="1"/>
  <c r="L22" i="6" s="1"/>
  <c r="Z15" i="1"/>
  <c r="L8" i="6" s="1"/>
  <c r="Z40" i="1"/>
  <c r="L33" i="6" s="1"/>
  <c r="Z16" i="1"/>
  <c r="L9" i="6" s="1"/>
  <c r="Z17" i="1"/>
  <c r="L10" i="6" s="1"/>
  <c r="Z18" i="1"/>
  <c r="L11" i="6" s="1"/>
  <c r="Z19" i="1"/>
  <c r="L12" i="6" s="1"/>
  <c r="Z23" i="1"/>
  <c r="L16" i="6" s="1"/>
  <c r="Z24" i="1"/>
  <c r="L17" i="6" s="1"/>
  <c r="Z30" i="1"/>
  <c r="L23" i="6" s="1"/>
  <c r="Z31" i="1"/>
  <c r="L24" i="6" s="1"/>
  <c r="Z32" i="1"/>
  <c r="L25" i="6" s="1"/>
  <c r="Z33" i="1"/>
  <c r="L26" i="6" s="1"/>
  <c r="Z34" i="1"/>
  <c r="L27" i="6" s="1"/>
  <c r="Z13" i="1"/>
  <c r="L6" i="6" s="1"/>
  <c r="Z14" i="1"/>
  <c r="L7" i="6" s="1"/>
  <c r="Z20" i="1"/>
  <c r="L13" i="6" s="1"/>
  <c r="Z21" i="1"/>
  <c r="L14" i="6" s="1"/>
  <c r="Z22" i="1"/>
  <c r="L15" i="6" s="1"/>
  <c r="Z35" i="1"/>
  <c r="L28" i="6" s="1"/>
  <c r="Z36" i="1"/>
  <c r="L29" i="6" s="1"/>
  <c r="Z12" i="1"/>
  <c r="L5" i="6" s="1"/>
  <c r="Z37" i="1"/>
  <c r="L30" i="6" s="1"/>
  <c r="Z38" i="1"/>
  <c r="L31" i="6" s="1"/>
  <c r="Z39" i="1"/>
  <c r="L32" i="6" s="1"/>
  <c r="Y17" i="1"/>
  <c r="K10" i="6" s="1"/>
  <c r="Y37" i="1"/>
  <c r="K30" i="6" s="1"/>
  <c r="Y18" i="1"/>
  <c r="K11" i="6" s="1"/>
  <c r="Y38" i="1"/>
  <c r="K31" i="6" s="1"/>
  <c r="Y19" i="1"/>
  <c r="K12" i="6" s="1"/>
  <c r="Y39" i="1"/>
  <c r="K32" i="6" s="1"/>
  <c r="Y20" i="1"/>
  <c r="K13" i="6" s="1"/>
  <c r="Y40" i="1"/>
  <c r="K33" i="6" s="1"/>
  <c r="Y21" i="1"/>
  <c r="K14" i="6" s="1"/>
  <c r="Y13" i="1"/>
  <c r="K6" i="6" s="1"/>
  <c r="Y14" i="1"/>
  <c r="K7" i="6" s="1"/>
  <c r="Y15" i="1"/>
  <c r="K8" i="6" s="1"/>
  <c r="Y16" i="1"/>
  <c r="K9" i="6" s="1"/>
  <c r="Y25" i="1"/>
  <c r="K18" i="6" s="1"/>
  <c r="Y26" i="1"/>
  <c r="K19" i="6" s="1"/>
  <c r="Y27" i="1"/>
  <c r="K20" i="6" s="1"/>
  <c r="Y28" i="1"/>
  <c r="K21" i="6" s="1"/>
  <c r="Y29" i="1"/>
  <c r="K22" i="6" s="1"/>
  <c r="Y30" i="1"/>
  <c r="K23" i="6" s="1"/>
  <c r="Y31" i="1"/>
  <c r="K24" i="6" s="1"/>
  <c r="Y34" i="1"/>
  <c r="K27" i="6" s="1"/>
  <c r="Y35" i="1"/>
  <c r="K28" i="6" s="1"/>
  <c r="Y36" i="1"/>
  <c r="K29" i="6" s="1"/>
  <c r="Y12" i="1"/>
  <c r="K5" i="6" s="1"/>
  <c r="Y22" i="1"/>
  <c r="K15" i="6" s="1"/>
  <c r="Y23" i="1"/>
  <c r="K16" i="6" s="1"/>
  <c r="Y24" i="1"/>
  <c r="K17" i="6" s="1"/>
  <c r="Y32" i="1"/>
  <c r="K25" i="6" s="1"/>
  <c r="Y33" i="1"/>
  <c r="K26" i="6" s="1"/>
  <c r="W21" i="1"/>
  <c r="I14" i="6" s="1"/>
  <c r="W22" i="1"/>
  <c r="I15" i="6" s="1"/>
  <c r="W23" i="1"/>
  <c r="I16" i="6" s="1"/>
  <c r="W24" i="1"/>
  <c r="I17" i="6" s="1"/>
  <c r="W25" i="1"/>
  <c r="I18" i="6" s="1"/>
  <c r="W36" i="1"/>
  <c r="I29" i="6" s="1"/>
  <c r="W37" i="1"/>
  <c r="I30" i="6" s="1"/>
  <c r="W13" i="1"/>
  <c r="I6" i="6" s="1"/>
  <c r="W38" i="1"/>
  <c r="I31" i="6" s="1"/>
  <c r="W14" i="1"/>
  <c r="I7" i="6" s="1"/>
  <c r="W39" i="1"/>
  <c r="I32" i="6" s="1"/>
  <c r="W15" i="1"/>
  <c r="I8" i="6" s="1"/>
  <c r="W40" i="1"/>
  <c r="I33" i="6" s="1"/>
  <c r="W19" i="1"/>
  <c r="I12" i="6" s="1"/>
  <c r="W20" i="1"/>
  <c r="I13" i="6" s="1"/>
  <c r="W26" i="1"/>
  <c r="I19" i="6" s="1"/>
  <c r="W27" i="1"/>
  <c r="I20" i="6" s="1"/>
  <c r="W28" i="1"/>
  <c r="I21" i="6" s="1"/>
  <c r="W29" i="1"/>
  <c r="I22" i="6" s="1"/>
  <c r="W12" i="1"/>
  <c r="I5" i="6" s="1"/>
  <c r="W30" i="1"/>
  <c r="I23" i="6" s="1"/>
  <c r="W16" i="1"/>
  <c r="I9" i="6" s="1"/>
  <c r="W17" i="1"/>
  <c r="I10" i="6" s="1"/>
  <c r="W18" i="1"/>
  <c r="I11" i="6" s="1"/>
  <c r="W31" i="1"/>
  <c r="I24" i="6" s="1"/>
  <c r="W32" i="1"/>
  <c r="I25" i="6" s="1"/>
  <c r="W33" i="1"/>
  <c r="I26" i="6" s="1"/>
  <c r="W34" i="1"/>
  <c r="I27" i="6" s="1"/>
  <c r="W35" i="1"/>
  <c r="I28" i="6" s="1"/>
  <c r="V13" i="1"/>
  <c r="H6" i="6" s="1"/>
  <c r="V33" i="1"/>
  <c r="H26" i="6" s="1"/>
  <c r="V14" i="1"/>
  <c r="H7" i="6" s="1"/>
  <c r="V34" i="1"/>
  <c r="H27" i="6" s="1"/>
  <c r="V15" i="1"/>
  <c r="H8" i="6" s="1"/>
  <c r="V35" i="1"/>
  <c r="H28" i="6" s="1"/>
  <c r="V16" i="1"/>
  <c r="H9" i="6" s="1"/>
  <c r="V36" i="1"/>
  <c r="H29" i="6" s="1"/>
  <c r="V17" i="1"/>
  <c r="H10" i="6" s="1"/>
  <c r="V37" i="1"/>
  <c r="H30" i="6" s="1"/>
  <c r="V38" i="1"/>
  <c r="H31" i="6" s="1"/>
  <c r="V39" i="1"/>
  <c r="H32" i="6" s="1"/>
  <c r="V40" i="1"/>
  <c r="H33" i="6" s="1"/>
  <c r="V21" i="1"/>
  <c r="H14" i="6" s="1"/>
  <c r="V22" i="1"/>
  <c r="H15" i="6" s="1"/>
  <c r="V23" i="1"/>
  <c r="H16" i="6" s="1"/>
  <c r="V24" i="1"/>
  <c r="H17" i="6" s="1"/>
  <c r="V25" i="1"/>
  <c r="H18" i="6" s="1"/>
  <c r="V12" i="1"/>
  <c r="H5" i="6" s="1"/>
  <c r="V26" i="1"/>
  <c r="H19" i="6" s="1"/>
  <c r="V27" i="1"/>
  <c r="H20" i="6" s="1"/>
  <c r="V19" i="1"/>
  <c r="H12" i="6" s="1"/>
  <c r="V20" i="1"/>
  <c r="H13" i="6" s="1"/>
  <c r="V28" i="1"/>
  <c r="H21" i="6" s="1"/>
  <c r="V29" i="1"/>
  <c r="H22" i="6" s="1"/>
  <c r="V30" i="1"/>
  <c r="H23" i="6" s="1"/>
  <c r="V31" i="1"/>
  <c r="H24" i="6" s="1"/>
  <c r="V32" i="1"/>
  <c r="H25" i="6" s="1"/>
  <c r="V18" i="1"/>
  <c r="H11" i="6" s="1"/>
  <c r="U25" i="1"/>
  <c r="G18" i="6" s="1"/>
  <c r="U26" i="1"/>
  <c r="G19" i="6" s="1"/>
  <c r="U27" i="1"/>
  <c r="G20" i="6" s="1"/>
  <c r="U28" i="1"/>
  <c r="G21" i="6" s="1"/>
  <c r="U29" i="1"/>
  <c r="G22" i="6" s="1"/>
  <c r="U35" i="1"/>
  <c r="G28" i="6" s="1"/>
  <c r="U36" i="1"/>
  <c r="G29" i="6" s="1"/>
  <c r="U37" i="1"/>
  <c r="G30" i="6" s="1"/>
  <c r="U13" i="1"/>
  <c r="G6" i="6" s="1"/>
  <c r="U38" i="1"/>
  <c r="G31" i="6" s="1"/>
  <c r="U14" i="1"/>
  <c r="G7" i="6" s="1"/>
  <c r="U39" i="1"/>
  <c r="G32" i="6" s="1"/>
  <c r="U18" i="1"/>
  <c r="G11" i="6" s="1"/>
  <c r="U19" i="1"/>
  <c r="G12" i="6" s="1"/>
  <c r="U20" i="1"/>
  <c r="G13" i="6" s="1"/>
  <c r="U21" i="1"/>
  <c r="G14" i="6" s="1"/>
  <c r="U12" i="1"/>
  <c r="G5" i="6" s="1"/>
  <c r="U22" i="1"/>
  <c r="G15" i="6" s="1"/>
  <c r="U23" i="1"/>
  <c r="G16" i="6" s="1"/>
  <c r="U24" i="1"/>
  <c r="G17" i="6" s="1"/>
  <c r="U15" i="1"/>
  <c r="G8" i="6" s="1"/>
  <c r="U16" i="1"/>
  <c r="G9" i="6" s="1"/>
  <c r="U17" i="1"/>
  <c r="G10" i="6" s="1"/>
  <c r="U30" i="1"/>
  <c r="G23" i="6" s="1"/>
  <c r="U31" i="1"/>
  <c r="G24" i="6" s="1"/>
  <c r="U32" i="1"/>
  <c r="G25" i="6" s="1"/>
  <c r="U33" i="1"/>
  <c r="G26" i="6" s="1"/>
  <c r="U34" i="1"/>
  <c r="G27" i="6" s="1"/>
  <c r="U40" i="1"/>
  <c r="G33" i="6" s="1"/>
  <c r="S28" i="1"/>
  <c r="E21" i="6" s="1"/>
  <c r="S29" i="1"/>
  <c r="E22" i="6" s="1"/>
  <c r="S30" i="1"/>
  <c r="E23" i="6" s="1"/>
  <c r="S31" i="1"/>
  <c r="E24" i="6" s="1"/>
  <c r="S32" i="1"/>
  <c r="E25" i="6" s="1"/>
  <c r="S33" i="1"/>
  <c r="E26" i="6" s="1"/>
  <c r="S34" i="1"/>
  <c r="E27" i="6" s="1"/>
  <c r="S35" i="1"/>
  <c r="E28" i="6" s="1"/>
  <c r="S36" i="1"/>
  <c r="E29" i="6" s="1"/>
  <c r="S37" i="1"/>
  <c r="E30" i="6" s="1"/>
  <c r="S16" i="1"/>
  <c r="E9" i="6" s="1"/>
  <c r="S17" i="1"/>
  <c r="E10" i="6" s="1"/>
  <c r="S18" i="1"/>
  <c r="E11" i="6" s="1"/>
  <c r="S12" i="1"/>
  <c r="E5" i="6" s="1"/>
  <c r="S19" i="1"/>
  <c r="E12" i="6" s="1"/>
  <c r="S20" i="1"/>
  <c r="E13" i="6" s="1"/>
  <c r="S21" i="1"/>
  <c r="E14" i="6" s="1"/>
  <c r="S22" i="1"/>
  <c r="E15" i="6" s="1"/>
  <c r="S13" i="1"/>
  <c r="E6" i="6" s="1"/>
  <c r="S14" i="1"/>
  <c r="E7" i="6" s="1"/>
  <c r="S15" i="1"/>
  <c r="E8" i="6" s="1"/>
  <c r="S23" i="1"/>
  <c r="E16" i="6" s="1"/>
  <c r="S24" i="1"/>
  <c r="E17" i="6" s="1"/>
  <c r="S25" i="1"/>
  <c r="E18" i="6" s="1"/>
  <c r="S26" i="1"/>
  <c r="E19" i="6" s="1"/>
  <c r="S27" i="1"/>
  <c r="E20" i="6" s="1"/>
  <c r="S38" i="1"/>
  <c r="E31" i="6" s="1"/>
  <c r="S39" i="1"/>
  <c r="E32" i="6" s="1"/>
  <c r="S40" i="1"/>
  <c r="E33" i="6" s="1"/>
  <c r="T17" i="1"/>
  <c r="F10" i="6" s="1"/>
  <c r="T37" i="1"/>
  <c r="F30" i="6" s="1"/>
  <c r="T18" i="1"/>
  <c r="F11" i="6" s="1"/>
  <c r="T38" i="1"/>
  <c r="F31" i="6" s="1"/>
  <c r="T19" i="1"/>
  <c r="F12" i="6" s="1"/>
  <c r="T39" i="1"/>
  <c r="F32" i="6" s="1"/>
  <c r="T20" i="1"/>
  <c r="F13" i="6" s="1"/>
  <c r="T40" i="1"/>
  <c r="F33" i="6" s="1"/>
  <c r="T21" i="1"/>
  <c r="F14" i="6" s="1"/>
  <c r="T12" i="1"/>
  <c r="F5" i="6" s="1"/>
  <c r="T32" i="1"/>
  <c r="F25" i="6" s="1"/>
  <c r="T33" i="1"/>
  <c r="F26" i="6" s="1"/>
  <c r="T34" i="1"/>
  <c r="F27" i="6" s="1"/>
  <c r="T35" i="1"/>
  <c r="F28" i="6" s="1"/>
  <c r="T36" i="1"/>
  <c r="F29" i="6" s="1"/>
  <c r="T15" i="1"/>
  <c r="F8" i="6" s="1"/>
  <c r="T16" i="1"/>
  <c r="F9" i="6" s="1"/>
  <c r="T22" i="1"/>
  <c r="F15" i="6" s="1"/>
  <c r="T23" i="1"/>
  <c r="F16" i="6" s="1"/>
  <c r="T24" i="1"/>
  <c r="F17" i="6" s="1"/>
  <c r="T25" i="1"/>
  <c r="F18" i="6" s="1"/>
  <c r="T26" i="1"/>
  <c r="F19" i="6" s="1"/>
  <c r="T29" i="1"/>
  <c r="F22" i="6" s="1"/>
  <c r="T30" i="1"/>
  <c r="F23" i="6" s="1"/>
  <c r="T31" i="1"/>
  <c r="F24" i="6" s="1"/>
  <c r="T13" i="1"/>
  <c r="F6" i="6" s="1"/>
  <c r="T14" i="1"/>
  <c r="F7" i="6" s="1"/>
  <c r="T27" i="1"/>
  <c r="F20" i="6" s="1"/>
  <c r="T28" i="1"/>
  <c r="F21" i="6" s="1"/>
  <c r="Q32" i="1"/>
  <c r="C25" i="6" s="1"/>
  <c r="Q13" i="1"/>
  <c r="C6" i="6" s="1"/>
  <c r="Q33" i="1"/>
  <c r="C26" i="6" s="1"/>
  <c r="Q14" i="1"/>
  <c r="C7" i="6" s="1"/>
  <c r="Q34" i="1"/>
  <c r="C27" i="6" s="1"/>
  <c r="Q15" i="1"/>
  <c r="C8" i="6" s="1"/>
  <c r="Q35" i="1"/>
  <c r="C28" i="6" s="1"/>
  <c r="Q16" i="1"/>
  <c r="C9" i="6" s="1"/>
  <c r="Q36" i="1"/>
  <c r="C29" i="6" s="1"/>
  <c r="Q27" i="1"/>
  <c r="C20" i="6" s="1"/>
  <c r="Q28" i="1"/>
  <c r="C21" i="6" s="1"/>
  <c r="Q29" i="1"/>
  <c r="C22" i="6" s="1"/>
  <c r="Q30" i="1"/>
  <c r="C23" i="6" s="1"/>
  <c r="Q31" i="1"/>
  <c r="C24" i="6" s="1"/>
  <c r="Q17" i="1"/>
  <c r="C10" i="6" s="1"/>
  <c r="Q18" i="1"/>
  <c r="C11" i="6" s="1"/>
  <c r="Q19" i="1"/>
  <c r="C12" i="6" s="1"/>
  <c r="Q20" i="1"/>
  <c r="C13" i="6" s="1"/>
  <c r="Q21" i="1"/>
  <c r="C14" i="6" s="1"/>
  <c r="Q22" i="1"/>
  <c r="C15" i="6" s="1"/>
  <c r="Q23" i="1"/>
  <c r="C16" i="6" s="1"/>
  <c r="Q24" i="1"/>
  <c r="C17" i="6" s="1"/>
  <c r="Q25" i="1"/>
  <c r="C18" i="6" s="1"/>
  <c r="Q26" i="1"/>
  <c r="C19" i="6" s="1"/>
  <c r="Q37" i="1"/>
  <c r="C30" i="6" s="1"/>
  <c r="Q38" i="1"/>
  <c r="C31" i="6" s="1"/>
  <c r="Q39" i="1"/>
  <c r="C32" i="6" s="1"/>
</calcChain>
</file>

<file path=xl/sharedStrings.xml><?xml version="1.0" encoding="utf-8"?>
<sst xmlns="http://schemas.openxmlformats.org/spreadsheetml/2006/main" count="2539" uniqueCount="923">
  <si>
    <t>fixed acidity</t>
  </si>
  <si>
    <t>volatile acidity</t>
  </si>
  <si>
    <t>citric acid</t>
  </si>
  <si>
    <t>residual sugar</t>
  </si>
  <si>
    <t>chlorides</t>
  </si>
  <si>
    <t>free sulfur dioxide</t>
  </si>
  <si>
    <t>total sulfur dioxide</t>
  </si>
  <si>
    <t>density</t>
  </si>
  <si>
    <t>pH</t>
  </si>
  <si>
    <t>sulphates</t>
  </si>
  <si>
    <t>alcohol</t>
  </si>
  <si>
    <t>quality</t>
  </si>
  <si>
    <t>Attribute</t>
  </si>
  <si>
    <t>Description</t>
  </si>
  <si>
    <t>Unit</t>
  </si>
  <si>
    <t>Source Notes</t>
  </si>
  <si>
    <t>Primarily tartaric acid, contributing to wine's tartness and stability.</t>
  </si>
  <si>
    <t>g/dm³ (grams per cubic decimeter)</t>
  </si>
  <si>
    <t>Physicochemical lab test on wine samples.</t>
  </si>
  <si>
    <t>Primarily acetic acid, high levels can lead to vinegar-like taste.</t>
  </si>
  <si>
    <t>g/dm³</t>
  </si>
  <si>
    <t>Adds freshness and flavor; can stabilize wine.</t>
  </si>
  <si>
    <t>Sugar remaining after fermentation; affects sweetness.</t>
  </si>
  <si>
    <t>Sodium chloride content; influences saltiness and preservation.</t>
  </si>
  <si>
    <t>Unbound SO2; acts as an antioxidant and antimicrobial.</t>
  </si>
  <si>
    <t>mg/dm³ (milligrams per cubic decimeter)</t>
  </si>
  <si>
    <t>Total SO2 (free + bound); key for wine preservation.</t>
  </si>
  <si>
    <t>mg/dm³</t>
  </si>
  <si>
    <t>Mass per unit volume; influenced by sugar and alcohol content.</t>
  </si>
  <si>
    <t>g/cm³ (grams per cubic centimeter)</t>
  </si>
  <si>
    <t>Acidity level; affects taste, color, and stability.</t>
  </si>
  <si>
    <t>pH scale (unitless, 0-14)</t>
  </si>
  <si>
    <t>Potassium sulphate; can enhance antimicrobial effects and flavor.</t>
  </si>
  <si>
    <t>Ethanol content; impacts body, warmth, and preservation.</t>
  </si>
  <si>
    <t>% vol. (percent by volume)</t>
  </si>
  <si>
    <t>Overall sensory quality score (median of at least 3 expert evaluations).</t>
  </si>
  <si>
    <t>Score (0-10, integer; higher is better)</t>
  </si>
  <si>
    <t>Sensory evaluation by wine experts (blind tasting).</t>
  </si>
  <si>
    <t>Attribute ID</t>
  </si>
  <si>
    <t>Correlation</t>
  </si>
  <si>
    <t>Attribute unit</t>
  </si>
  <si>
    <t>pH scale</t>
  </si>
  <si>
    <t>% vol.</t>
  </si>
  <si>
    <t>Score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</si>
  <si>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</si>
  <si>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</si>
  <si>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</si>
  <si>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</si>
  <si>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</si>
  <si>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</si>
  <si>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</si>
  <si>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</si>
  <si>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</si>
  <si>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</si>
  <si>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</si>
  <si>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</si>
  <si>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SM001</t>
  </si>
  <si>
    <t>SM002</t>
  </si>
  <si>
    <t>SM003</t>
  </si>
  <si>
    <t>SM004</t>
  </si>
  <si>
    <t>SM005</t>
  </si>
  <si>
    <t>SM006</t>
  </si>
  <si>
    <t>SM007</t>
  </si>
  <si>
    <t>SM008</t>
  </si>
  <si>
    <t>SM009</t>
  </si>
  <si>
    <t>SM010</t>
  </si>
  <si>
    <t>SM011</t>
  </si>
  <si>
    <t>SM012</t>
  </si>
  <si>
    <t>SM013</t>
  </si>
  <si>
    <t>SM014</t>
  </si>
  <si>
    <t>SM015</t>
  </si>
  <si>
    <t>SM016</t>
  </si>
  <si>
    <t>SM017</t>
  </si>
  <si>
    <t>SM018</t>
  </si>
  <si>
    <t>SM019</t>
  </si>
  <si>
    <t>SM020</t>
  </si>
  <si>
    <t>SM021</t>
  </si>
  <si>
    <t>SM022</t>
  </si>
  <si>
    <t>SM023</t>
  </si>
  <si>
    <t>SM024</t>
  </si>
  <si>
    <t>SM025</t>
  </si>
  <si>
    <t>SM026</t>
  </si>
  <si>
    <t>SM027</t>
  </si>
  <si>
    <t>SM028</t>
  </si>
  <si>
    <t>SM029</t>
  </si>
  <si>
    <t>X</t>
  </si>
  <si>
    <t>Y</t>
  </si>
  <si>
    <t>production functions</t>
  </si>
  <si>
    <t>https://www.kaggle.com/datasets/uciml/red-wine-quality-cortez-et-al-2009?resource=download</t>
  </si>
  <si>
    <t xml:space="preserve"> IDENTICAL WINE SAMPLES (DUPLICATES)</t>
  </si>
  <si>
    <t>Direction ID</t>
  </si>
  <si>
    <t>N/A</t>
  </si>
  <si>
    <t>Azonosító:</t>
  </si>
  <si>
    <t>Objektumok:</t>
  </si>
  <si>
    <t>Attribútumok:</t>
  </si>
  <si>
    <t>Lépcsôk:</t>
  </si>
  <si>
    <t>Eltolás:</t>
  </si>
  <si>
    <t>Leírás: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</si>
  <si>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</si>
  <si>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</si>
  <si>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</si>
  <si>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</si>
  <si>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</si>
  <si>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</si>
  <si>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</si>
  <si>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</si>
  <si>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X(A8)</t>
  </si>
  <si>
    <t>X(A9)</t>
  </si>
  <si>
    <t>X(A10)</t>
  </si>
  <si>
    <t>X(A11)</t>
  </si>
  <si>
    <t>Y(A12)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</si>
  <si>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</si>
  <si>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</si>
  <si>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</si>
  <si>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</si>
  <si>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</si>
  <si>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</si>
  <si>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</si>
  <si>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</si>
  <si>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</si>
  <si>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</si>
  <si>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</si>
  <si>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</si>
  <si>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</si>
  <si>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</si>
  <si>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</si>
  <si>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</si>
  <si>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</si>
  <si>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</si>
  <si>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</si>
  <si>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</si>
  <si>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</si>
  <si>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</si>
  <si>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</si>
  <si>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</si>
  <si>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</si>
  <si>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</si>
  <si>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O27</t>
  </si>
  <si>
    <t>O28</t>
  </si>
  <si>
    <t>O29</t>
  </si>
  <si>
    <t>Lépcsôk(1)</t>
  </si>
  <si>
    <t>S1</t>
  </si>
  <si>
    <t>S2</t>
  </si>
  <si>
    <t>S3</t>
  </si>
  <si>
    <t>(0+0)/(2)=0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</si>
  <si>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</si>
  <si>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</si>
  <si>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</si>
  <si>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</si>
  <si>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</si>
  <si>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</si>
  <si>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</si>
  <si>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</si>
  <si>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</si>
  <si>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</si>
  <si>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</si>
  <si>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</si>
  <si>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</si>
  <si>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</si>
  <si>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</si>
  <si>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</si>
  <si>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</si>
  <si>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</si>
  <si>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</si>
  <si>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</si>
  <si>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</si>
  <si>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</si>
  <si>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</si>
  <si>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</si>
  <si>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</si>
  <si>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</si>
  <si>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Lépcsôk(2)</t>
  </si>
  <si>
    <t>COCO:STD</t>
  </si>
  <si>
    <t>Becslés</t>
  </si>
  <si>
    <t>Tény+0</t>
  </si>
  <si>
    <t>Delta</t>
  </si>
  <si>
    <t>Delta/Tény</t>
  </si>
  <si>
    <t>S1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</si>
  <si>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</si>
  <si>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</si>
  <si>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</si>
  <si>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</si>
  <si>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</si>
  <si>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</si>
  <si>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</si>
  <si>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t>Y'</t>
  </si>
  <si>
    <t>Estimation</t>
  </si>
  <si>
    <t>correlation</t>
  </si>
  <si>
    <t>OAM</t>
  </si>
  <si>
    <t>Delta V</t>
  </si>
  <si>
    <t>Ratio</t>
  </si>
  <si>
    <t>conclusion</t>
  </si>
  <si>
    <t>O30</t>
  </si>
  <si>
    <t>O31</t>
  </si>
  <si>
    <t>O32</t>
  </si>
  <si>
    <t>O33</t>
  </si>
  <si>
    <t>O34</t>
  </si>
  <si>
    <t>O35</t>
  </si>
  <si>
    <t>O36</t>
  </si>
  <si>
    <t>O37</t>
  </si>
  <si>
    <t>O38</t>
  </si>
  <si>
    <t>O39</t>
  </si>
  <si>
    <t>O40</t>
  </si>
  <si>
    <t>O41</t>
  </si>
  <si>
    <t>O42</t>
  </si>
  <si>
    <t>O43</t>
  </si>
  <si>
    <t>O44</t>
  </si>
  <si>
    <t>O45</t>
  </si>
  <si>
    <t>O46</t>
  </si>
  <si>
    <t>O47</t>
  </si>
  <si>
    <t>O48</t>
  </si>
  <si>
    <t>O49</t>
  </si>
  <si>
    <t>O50</t>
  </si>
  <si>
    <t>O51</t>
  </si>
  <si>
    <t>O52</t>
  </si>
  <si>
    <t>O53</t>
  </si>
  <si>
    <t>O54</t>
  </si>
  <si>
    <t>O55</t>
  </si>
  <si>
    <t>O56</t>
  </si>
  <si>
    <t>O57</t>
  </si>
  <si>
    <t>O58</t>
  </si>
  <si>
    <t>O59</t>
  </si>
  <si>
    <t>O60</t>
  </si>
  <si>
    <t>O61</t>
  </si>
  <si>
    <t>O62</t>
  </si>
  <si>
    <t>O63</t>
  </si>
  <si>
    <t>O64</t>
  </si>
  <si>
    <t>O65</t>
  </si>
  <si>
    <t>O66</t>
  </si>
  <si>
    <t>O67</t>
  </si>
  <si>
    <t>O68</t>
  </si>
  <si>
    <t>O69</t>
  </si>
  <si>
    <t>O70</t>
  </si>
  <si>
    <t>O71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</si>
  <si>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</si>
  <si>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</si>
  <si>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</si>
  <si>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</si>
  <si>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</si>
  <si>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</si>
  <si>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</si>
  <si>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</si>
  <si>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</si>
  <si>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</si>
  <si>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</si>
  <si>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</si>
  <si>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</si>
  <si>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</si>
  <si>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</si>
  <si>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</si>
  <si>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</si>
  <si>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</si>
  <si>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</si>
  <si>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</si>
  <si>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</si>
  <si>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</si>
  <si>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</si>
  <si>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</si>
  <si>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</si>
  <si>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</si>
  <si>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</si>
  <si>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</si>
  <si>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</si>
  <si>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</si>
  <si>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</si>
  <si>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</si>
  <si>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</si>
  <si>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</si>
  <si>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</t>
  </si>
  <si>
    <t>S65</t>
  </si>
  <si>
    <t>S66</t>
  </si>
  <si>
    <t>S67</t>
  </si>
  <si>
    <t>S68</t>
  </si>
  <si>
    <t>S69</t>
  </si>
  <si>
    <t>S70</t>
  </si>
  <si>
    <t>S71</t>
  </si>
  <si>
    <t>validation</t>
  </si>
  <si>
    <t>not needed</t>
  </si>
  <si>
    <t>ID</t>
  </si>
  <si>
    <t xml:space="preserve">direction for a given analytical goal </t>
  </si>
  <si>
    <t>SM030</t>
  </si>
  <si>
    <t>SM031</t>
  </si>
  <si>
    <t>SM032</t>
  </si>
  <si>
    <t>SM033</t>
  </si>
  <si>
    <t>SM034</t>
  </si>
  <si>
    <t>SM035</t>
  </si>
  <si>
    <t>SM036</t>
  </si>
  <si>
    <t>SM037</t>
  </si>
  <si>
    <t>SM038</t>
  </si>
  <si>
    <t>SM039</t>
  </si>
  <si>
    <t>SM040</t>
  </si>
  <si>
    <t>SM041</t>
  </si>
  <si>
    <t>SM042</t>
  </si>
  <si>
    <t>SM043</t>
  </si>
  <si>
    <t>SM044</t>
  </si>
  <si>
    <t>SM045</t>
  </si>
  <si>
    <t>SM046</t>
  </si>
  <si>
    <t>SM047</t>
  </si>
  <si>
    <t>SM048</t>
  </si>
  <si>
    <t>SM049</t>
  </si>
  <si>
    <t>SM050</t>
  </si>
  <si>
    <t>SM051</t>
  </si>
  <si>
    <t>SM052</t>
  </si>
  <si>
    <t>SM053</t>
  </si>
  <si>
    <t>SM054</t>
  </si>
  <si>
    <t>SM055</t>
  </si>
  <si>
    <t>SM056</t>
  </si>
  <si>
    <t>SM057</t>
  </si>
  <si>
    <t>SM058</t>
  </si>
  <si>
    <t>SM059</t>
  </si>
  <si>
    <t>SM060</t>
  </si>
  <si>
    <t>SM061</t>
  </si>
  <si>
    <t>SM062</t>
  </si>
  <si>
    <t>SM063</t>
  </si>
  <si>
    <t>SM064</t>
  </si>
  <si>
    <t>SM065</t>
  </si>
  <si>
    <t>SM066</t>
  </si>
  <si>
    <t>SM067</t>
  </si>
  <si>
    <t>SM068</t>
  </si>
  <si>
    <t>SM069</t>
  </si>
  <si>
    <t>SM070</t>
  </si>
  <si>
    <t>SM071</t>
  </si>
  <si>
    <t>SM072</t>
  </si>
  <si>
    <t>SM073</t>
  </si>
  <si>
    <t>SM074</t>
  </si>
  <si>
    <t>SM075</t>
  </si>
  <si>
    <t>SM076</t>
  </si>
  <si>
    <t>SM077</t>
  </si>
  <si>
    <t>SM078</t>
  </si>
  <si>
    <t>SM079</t>
  </si>
  <si>
    <t>SM080</t>
  </si>
  <si>
    <t>SM081</t>
  </si>
  <si>
    <t>SM082</t>
  </si>
  <si>
    <t>SM083</t>
  </si>
  <si>
    <t>SM084</t>
  </si>
  <si>
    <t>SM085</t>
  </si>
  <si>
    <t>SM086</t>
  </si>
  <si>
    <t>SM087</t>
  </si>
  <si>
    <t>SM088</t>
  </si>
  <si>
    <t>SM089</t>
  </si>
  <si>
    <t>SM090</t>
  </si>
  <si>
    <t>SM091</t>
  </si>
  <si>
    <t>SM092</t>
  </si>
  <si>
    <t>SM093</t>
  </si>
  <si>
    <t>SM094</t>
  </si>
  <si>
    <t>SM095</t>
  </si>
  <si>
    <t>SM096</t>
  </si>
  <si>
    <t>SM097</t>
  </si>
  <si>
    <t>SM098</t>
  </si>
  <si>
    <t>SM099</t>
  </si>
  <si>
    <t>SM100</t>
  </si>
  <si>
    <t>SM 001</t>
  </si>
  <si>
    <t>SM 002</t>
  </si>
  <si>
    <t>SM 003</t>
  </si>
  <si>
    <t>SM 004</t>
  </si>
  <si>
    <t>SM 005</t>
  </si>
  <si>
    <t>SM 006</t>
  </si>
  <si>
    <t>SM 007</t>
  </si>
  <si>
    <t>SM 008</t>
  </si>
  <si>
    <t>SM 009</t>
  </si>
  <si>
    <t>SM 010</t>
  </si>
  <si>
    <t>SM 011</t>
  </si>
  <si>
    <t>SM 012</t>
  </si>
  <si>
    <t>SM 013</t>
  </si>
  <si>
    <t>SM 014</t>
  </si>
  <si>
    <t>SM 015</t>
  </si>
  <si>
    <t>SM 016</t>
  </si>
  <si>
    <t>SM 017</t>
  </si>
  <si>
    <t>SM 018</t>
  </si>
  <si>
    <t>SM 019</t>
  </si>
  <si>
    <t>SM 020</t>
  </si>
  <si>
    <t>SM 021</t>
  </si>
  <si>
    <t>SM 022</t>
  </si>
  <si>
    <t>SM 023</t>
  </si>
  <si>
    <t>SM 024</t>
  </si>
  <si>
    <t>SM 025</t>
  </si>
  <si>
    <t>SM 026</t>
  </si>
  <si>
    <t>SM 027</t>
  </si>
  <si>
    <t>SM 028</t>
  </si>
  <si>
    <t>SM 029</t>
  </si>
  <si>
    <t>SM 030</t>
  </si>
  <si>
    <t>SM 031</t>
  </si>
  <si>
    <t>SM 032</t>
  </si>
  <si>
    <t>SM 033</t>
  </si>
  <si>
    <t>SM 034</t>
  </si>
  <si>
    <t>SM 035</t>
  </si>
  <si>
    <t>SM 036</t>
  </si>
  <si>
    <t>SM 037</t>
  </si>
  <si>
    <t>SM 038</t>
  </si>
  <si>
    <t>SM 039</t>
  </si>
  <si>
    <t>SM 040</t>
  </si>
  <si>
    <t>SM 041</t>
  </si>
  <si>
    <t>SM 042</t>
  </si>
  <si>
    <t>SM 043</t>
  </si>
  <si>
    <t>SM 044</t>
  </si>
  <si>
    <t>SM 045</t>
  </si>
  <si>
    <t>SM 046</t>
  </si>
  <si>
    <t>SM 047</t>
  </si>
  <si>
    <t>SM 048</t>
  </si>
  <si>
    <t>SM 049</t>
  </si>
  <si>
    <t>SM 050</t>
  </si>
  <si>
    <t>SM 051</t>
  </si>
  <si>
    <t>SM 052</t>
  </si>
  <si>
    <t>SM 053</t>
  </si>
  <si>
    <t>SM 054</t>
  </si>
  <si>
    <t>SM 055</t>
  </si>
  <si>
    <t>SM 056</t>
  </si>
  <si>
    <t>SM 057</t>
  </si>
  <si>
    <t>SM 058</t>
  </si>
  <si>
    <t>SM 059</t>
  </si>
  <si>
    <t>SM 060</t>
  </si>
  <si>
    <t>SM 061</t>
  </si>
  <si>
    <t>SM 062</t>
  </si>
  <si>
    <t>SM 063</t>
  </si>
  <si>
    <t>SM 064</t>
  </si>
  <si>
    <t>SM 065</t>
  </si>
  <si>
    <t>SM 066</t>
  </si>
  <si>
    <t>SM 067</t>
  </si>
  <si>
    <t>SM 068</t>
  </si>
  <si>
    <t>SM 069</t>
  </si>
  <si>
    <t>SM 070</t>
  </si>
  <si>
    <t>SM 071</t>
  </si>
  <si>
    <t>SM 072</t>
  </si>
  <si>
    <t>SM 073</t>
  </si>
  <si>
    <t>SM 074</t>
  </si>
  <si>
    <t>SM 075</t>
  </si>
  <si>
    <t>SM 076</t>
  </si>
  <si>
    <t>SM 077</t>
  </si>
  <si>
    <t>SM 078</t>
  </si>
  <si>
    <t>SM 079</t>
  </si>
  <si>
    <t>SM 080</t>
  </si>
  <si>
    <t>SM 081</t>
  </si>
  <si>
    <t>SM 082</t>
  </si>
  <si>
    <t>SM 083</t>
  </si>
  <si>
    <t>SM 084</t>
  </si>
  <si>
    <t>SM 085</t>
  </si>
  <si>
    <t>SM 086</t>
  </si>
  <si>
    <t>SM 087</t>
  </si>
  <si>
    <t>SM 088</t>
  </si>
  <si>
    <t>SM 089</t>
  </si>
  <si>
    <t>SM 090</t>
  </si>
  <si>
    <t>SM 091</t>
  </si>
  <si>
    <t>SM 092</t>
  </si>
  <si>
    <t>SM 093</t>
  </si>
  <si>
    <t>SM 094</t>
  </si>
  <si>
    <t>SM 095</t>
  </si>
  <si>
    <t>SM 096</t>
  </si>
  <si>
    <t>SM 097</t>
  </si>
  <si>
    <t>SM 098</t>
  </si>
  <si>
    <t>SM 099</t>
  </si>
  <si>
    <t>SM 100</t>
  </si>
  <si>
    <t>SM 101</t>
  </si>
  <si>
    <t>SM 102</t>
  </si>
  <si>
    <t>SM 103</t>
  </si>
  <si>
    <t>SM 104</t>
  </si>
  <si>
    <t>SM 105</t>
  </si>
  <si>
    <t>SM 106</t>
  </si>
  <si>
    <t>SM 107</t>
  </si>
  <si>
    <t>SM 108</t>
  </si>
  <si>
    <t>SM 109</t>
  </si>
  <si>
    <t>SM 110</t>
  </si>
  <si>
    <t>SM 111</t>
  </si>
  <si>
    <t>SM 112</t>
  </si>
  <si>
    <t>SM 113</t>
  </si>
  <si>
    <t>SM 114</t>
  </si>
  <si>
    <t>SM 115</t>
  </si>
  <si>
    <t>SM 116</t>
  </si>
  <si>
    <t>SM 117</t>
  </si>
  <si>
    <t>SM 118</t>
  </si>
  <si>
    <t>SM 119</t>
  </si>
  <si>
    <t>SM 120</t>
  </si>
  <si>
    <t>SM 121</t>
  </si>
  <si>
    <t>SM 122</t>
  </si>
  <si>
    <t>SM 123</t>
  </si>
  <si>
    <t>SM 124</t>
  </si>
  <si>
    <t>SM 125</t>
  </si>
  <si>
    <t>SM 126</t>
  </si>
  <si>
    <t>SM 127</t>
  </si>
  <si>
    <t>SM 128</t>
  </si>
  <si>
    <t>SM 129</t>
  </si>
  <si>
    <t>SM 130</t>
  </si>
  <si>
    <t>SM 131</t>
  </si>
  <si>
    <t>SM 132</t>
  </si>
  <si>
    <t>SM 133</t>
  </si>
  <si>
    <t>SM 134</t>
  </si>
  <si>
    <t>SM 135</t>
  </si>
  <si>
    <t>SM 136</t>
  </si>
  <si>
    <t>SM 137</t>
  </si>
  <si>
    <t>SM 138</t>
  </si>
  <si>
    <t>SM 139</t>
  </si>
  <si>
    <t>SM 140</t>
  </si>
  <si>
    <t>SM 141</t>
  </si>
  <si>
    <t>SM 142</t>
  </si>
  <si>
    <t>SM 143</t>
  </si>
  <si>
    <t>SM 144</t>
  </si>
  <si>
    <t>SM 145</t>
  </si>
  <si>
    <t>SM 146</t>
  </si>
  <si>
    <t>SM 147</t>
  </si>
  <si>
    <t>SM 148</t>
  </si>
  <si>
    <t>SM 149</t>
  </si>
  <si>
    <t>SM 150</t>
  </si>
  <si>
    <t>SM 151</t>
  </si>
  <si>
    <t>SM 152</t>
  </si>
  <si>
    <t>SM 153</t>
  </si>
  <si>
    <t>SM 154</t>
  </si>
  <si>
    <t>SM 155</t>
  </si>
  <si>
    <t>SM 156</t>
  </si>
  <si>
    <t>SM 157</t>
  </si>
  <si>
    <t>SM 158</t>
  </si>
  <si>
    <t>SM 159</t>
  </si>
  <si>
    <t>SM 160</t>
  </si>
  <si>
    <t>SM 161</t>
  </si>
  <si>
    <t>SM 162</t>
  </si>
  <si>
    <t>SM 163</t>
  </si>
  <si>
    <t>SM 164</t>
  </si>
  <si>
    <t>SM 165</t>
  </si>
  <si>
    <t>SM 166</t>
  </si>
  <si>
    <t>SM 167</t>
  </si>
  <si>
    <t>SM 168</t>
  </si>
  <si>
    <t>SM 169</t>
  </si>
  <si>
    <t>SM 170</t>
  </si>
  <si>
    <t>SM 171</t>
  </si>
  <si>
    <t>SM 172</t>
  </si>
  <si>
    <t>SM 173</t>
  </si>
  <si>
    <t>SM 174</t>
  </si>
  <si>
    <t>SM 175</t>
  </si>
  <si>
    <t>SM 176</t>
  </si>
  <si>
    <t>SM 177</t>
  </si>
  <si>
    <t>SM 178</t>
  </si>
  <si>
    <t>SM 179</t>
  </si>
  <si>
    <t>SM 180</t>
  </si>
  <si>
    <t>SM 181</t>
  </si>
  <si>
    <t>SM 182</t>
  </si>
  <si>
    <t>SM 183</t>
  </si>
  <si>
    <t>SM 184</t>
  </si>
  <si>
    <t>SM 185</t>
  </si>
  <si>
    <t>SM 186</t>
  </si>
  <si>
    <t>SM 187</t>
  </si>
  <si>
    <t>SM 188</t>
  </si>
  <si>
    <t>SM 189</t>
  </si>
  <si>
    <t>SM 190</t>
  </si>
  <si>
    <t>SM 191</t>
  </si>
  <si>
    <t>SM 192</t>
  </si>
  <si>
    <t>SM 193</t>
  </si>
  <si>
    <t>SM 194</t>
  </si>
  <si>
    <t>SM 195</t>
  </si>
  <si>
    <t>SM 196</t>
  </si>
  <si>
    <t>SM 197</t>
  </si>
  <si>
    <t>SM 198</t>
  </si>
  <si>
    <t>SM 199</t>
  </si>
  <si>
    <t>SM 200</t>
  </si>
  <si>
    <t>SM 201</t>
  </si>
  <si>
    <t>SM 202</t>
  </si>
  <si>
    <t>SM 203</t>
  </si>
  <si>
    <t>SM 204</t>
  </si>
  <si>
    <t>SM 205</t>
  </si>
  <si>
    <t>SM 206</t>
  </si>
  <si>
    <t>SM 207</t>
  </si>
  <si>
    <t>SM 208</t>
  </si>
  <si>
    <t>SM 209</t>
  </si>
  <si>
    <t>SM 210</t>
  </si>
  <si>
    <t>SM 211</t>
  </si>
  <si>
    <t>SM 212</t>
  </si>
  <si>
    <t>SM 213</t>
  </si>
  <si>
    <t>SM 214</t>
  </si>
  <si>
    <t>SM 215</t>
  </si>
  <si>
    <t>SM 216</t>
  </si>
  <si>
    <t>SM 217</t>
  </si>
  <si>
    <t>SM 218</t>
  </si>
  <si>
    <t>SM 219</t>
  </si>
  <si>
    <t>SM 220</t>
  </si>
  <si>
    <t>SM 221</t>
  </si>
  <si>
    <t>SM 222</t>
  </si>
  <si>
    <t>SM 223</t>
  </si>
  <si>
    <t>SM 224</t>
  </si>
  <si>
    <t>SM 225</t>
  </si>
  <si>
    <t>SM 226</t>
  </si>
  <si>
    <t>SM 227</t>
  </si>
  <si>
    <t>SM 228</t>
  </si>
  <si>
    <t>SM 229</t>
  </si>
  <si>
    <t>SM 230</t>
  </si>
  <si>
    <t>SM 231</t>
  </si>
  <si>
    <t>SM 232</t>
  </si>
  <si>
    <t>SM 233</t>
  </si>
  <si>
    <t>SM 234</t>
  </si>
  <si>
    <t>SM 235</t>
  </si>
  <si>
    <t>SM 236</t>
  </si>
  <si>
    <t>SM 237</t>
  </si>
  <si>
    <t>SM 238</t>
  </si>
  <si>
    <t>SM 239</t>
  </si>
  <si>
    <t>SM 240</t>
  </si>
  <si>
    <t>SM 241</t>
  </si>
  <si>
    <t>SM 242</t>
  </si>
  <si>
    <t>SM 243</t>
  </si>
  <si>
    <t>SM 244</t>
  </si>
  <si>
    <t>SM 245</t>
  </si>
  <si>
    <t>SM 246</t>
  </si>
  <si>
    <t>SM 247</t>
  </si>
  <si>
    <t>SM 248</t>
  </si>
  <si>
    <t>SM 249</t>
  </si>
  <si>
    <t>SM 250</t>
  </si>
  <si>
    <t>SM 251</t>
  </si>
  <si>
    <t>SM 252</t>
  </si>
  <si>
    <t>SM 253</t>
  </si>
  <si>
    <t>SM 254</t>
  </si>
  <si>
    <t>SM 255</t>
  </si>
  <si>
    <t>SM 256</t>
  </si>
  <si>
    <t>SM 257</t>
  </si>
  <si>
    <t>SM 258</t>
  </si>
  <si>
    <t>SM 259</t>
  </si>
  <si>
    <t>SM 260</t>
  </si>
  <si>
    <t>SM 261</t>
  </si>
  <si>
    <t>SM 262</t>
  </si>
  <si>
    <t>SM 263</t>
  </si>
  <si>
    <t>SM 264</t>
  </si>
  <si>
    <t>SM 265</t>
  </si>
  <si>
    <t>SM 266</t>
  </si>
  <si>
    <t>SM 267</t>
  </si>
  <si>
    <t>SM 268</t>
  </si>
  <si>
    <t>SM 269</t>
  </si>
  <si>
    <t>SM 270</t>
  </si>
  <si>
    <t>SM 271</t>
  </si>
  <si>
    <t>SM 272</t>
  </si>
  <si>
    <t>SM 273</t>
  </si>
  <si>
    <t>SM 274</t>
  </si>
  <si>
    <t>SM 275</t>
  </si>
  <si>
    <t>SM 276</t>
  </si>
  <si>
    <t>SM 277</t>
  </si>
  <si>
    <t>SM 278</t>
  </si>
  <si>
    <t>SM 279</t>
  </si>
  <si>
    <t>SM 280</t>
  </si>
  <si>
    <t>SM 281</t>
  </si>
  <si>
    <t>SM 282</t>
  </si>
  <si>
    <t>SM 283</t>
  </si>
  <si>
    <t>SM 284</t>
  </si>
  <si>
    <t>SM 285</t>
  </si>
  <si>
    <t>SM 286</t>
  </si>
  <si>
    <t>SM 287</t>
  </si>
  <si>
    <t>SM 288</t>
  </si>
  <si>
    <t>SM 289</t>
  </si>
  <si>
    <t>SM 290</t>
  </si>
  <si>
    <t>SM 291</t>
  </si>
  <si>
    <t>SM 292</t>
  </si>
  <si>
    <t>SM 293</t>
  </si>
  <si>
    <t>SM 294</t>
  </si>
  <si>
    <t>SM 295</t>
  </si>
  <si>
    <t>SM 296</t>
  </si>
  <si>
    <t>SM 297</t>
  </si>
  <si>
    <t>SM 298</t>
  </si>
  <si>
    <t>SM 299</t>
  </si>
  <si>
    <t>SM 300</t>
  </si>
  <si>
    <t>SM 301</t>
  </si>
  <si>
    <t>SM 302</t>
  </si>
  <si>
    <t>SM 303</t>
  </si>
  <si>
    <t>SM 304</t>
  </si>
  <si>
    <t>SM 305</t>
  </si>
  <si>
    <t>SM 306</t>
  </si>
  <si>
    <t>SM 307</t>
  </si>
  <si>
    <t>SM 308</t>
  </si>
  <si>
    <t>SM 309</t>
  </si>
  <si>
    <t>SM 310</t>
  </si>
  <si>
    <t>SM 311</t>
  </si>
  <si>
    <t>SM 312</t>
  </si>
  <si>
    <t>SM 313</t>
  </si>
  <si>
    <t>SM 314</t>
  </si>
  <si>
    <t>SM 315</t>
  </si>
  <si>
    <t>SM 316</t>
  </si>
  <si>
    <t>SM 317</t>
  </si>
  <si>
    <t>SM 318</t>
  </si>
  <si>
    <t>SM 319</t>
  </si>
  <si>
    <t>SM 320</t>
  </si>
  <si>
    <t>SM 321</t>
  </si>
  <si>
    <t>SM 322</t>
  </si>
  <si>
    <t>SM 323</t>
  </si>
  <si>
    <t>SM 324</t>
  </si>
  <si>
    <t>SM 325</t>
  </si>
  <si>
    <t>SM 326</t>
  </si>
  <si>
    <t>SM 327</t>
  </si>
  <si>
    <t>SM 328</t>
  </si>
  <si>
    <t>SM 329</t>
  </si>
  <si>
    <t>SM 330</t>
  </si>
  <si>
    <t>SM 331</t>
  </si>
  <si>
    <t>SM 332</t>
  </si>
  <si>
    <t>SM 333</t>
  </si>
  <si>
    <t>SM 334</t>
  </si>
  <si>
    <t>SM 335</t>
  </si>
  <si>
    <t>SM 336</t>
  </si>
  <si>
    <t>SM 337</t>
  </si>
  <si>
    <t>SM 338</t>
  </si>
  <si>
    <t>SM 339</t>
  </si>
  <si>
    <t>SM 340</t>
  </si>
  <si>
    <t>SM 341</t>
  </si>
  <si>
    <t>SM 342</t>
  </si>
  <si>
    <t>SM 343</t>
  </si>
  <si>
    <t>SM 344</t>
  </si>
  <si>
    <t>SM 345</t>
  </si>
  <si>
    <t>SM 346</t>
  </si>
  <si>
    <t>SM 347</t>
  </si>
  <si>
    <t>SM 348</t>
  </si>
  <si>
    <t>SM 349</t>
  </si>
  <si>
    <t>SM 350</t>
  </si>
  <si>
    <t>SM 351</t>
  </si>
  <si>
    <t>SM 352</t>
  </si>
  <si>
    <t>SM 353</t>
  </si>
  <si>
    <t>SM 354</t>
  </si>
  <si>
    <t>SM 355</t>
  </si>
  <si>
    <t>SM 356</t>
  </si>
  <si>
    <t>SM 357</t>
  </si>
  <si>
    <t>SM 358</t>
  </si>
  <si>
    <t>SM 359</t>
  </si>
  <si>
    <t>SM 360</t>
  </si>
  <si>
    <t>SM 361</t>
  </si>
  <si>
    <t>SM 362</t>
  </si>
  <si>
    <t>SM 363</t>
  </si>
  <si>
    <t>SM 364</t>
  </si>
  <si>
    <t>SM 365</t>
  </si>
  <si>
    <t>SM 366</t>
  </si>
  <si>
    <t>SM 367</t>
  </si>
  <si>
    <t>SM 368</t>
  </si>
  <si>
    <t>SM 369</t>
  </si>
  <si>
    <t>SM 370</t>
  </si>
  <si>
    <t>SM 371</t>
  </si>
  <si>
    <t>SM 372</t>
  </si>
  <si>
    <t>SM 373</t>
  </si>
  <si>
    <t>SM 374</t>
  </si>
  <si>
    <t>SM 375</t>
  </si>
  <si>
    <t>SM 376</t>
  </si>
  <si>
    <t>SM 377</t>
  </si>
  <si>
    <t>SM 378</t>
  </si>
  <si>
    <t>SM 379</t>
  </si>
  <si>
    <t>SM 380</t>
  </si>
  <si>
    <t>SM 381</t>
  </si>
  <si>
    <t>SM 382</t>
  </si>
  <si>
    <t>SM 383</t>
  </si>
  <si>
    <t>SM 384</t>
  </si>
  <si>
    <t>SM 385</t>
  </si>
  <si>
    <t>SM 386</t>
  </si>
  <si>
    <t>SM 387</t>
  </si>
  <si>
    <t>SM 388</t>
  </si>
  <si>
    <t>SM 389</t>
  </si>
  <si>
    <t>SM 390</t>
  </si>
  <si>
    <t>SM 391</t>
  </si>
  <si>
    <t>SM 392</t>
  </si>
  <si>
    <t>SM 393</t>
  </si>
  <si>
    <t>SM 394</t>
  </si>
  <si>
    <t>SM 395</t>
  </si>
  <si>
    <t>SM 396</t>
  </si>
  <si>
    <t>SM 397</t>
  </si>
  <si>
    <t>SM 398</t>
  </si>
  <si>
    <t>SM 399</t>
  </si>
  <si>
    <t>SM 400</t>
  </si>
  <si>
    <t>SM 401</t>
  </si>
  <si>
    <t>SM 402</t>
  </si>
  <si>
    <t>SM 403</t>
  </si>
  <si>
    <t>SM 404</t>
  </si>
  <si>
    <t>SM 405</t>
  </si>
  <si>
    <t>SM 406</t>
  </si>
  <si>
    <t>SM 407</t>
  </si>
  <si>
    <t>SM 408</t>
  </si>
  <si>
    <t>SM 409</t>
  </si>
  <si>
    <t>SM 410</t>
  </si>
  <si>
    <t>SM 411</t>
  </si>
  <si>
    <t>SM 412</t>
  </si>
  <si>
    <t>SM 413</t>
  </si>
  <si>
    <t>SM 414</t>
  </si>
  <si>
    <t>SM 415</t>
  </si>
  <si>
    <t>SM 416</t>
  </si>
  <si>
    <t>SM 417</t>
  </si>
  <si>
    <t>SM 418</t>
  </si>
  <si>
    <t>SM 419</t>
  </si>
  <si>
    <t>SM 420</t>
  </si>
  <si>
    <t>SM 421</t>
  </si>
  <si>
    <t>SM 422</t>
  </si>
  <si>
    <t>SM 423</t>
  </si>
  <si>
    <t>SM 424</t>
  </si>
  <si>
    <t>SM 425</t>
  </si>
  <si>
    <t>SM 426</t>
  </si>
  <si>
    <t>SM 427</t>
  </si>
  <si>
    <t>SM 428</t>
  </si>
  <si>
    <t>SM 429</t>
  </si>
  <si>
    <t>SM 430</t>
  </si>
  <si>
    <t>SM 431</t>
  </si>
  <si>
    <t>SM 432</t>
  </si>
  <si>
    <t>SM 433</t>
  </si>
  <si>
    <t>SM 434</t>
  </si>
  <si>
    <t>SM 435</t>
  </si>
  <si>
    <t>SM 436</t>
  </si>
  <si>
    <t>SM 437</t>
  </si>
  <si>
    <t>SM 438</t>
  </si>
  <si>
    <t>SM 439</t>
  </si>
  <si>
    <t>SM 440</t>
  </si>
  <si>
    <t>SM 441</t>
  </si>
  <si>
    <t>SM 442</t>
  </si>
  <si>
    <t>SM 443</t>
  </si>
  <si>
    <t>SM 444</t>
  </si>
  <si>
    <t>SM 445</t>
  </si>
  <si>
    <t>SM 446</t>
  </si>
  <si>
    <t>SM 447</t>
  </si>
  <si>
    <t>SM 448</t>
  </si>
  <si>
    <t>SM 449</t>
  </si>
  <si>
    <t>SM 450</t>
  </si>
  <si>
    <t>SM 451</t>
  </si>
  <si>
    <t>SM 452</t>
  </si>
  <si>
    <t>SM 453</t>
  </si>
  <si>
    <t>SM 454</t>
  </si>
  <si>
    <t>SM 455</t>
  </si>
  <si>
    <t>SM 456</t>
  </si>
  <si>
    <t>SM 457</t>
  </si>
  <si>
    <t>SM 458</t>
  </si>
  <si>
    <t>SM 459</t>
  </si>
  <si>
    <t>SM 460</t>
  </si>
  <si>
    <t>SM 461</t>
  </si>
  <si>
    <t>SM 462</t>
  </si>
  <si>
    <t>SM 463</t>
  </si>
  <si>
    <t>SM 464</t>
  </si>
  <si>
    <t>SM 465</t>
  </si>
  <si>
    <t>SM 466</t>
  </si>
  <si>
    <t>SM 467</t>
  </si>
  <si>
    <t>SM 468</t>
  </si>
  <si>
    <t>SM 469</t>
  </si>
  <si>
    <t>SM 470</t>
  </si>
  <si>
    <t>SM 471</t>
  </si>
  <si>
    <t>SM 472</t>
  </si>
  <si>
    <t>SM 473</t>
  </si>
  <si>
    <t>SM 474</t>
  </si>
  <si>
    <t>SM 475</t>
  </si>
  <si>
    <t>SM 476</t>
  </si>
  <si>
    <t>SM 477</t>
  </si>
  <si>
    <t>SM 478</t>
  </si>
  <si>
    <t>SM 479</t>
  </si>
  <si>
    <t>SM 480</t>
  </si>
  <si>
    <t>SM 481</t>
  </si>
  <si>
    <t>SM 482</t>
  </si>
  <si>
    <t>SM 483</t>
  </si>
  <si>
    <t>SM 484</t>
  </si>
  <si>
    <t>SM 485</t>
  </si>
  <si>
    <t>SM 486</t>
  </si>
  <si>
    <t>SM 487</t>
  </si>
  <si>
    <t>SM 488</t>
  </si>
  <si>
    <t>SM 489</t>
  </si>
  <si>
    <t>SM 490</t>
  </si>
  <si>
    <t>SM 491</t>
  </si>
  <si>
    <t>SM 492</t>
  </si>
  <si>
    <t>SM 493</t>
  </si>
  <si>
    <t>SM 494</t>
  </si>
  <si>
    <t>SM 495</t>
  </si>
  <si>
    <t>SM 496</t>
  </si>
  <si>
    <t>SM 497</t>
  </si>
  <si>
    <t>SM 498</t>
  </si>
  <si>
    <t>SM 499</t>
  </si>
  <si>
    <t>SM 500</t>
  </si>
  <si>
    <t>O72</t>
  </si>
  <si>
    <t>O73</t>
  </si>
  <si>
    <t>O74</t>
  </si>
  <si>
    <t>O75</t>
  </si>
  <si>
    <t>O76</t>
  </si>
  <si>
    <t>O77</t>
  </si>
  <si>
    <t>O78</t>
  </si>
  <si>
    <t>O79</t>
  </si>
  <si>
    <t>O80</t>
  </si>
  <si>
    <t>O81</t>
  </si>
  <si>
    <t>O82</t>
  </si>
  <si>
    <t>O83</t>
  </si>
  <si>
    <t>O84</t>
  </si>
  <si>
    <t>O85</t>
  </si>
  <si>
    <t>O86</t>
  </si>
  <si>
    <t>O87</t>
  </si>
  <si>
    <t>O88</t>
  </si>
  <si>
    <t>O89</t>
  </si>
  <si>
    <t>O90</t>
  </si>
  <si>
    <t>O91</t>
  </si>
  <si>
    <t>O92</t>
  </si>
  <si>
    <t>O93</t>
  </si>
  <si>
    <t>O94</t>
  </si>
  <si>
    <t>O95</t>
  </si>
  <si>
    <t>O96</t>
  </si>
  <si>
    <t>O97</t>
  </si>
  <si>
    <t>O98</t>
  </si>
  <si>
    <t>O99</t>
  </si>
  <si>
    <t>O100</t>
  </si>
  <si>
    <t>S72</t>
  </si>
  <si>
    <t>S73</t>
  </si>
  <si>
    <t>S74</t>
  </si>
  <si>
    <t>S75</t>
  </si>
  <si>
    <t>S76</t>
  </si>
  <si>
    <t>S77</t>
  </si>
  <si>
    <t>S78</t>
  </si>
  <si>
    <t>S79</t>
  </si>
  <si>
    <t>S80</t>
  </si>
  <si>
    <t>S81</t>
  </si>
  <si>
    <t>S82</t>
  </si>
  <si>
    <t>S83</t>
  </si>
  <si>
    <t>S84</t>
  </si>
  <si>
    <t>S85</t>
  </si>
  <si>
    <t>S86</t>
  </si>
  <si>
    <t>S87</t>
  </si>
  <si>
    <t>S88</t>
  </si>
  <si>
    <t>S89</t>
  </si>
  <si>
    <t>S90</t>
  </si>
  <si>
    <t>S91</t>
  </si>
  <si>
    <t>S92</t>
  </si>
  <si>
    <t>S93</t>
  </si>
  <si>
    <t>S94</t>
  </si>
  <si>
    <t>S95</t>
  </si>
  <si>
    <t>S96</t>
  </si>
  <si>
    <t>S97</t>
  </si>
  <si>
    <t>S98</t>
  </si>
  <si>
    <t>S99</t>
  </si>
  <si>
    <t>S100</t>
  </si>
  <si>
    <t>S100 összeg:</t>
  </si>
  <si>
    <t>COCO STD: 7507647</t>
  </si>
  <si>
    <t>(2.5+0.8)/(2)=1.65</t>
  </si>
  <si>
    <t>(1.7+0.8)/(2)=1.25</t>
  </si>
  <si>
    <t>(0.8+0)/(2)=0.4</t>
  </si>
  <si>
    <t>(0+0.8)/(2)=0.4</t>
  </si>
  <si>
    <t>(0.8+0.8)/(2)=0.85</t>
  </si>
  <si>
    <t>(0+1.7)/(2)=0.85</t>
  </si>
  <si>
    <t>(0.8+1.7)/(2)=1.25</t>
  </si>
  <si>
    <t>(2.5+0)/(2)=1.25</t>
  </si>
  <si>
    <t>(1.7+0)/(2)=0.85</t>
  </si>
  <si>
    <r>
      <t>Maximális memória használat: </t>
    </r>
    <r>
      <rPr>
        <b/>
        <sz val="7"/>
        <color rgb="FF333333"/>
        <rFont val="Verdana"/>
        <family val="2"/>
      </rPr>
      <t>1.63 Mb</t>
    </r>
  </si>
  <si>
    <r>
      <t>A futtatás idôtartama: </t>
    </r>
    <r>
      <rPr>
        <b/>
        <sz val="7"/>
        <color rgb="FF333333"/>
        <rFont val="Verdana"/>
        <family val="2"/>
      </rPr>
      <t>1.29 mp (0.02 p)</t>
    </r>
  </si>
  <si>
    <t>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</si>
</sst>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000000"/>
      <name val="Times New Roman"/>
      <family val="1"/>
      <charset val="238"/>
    </font>
    <font>
      <sz val="8"/>
      <name val="Calibri"/>
      <family val="2"/>
      <scheme val="minor"/>
    </font>
    <font>
      <sz val="14"/>
      <color rgb="FF000000"/>
      <name val="Times New Roman"/>
      <family val="1"/>
    </font>
    <font>
      <sz val="7"/>
      <color rgb="FF000000"/>
      <name val="Verdana"/>
      <family val="2"/>
    </font>
    <font>
      <b/>
      <sz val="7"/>
      <color rgb="FF000000"/>
      <name val="Verdana"/>
      <family val="2"/>
    </font>
    <font>
      <b/>
      <sz val="5"/>
      <color rgb="FFFFFFFF"/>
      <name val="Verdana"/>
      <family val="2"/>
    </font>
    <font>
      <sz val="5"/>
      <color rgb="FF333333"/>
      <name val="Verdana"/>
      <family val="2"/>
    </font>
    <font>
      <sz val="8"/>
      <color rgb="FF333333"/>
      <name val="Verdana"/>
      <family val="2"/>
    </font>
    <font>
      <sz val="7"/>
      <color rgb="FF333333"/>
      <name val="Verdana"/>
      <family val="2"/>
    </font>
    <font>
      <b/>
      <sz val="7"/>
      <color rgb="FF333333"/>
      <name val="Verdana"/>
      <family val="2"/>
    </font>
    <font>
      <sz val="10"/>
      <color rgb="FF333333"/>
      <name val="Verdana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0" xfId="0" applyBorder="1"/>
    <xf numFmtId="0" fontId="0" fillId="34" borderId="10" xfId="0" applyFill="1" applyBorder="1"/>
    <xf numFmtId="0" fontId="16" fillId="33" borderId="10" xfId="0" applyFont="1" applyFill="1" applyBorder="1" applyAlignment="1">
      <alignment horizontal="center" vertical="center" wrapText="1"/>
    </xf>
    <xf numFmtId="0" fontId="0" fillId="36" borderId="10" xfId="0" applyFill="1" applyBorder="1" applyAlignment="1">
      <alignment vertical="center" wrapText="1"/>
    </xf>
    <xf numFmtId="0" fontId="0" fillId="35" borderId="10" xfId="0" applyFill="1" applyBorder="1" applyAlignment="1">
      <alignment vertical="center" wrapText="1"/>
    </xf>
    <xf numFmtId="0" fontId="0" fillId="37" borderId="10" xfId="0" applyFill="1" applyBorder="1"/>
    <xf numFmtId="0" fontId="0" fillId="38" borderId="10" xfId="0" applyFill="1" applyBorder="1"/>
    <xf numFmtId="0" fontId="0" fillId="39" borderId="10" xfId="0" applyFill="1" applyBorder="1"/>
    <xf numFmtId="0" fontId="0" fillId="33" borderId="10" xfId="0" applyFill="1" applyBorder="1"/>
    <xf numFmtId="0" fontId="0" fillId="34" borderId="10" xfId="0" applyFill="1" applyBorder="1" applyAlignment="1">
      <alignment horizontal="center"/>
    </xf>
    <xf numFmtId="0" fontId="0" fillId="40" borderId="10" xfId="0" applyFill="1" applyBorder="1"/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42"/>
    <xf numFmtId="0" fontId="21" fillId="0" borderId="0" xfId="0" applyFont="1" applyAlignment="1">
      <alignment vertical="center" wrapText="1"/>
    </xf>
    <xf numFmtId="0" fontId="23" fillId="0" borderId="0" xfId="0" applyFont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0" fontId="24" fillId="41" borderId="12" xfId="0" applyFont="1" applyFill="1" applyBorder="1" applyAlignment="1">
      <alignment horizontal="center" vertical="center" wrapText="1"/>
    </xf>
    <xf numFmtId="0" fontId="25" fillId="42" borderId="13" xfId="0" applyFont="1" applyFill="1" applyBorder="1" applyAlignment="1">
      <alignment horizontal="center" vertical="center" wrapText="1"/>
    </xf>
    <xf numFmtId="0" fontId="24" fillId="41" borderId="12" xfId="0" applyFont="1" applyFill="1" applyBorder="1" applyAlignment="1">
      <alignment horizontal="left" vertical="center" wrapText="1"/>
    </xf>
    <xf numFmtId="0" fontId="26" fillId="42" borderId="13" xfId="0" applyFont="1" applyFill="1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40" borderId="0" xfId="0" applyFill="1"/>
    <xf numFmtId="0" fontId="27" fillId="0" borderId="0" xfId="0" applyFont="1"/>
    <xf numFmtId="0" fontId="29" fillId="42" borderId="10" xfId="0" applyFont="1" applyFill="1" applyBorder="1" applyAlignment="1">
      <alignment horizontal="center" vertical="center" wrapText="1"/>
    </xf>
    <xf numFmtId="0" fontId="0" fillId="34" borderId="0" xfId="0" applyFill="1"/>
    <xf numFmtId="0" fontId="18" fillId="43" borderId="11" xfId="42" applyFill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5" name="Picture 4" descr="CO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ggle.com/datasets/uciml/red-wine-quality-cortez-et-al-2009?resource=downloa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miau.my-x.hu/myx-free/coco/test/75076472025110718405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00"/>
  <sheetViews>
    <sheetView workbookViewId="0">
      <selection activeCell="S10" sqref="S10"/>
    </sheetView>
  </sheetViews>
  <sheetFormatPr defaultRowHeight="14.4" x14ac:dyDescent="0.3"/>
  <cols>
    <col min="1" max="1" width="8.88671875" style="24"/>
    <col min="2" max="2" width="10.77734375" bestFit="1" customWidth="1"/>
    <col min="3" max="3" width="12.77734375" bestFit="1" customWidth="1"/>
    <col min="4" max="4" width="8.77734375" bestFit="1" customWidth="1"/>
    <col min="5" max="5" width="12.109375" bestFit="1" customWidth="1"/>
    <col min="6" max="6" width="8.33203125" bestFit="1" customWidth="1"/>
    <col min="7" max="7" width="15.77734375" bestFit="1" customWidth="1"/>
    <col min="8" max="8" width="16.33203125" bestFit="1" customWidth="1"/>
    <col min="9" max="9" width="8" bestFit="1" customWidth="1"/>
    <col min="10" max="10" width="5" bestFit="1" customWidth="1"/>
    <col min="11" max="11" width="8.6640625" bestFit="1" customWidth="1"/>
    <col min="12" max="12" width="12" bestFit="1" customWidth="1"/>
    <col min="13" max="13" width="6.44140625" bestFit="1" customWidth="1"/>
  </cols>
  <sheetData>
    <row r="1" spans="1:13" x14ac:dyDescent="0.3">
      <c r="A1" s="27" t="s">
        <v>278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7" t="s">
        <v>351</v>
      </c>
      <c r="B2" s="6">
        <v>7.4</v>
      </c>
      <c r="C2" s="6">
        <v>0.7</v>
      </c>
      <c r="D2" s="6">
        <v>0</v>
      </c>
      <c r="E2" s="6">
        <v>1.9</v>
      </c>
      <c r="F2" s="6">
        <v>7.5999999999999998E-2</v>
      </c>
      <c r="G2" s="6">
        <v>11</v>
      </c>
      <c r="H2" s="6">
        <v>34</v>
      </c>
      <c r="I2" s="6">
        <v>0.99780000000000002</v>
      </c>
      <c r="J2" s="6">
        <v>3.51</v>
      </c>
      <c r="K2" s="6">
        <v>0.56000000000000005</v>
      </c>
      <c r="L2" s="6">
        <v>9.4</v>
      </c>
      <c r="M2" s="6">
        <v>5</v>
      </c>
    </row>
    <row r="3" spans="1:13" x14ac:dyDescent="0.3">
      <c r="A3" s="7" t="s">
        <v>352</v>
      </c>
      <c r="B3" s="6">
        <v>7.8</v>
      </c>
      <c r="C3" s="6">
        <v>0.88</v>
      </c>
      <c r="D3" s="6">
        <v>0</v>
      </c>
      <c r="E3" s="6">
        <v>2.6</v>
      </c>
      <c r="F3" s="6">
        <v>9.8000000000000004E-2</v>
      </c>
      <c r="G3" s="6">
        <v>25</v>
      </c>
      <c r="H3" s="6">
        <v>67</v>
      </c>
      <c r="I3" s="6">
        <v>0.99680000000000002</v>
      </c>
      <c r="J3" s="6">
        <v>3.2</v>
      </c>
      <c r="K3" s="6">
        <v>0.68</v>
      </c>
      <c r="L3" s="6">
        <v>9.8000000000000007</v>
      </c>
      <c r="M3" s="6">
        <v>5</v>
      </c>
    </row>
    <row r="4" spans="1:13" x14ac:dyDescent="0.3">
      <c r="A4" s="7" t="s">
        <v>353</v>
      </c>
      <c r="B4" s="6">
        <v>7.8</v>
      </c>
      <c r="C4" s="6">
        <v>0.76</v>
      </c>
      <c r="D4" s="6">
        <v>0.04</v>
      </c>
      <c r="E4" s="6">
        <v>2.2999999999999998</v>
      </c>
      <c r="F4" s="6">
        <v>9.1999999999999998E-2</v>
      </c>
      <c r="G4" s="6">
        <v>15</v>
      </c>
      <c r="H4" s="6">
        <v>54</v>
      </c>
      <c r="I4" s="6">
        <v>0.997</v>
      </c>
      <c r="J4" s="6">
        <v>3.26</v>
      </c>
      <c r="K4" s="6">
        <v>0.65</v>
      </c>
      <c r="L4" s="6">
        <v>9.8000000000000007</v>
      </c>
      <c r="M4" s="6">
        <v>5</v>
      </c>
    </row>
    <row r="5" spans="1:13" x14ac:dyDescent="0.3">
      <c r="A5" s="7" t="s">
        <v>354</v>
      </c>
      <c r="B5" s="6">
        <v>11.2</v>
      </c>
      <c r="C5" s="6">
        <v>0.28000000000000003</v>
      </c>
      <c r="D5" s="6">
        <v>0.56000000000000005</v>
      </c>
      <c r="E5" s="6">
        <v>1.9</v>
      </c>
      <c r="F5" s="6">
        <v>7.4999999999999997E-2</v>
      </c>
      <c r="G5" s="6">
        <v>17</v>
      </c>
      <c r="H5" s="6">
        <v>60</v>
      </c>
      <c r="I5" s="6">
        <v>0.998</v>
      </c>
      <c r="J5" s="6">
        <v>3.16</v>
      </c>
      <c r="K5" s="6">
        <v>0.57999999999999996</v>
      </c>
      <c r="L5" s="6">
        <v>9.8000000000000007</v>
      </c>
      <c r="M5" s="6">
        <v>6</v>
      </c>
    </row>
    <row r="6" spans="1:13" x14ac:dyDescent="0.3">
      <c r="A6" s="7" t="s">
        <v>355</v>
      </c>
      <c r="B6" s="6">
        <v>7.4</v>
      </c>
      <c r="C6" s="6">
        <v>0.7</v>
      </c>
      <c r="D6" s="6">
        <v>0</v>
      </c>
      <c r="E6" s="6">
        <v>1.9</v>
      </c>
      <c r="F6" s="6">
        <v>7.5999999999999998E-2</v>
      </c>
      <c r="G6" s="6">
        <v>11</v>
      </c>
      <c r="H6" s="6">
        <v>34</v>
      </c>
      <c r="I6" s="6">
        <v>0.99780000000000002</v>
      </c>
      <c r="J6" s="6">
        <v>3.51</v>
      </c>
      <c r="K6" s="6">
        <v>0.56000000000000005</v>
      </c>
      <c r="L6" s="6">
        <v>9.4</v>
      </c>
      <c r="M6" s="6">
        <v>5</v>
      </c>
    </row>
    <row r="7" spans="1:13" x14ac:dyDescent="0.3">
      <c r="A7" s="7" t="s">
        <v>356</v>
      </c>
      <c r="B7" s="6">
        <v>7.4</v>
      </c>
      <c r="C7" s="6">
        <v>0.66</v>
      </c>
      <c r="D7" s="6">
        <v>0</v>
      </c>
      <c r="E7" s="6">
        <v>1.8</v>
      </c>
      <c r="F7" s="6">
        <v>7.4999999999999997E-2</v>
      </c>
      <c r="G7" s="6">
        <v>13</v>
      </c>
      <c r="H7" s="6">
        <v>40</v>
      </c>
      <c r="I7" s="6">
        <v>0.99780000000000002</v>
      </c>
      <c r="J7" s="6">
        <v>3.51</v>
      </c>
      <c r="K7" s="6">
        <v>0.56000000000000005</v>
      </c>
      <c r="L7" s="6">
        <v>9.4</v>
      </c>
      <c r="M7" s="6">
        <v>5</v>
      </c>
    </row>
    <row r="8" spans="1:13" x14ac:dyDescent="0.3">
      <c r="A8" s="7" t="s">
        <v>357</v>
      </c>
      <c r="B8" s="6">
        <v>7.9</v>
      </c>
      <c r="C8" s="6">
        <v>0.6</v>
      </c>
      <c r="D8" s="6">
        <v>0.06</v>
      </c>
      <c r="E8" s="6">
        <v>1.6</v>
      </c>
      <c r="F8" s="6">
        <v>6.9000000000000006E-2</v>
      </c>
      <c r="G8" s="6">
        <v>15</v>
      </c>
      <c r="H8" s="6">
        <v>59</v>
      </c>
      <c r="I8" s="6">
        <v>0.99639999999999995</v>
      </c>
      <c r="J8" s="6">
        <v>3.3</v>
      </c>
      <c r="K8" s="6">
        <v>0.46</v>
      </c>
      <c r="L8" s="6">
        <v>9.4</v>
      </c>
      <c r="M8" s="6">
        <v>5</v>
      </c>
    </row>
    <row r="9" spans="1:13" x14ac:dyDescent="0.3">
      <c r="A9" s="7" t="s">
        <v>358</v>
      </c>
      <c r="B9" s="6">
        <v>7.3</v>
      </c>
      <c r="C9" s="6">
        <v>0.65</v>
      </c>
      <c r="D9" s="6">
        <v>0</v>
      </c>
      <c r="E9" s="6">
        <v>1.2</v>
      </c>
      <c r="F9" s="6">
        <v>6.5000000000000002E-2</v>
      </c>
      <c r="G9" s="6">
        <v>15</v>
      </c>
      <c r="H9" s="6">
        <v>21</v>
      </c>
      <c r="I9" s="6">
        <v>0.99460000000000004</v>
      </c>
      <c r="J9" s="6">
        <v>3.39</v>
      </c>
      <c r="K9" s="6">
        <v>0.47</v>
      </c>
      <c r="L9" s="6">
        <v>10</v>
      </c>
      <c r="M9" s="6">
        <v>7</v>
      </c>
    </row>
    <row r="10" spans="1:13" x14ac:dyDescent="0.3">
      <c r="A10" s="7" t="s">
        <v>359</v>
      </c>
      <c r="B10" s="6">
        <v>7.8</v>
      </c>
      <c r="C10" s="6">
        <v>0.57999999999999996</v>
      </c>
      <c r="D10" s="6">
        <v>0.02</v>
      </c>
      <c r="E10" s="6">
        <v>2</v>
      </c>
      <c r="F10" s="6">
        <v>7.2999999999999995E-2</v>
      </c>
      <c r="G10" s="6">
        <v>9</v>
      </c>
      <c r="H10" s="6">
        <v>18</v>
      </c>
      <c r="I10" s="6">
        <v>0.99680000000000002</v>
      </c>
      <c r="J10" s="6">
        <v>3.36</v>
      </c>
      <c r="K10" s="6">
        <v>0.56999999999999995</v>
      </c>
      <c r="L10" s="6">
        <v>9.5</v>
      </c>
      <c r="M10" s="6">
        <v>7</v>
      </c>
    </row>
    <row r="11" spans="1:13" x14ac:dyDescent="0.3">
      <c r="A11" s="7" t="s">
        <v>360</v>
      </c>
      <c r="B11" s="6">
        <v>7.5</v>
      </c>
      <c r="C11" s="6">
        <v>0.5</v>
      </c>
      <c r="D11" s="6">
        <v>0.36</v>
      </c>
      <c r="E11" s="6">
        <v>6.1</v>
      </c>
      <c r="F11" s="6">
        <v>7.0999999999999994E-2</v>
      </c>
      <c r="G11" s="6">
        <v>17</v>
      </c>
      <c r="H11" s="6">
        <v>102</v>
      </c>
      <c r="I11" s="6">
        <v>0.99780000000000002</v>
      </c>
      <c r="J11" s="6">
        <v>3.35</v>
      </c>
      <c r="K11" s="6">
        <v>0.8</v>
      </c>
      <c r="L11" s="6">
        <v>10.5</v>
      </c>
      <c r="M11" s="6">
        <v>5</v>
      </c>
    </row>
    <row r="12" spans="1:13" x14ac:dyDescent="0.3">
      <c r="A12" s="7" t="s">
        <v>361</v>
      </c>
      <c r="B12" s="6">
        <v>6.7</v>
      </c>
      <c r="C12" s="6">
        <v>0.57999999999999996</v>
      </c>
      <c r="D12" s="6">
        <v>0.08</v>
      </c>
      <c r="E12" s="6">
        <v>1.8</v>
      </c>
      <c r="F12" s="6">
        <v>9.6999999999999906E-2</v>
      </c>
      <c r="G12" s="6">
        <v>15</v>
      </c>
      <c r="H12" s="6">
        <v>65</v>
      </c>
      <c r="I12" s="6">
        <v>0.99590000000000001</v>
      </c>
      <c r="J12" s="6">
        <v>3.28</v>
      </c>
      <c r="K12" s="6">
        <v>0.54</v>
      </c>
      <c r="L12" s="6">
        <v>9.1999999999999993</v>
      </c>
      <c r="M12" s="6">
        <v>5</v>
      </c>
    </row>
    <row r="13" spans="1:13" x14ac:dyDescent="0.3">
      <c r="A13" s="7" t="s">
        <v>362</v>
      </c>
      <c r="B13" s="6">
        <v>7.5</v>
      </c>
      <c r="C13" s="6">
        <v>0.5</v>
      </c>
      <c r="D13" s="6">
        <v>0.36</v>
      </c>
      <c r="E13" s="6">
        <v>6.1</v>
      </c>
      <c r="F13" s="6">
        <v>7.0999999999999994E-2</v>
      </c>
      <c r="G13" s="6">
        <v>17</v>
      </c>
      <c r="H13" s="6">
        <v>102</v>
      </c>
      <c r="I13" s="6">
        <v>0.99780000000000002</v>
      </c>
      <c r="J13" s="6">
        <v>3.35</v>
      </c>
      <c r="K13" s="6">
        <v>0.8</v>
      </c>
      <c r="L13" s="6">
        <v>10.5</v>
      </c>
      <c r="M13" s="6">
        <v>5</v>
      </c>
    </row>
    <row r="14" spans="1:13" x14ac:dyDescent="0.3">
      <c r="A14" s="7" t="s">
        <v>363</v>
      </c>
      <c r="B14" s="6">
        <v>5.6</v>
      </c>
      <c r="C14" s="6">
        <v>0.61499999999999999</v>
      </c>
      <c r="D14" s="6">
        <v>0</v>
      </c>
      <c r="E14" s="6">
        <v>1.6</v>
      </c>
      <c r="F14" s="6">
        <v>8.8999999999999996E-2</v>
      </c>
      <c r="G14" s="6">
        <v>16</v>
      </c>
      <c r="H14" s="6">
        <v>59</v>
      </c>
      <c r="I14" s="6">
        <v>0.99429999999999996</v>
      </c>
      <c r="J14" s="6">
        <v>3.58</v>
      </c>
      <c r="K14" s="6">
        <v>0.52</v>
      </c>
      <c r="L14" s="6">
        <v>9.9</v>
      </c>
      <c r="M14" s="6">
        <v>5</v>
      </c>
    </row>
    <row r="15" spans="1:13" x14ac:dyDescent="0.3">
      <c r="A15" s="7" t="s">
        <v>364</v>
      </c>
      <c r="B15" s="6">
        <v>7.8</v>
      </c>
      <c r="C15" s="6">
        <v>0.61</v>
      </c>
      <c r="D15" s="6">
        <v>0.28999999999999998</v>
      </c>
      <c r="E15" s="6">
        <v>1.6</v>
      </c>
      <c r="F15" s="6">
        <v>0.114</v>
      </c>
      <c r="G15" s="6">
        <v>9</v>
      </c>
      <c r="H15" s="6">
        <v>29</v>
      </c>
      <c r="I15" s="6">
        <v>0.99739999999999995</v>
      </c>
      <c r="J15" s="6">
        <v>3.26</v>
      </c>
      <c r="K15" s="6">
        <v>1.56</v>
      </c>
      <c r="L15" s="6">
        <v>9.1</v>
      </c>
      <c r="M15" s="6">
        <v>5</v>
      </c>
    </row>
    <row r="16" spans="1:13" x14ac:dyDescent="0.3">
      <c r="A16" s="7" t="s">
        <v>365</v>
      </c>
      <c r="B16" s="6">
        <v>8.9</v>
      </c>
      <c r="C16" s="6">
        <v>0.62</v>
      </c>
      <c r="D16" s="6">
        <v>0.18</v>
      </c>
      <c r="E16" s="6">
        <v>3.8</v>
      </c>
      <c r="F16" s="6">
        <v>0.17599999999999999</v>
      </c>
      <c r="G16" s="6">
        <v>52</v>
      </c>
      <c r="H16" s="6">
        <v>145</v>
      </c>
      <c r="I16" s="6">
        <v>0.99860000000000004</v>
      </c>
      <c r="J16" s="6">
        <v>3.16</v>
      </c>
      <c r="K16" s="6">
        <v>0.88</v>
      </c>
      <c r="L16" s="6">
        <v>9.1999999999999993</v>
      </c>
      <c r="M16" s="6">
        <v>5</v>
      </c>
    </row>
    <row r="17" spans="1:13" x14ac:dyDescent="0.3">
      <c r="A17" s="7" t="s">
        <v>366</v>
      </c>
      <c r="B17" s="6">
        <v>8.9</v>
      </c>
      <c r="C17" s="6">
        <v>0.62</v>
      </c>
      <c r="D17" s="6">
        <v>0.19</v>
      </c>
      <c r="E17" s="6">
        <v>3.9</v>
      </c>
      <c r="F17" s="6">
        <v>0.17</v>
      </c>
      <c r="G17" s="6">
        <v>51</v>
      </c>
      <c r="H17" s="6">
        <v>148</v>
      </c>
      <c r="I17" s="6">
        <v>0.99860000000000004</v>
      </c>
      <c r="J17" s="6">
        <v>3.17</v>
      </c>
      <c r="K17" s="6">
        <v>0.93</v>
      </c>
      <c r="L17" s="6">
        <v>9.1999999999999993</v>
      </c>
      <c r="M17" s="6">
        <v>5</v>
      </c>
    </row>
    <row r="18" spans="1:13" x14ac:dyDescent="0.3">
      <c r="A18" s="7" t="s">
        <v>367</v>
      </c>
      <c r="B18" s="6">
        <v>8.5</v>
      </c>
      <c r="C18" s="6">
        <v>0.28000000000000003</v>
      </c>
      <c r="D18" s="6">
        <v>0.56000000000000005</v>
      </c>
      <c r="E18" s="6">
        <v>1.8</v>
      </c>
      <c r="F18" s="6">
        <v>9.1999999999999998E-2</v>
      </c>
      <c r="G18" s="6">
        <v>35</v>
      </c>
      <c r="H18" s="6">
        <v>103</v>
      </c>
      <c r="I18" s="6">
        <v>0.99690000000000001</v>
      </c>
      <c r="J18" s="6">
        <v>3.3</v>
      </c>
      <c r="K18" s="6">
        <v>0.75</v>
      </c>
      <c r="L18" s="6">
        <v>10.5</v>
      </c>
      <c r="M18" s="6">
        <v>7</v>
      </c>
    </row>
    <row r="19" spans="1:13" x14ac:dyDescent="0.3">
      <c r="A19" s="7" t="s">
        <v>368</v>
      </c>
      <c r="B19" s="6">
        <v>8.1</v>
      </c>
      <c r="C19" s="6">
        <v>0.56000000000000005</v>
      </c>
      <c r="D19" s="6">
        <v>0.28000000000000003</v>
      </c>
      <c r="E19" s="6">
        <v>1.7</v>
      </c>
      <c r="F19" s="6">
        <v>0.36799999999999999</v>
      </c>
      <c r="G19" s="6">
        <v>16</v>
      </c>
      <c r="H19" s="6">
        <v>56</v>
      </c>
      <c r="I19" s="6">
        <v>0.99680000000000002</v>
      </c>
      <c r="J19" s="6">
        <v>3.11</v>
      </c>
      <c r="K19" s="6">
        <v>1.28</v>
      </c>
      <c r="L19" s="6">
        <v>9.3000000000000007</v>
      </c>
      <c r="M19" s="6">
        <v>5</v>
      </c>
    </row>
    <row r="20" spans="1:13" x14ac:dyDescent="0.3">
      <c r="A20" s="7" t="s">
        <v>369</v>
      </c>
      <c r="B20" s="6">
        <v>7.4</v>
      </c>
      <c r="C20" s="6">
        <v>0.59</v>
      </c>
      <c r="D20" s="6">
        <v>0.08</v>
      </c>
      <c r="E20" s="6">
        <v>4.4000000000000004</v>
      </c>
      <c r="F20" s="6">
        <v>8.5999999999999993E-2</v>
      </c>
      <c r="G20" s="6">
        <v>6</v>
      </c>
      <c r="H20" s="6">
        <v>29</v>
      </c>
      <c r="I20" s="6">
        <v>0.99739999999999995</v>
      </c>
      <c r="J20" s="6">
        <v>3.38</v>
      </c>
      <c r="K20" s="6">
        <v>0.5</v>
      </c>
      <c r="L20" s="6">
        <v>9</v>
      </c>
      <c r="M20" s="6">
        <v>4</v>
      </c>
    </row>
    <row r="21" spans="1:13" x14ac:dyDescent="0.3">
      <c r="A21" s="7" t="s">
        <v>370</v>
      </c>
      <c r="B21" s="6">
        <v>7.9</v>
      </c>
      <c r="C21" s="6">
        <v>0.32</v>
      </c>
      <c r="D21" s="6">
        <v>0.51</v>
      </c>
      <c r="E21" s="6">
        <v>1.8</v>
      </c>
      <c r="F21" s="6">
        <v>0.34100000000000003</v>
      </c>
      <c r="G21" s="6">
        <v>17</v>
      </c>
      <c r="H21" s="6">
        <v>56</v>
      </c>
      <c r="I21" s="6">
        <v>0.99690000000000001</v>
      </c>
      <c r="J21" s="6">
        <v>3.04</v>
      </c>
      <c r="K21" s="6">
        <v>1.08</v>
      </c>
      <c r="L21" s="6">
        <v>9.1999999999999993</v>
      </c>
      <c r="M21" s="6">
        <v>6</v>
      </c>
    </row>
    <row r="22" spans="1:13" x14ac:dyDescent="0.3">
      <c r="A22" s="7" t="s">
        <v>371</v>
      </c>
      <c r="B22" s="6">
        <v>8.9</v>
      </c>
      <c r="C22" s="6">
        <v>0.22</v>
      </c>
      <c r="D22" s="6">
        <v>0.48</v>
      </c>
      <c r="E22" s="6">
        <v>1.8</v>
      </c>
      <c r="F22" s="6">
        <v>7.6999999999999999E-2</v>
      </c>
      <c r="G22" s="6">
        <v>29</v>
      </c>
      <c r="H22" s="6">
        <v>60</v>
      </c>
      <c r="I22" s="6">
        <v>0.99680000000000002</v>
      </c>
      <c r="J22" s="6">
        <v>3.39</v>
      </c>
      <c r="K22" s="6">
        <v>0.53</v>
      </c>
      <c r="L22" s="6">
        <v>9.4</v>
      </c>
      <c r="M22" s="6">
        <v>6</v>
      </c>
    </row>
    <row r="23" spans="1:13" x14ac:dyDescent="0.3">
      <c r="A23" s="7" t="s">
        <v>372</v>
      </c>
      <c r="B23" s="6">
        <v>7.6</v>
      </c>
      <c r="C23" s="6">
        <v>0.39</v>
      </c>
      <c r="D23" s="6">
        <v>0.31</v>
      </c>
      <c r="E23" s="6">
        <v>2.2999999999999998</v>
      </c>
      <c r="F23" s="6">
        <v>8.1999999999999906E-2</v>
      </c>
      <c r="G23" s="6">
        <v>23</v>
      </c>
      <c r="H23" s="6">
        <v>71</v>
      </c>
      <c r="I23" s="6">
        <v>0.99819999999999998</v>
      </c>
      <c r="J23" s="6">
        <v>3.52</v>
      </c>
      <c r="K23" s="6">
        <v>0.65</v>
      </c>
      <c r="L23" s="6">
        <v>9.6999999999999993</v>
      </c>
      <c r="M23" s="6">
        <v>5</v>
      </c>
    </row>
    <row r="24" spans="1:13" x14ac:dyDescent="0.3">
      <c r="A24" s="7" t="s">
        <v>373</v>
      </c>
      <c r="B24" s="6">
        <v>7.9</v>
      </c>
      <c r="C24" s="6">
        <v>0.43</v>
      </c>
      <c r="D24" s="6">
        <v>0.21</v>
      </c>
      <c r="E24" s="6">
        <v>1.6</v>
      </c>
      <c r="F24" s="6">
        <v>0.106</v>
      </c>
      <c r="G24" s="6">
        <v>10</v>
      </c>
      <c r="H24" s="6">
        <v>37</v>
      </c>
      <c r="I24" s="6">
        <v>0.99660000000000004</v>
      </c>
      <c r="J24" s="6">
        <v>3.17</v>
      </c>
      <c r="K24" s="6">
        <v>0.91</v>
      </c>
      <c r="L24" s="6">
        <v>9.5</v>
      </c>
      <c r="M24" s="6">
        <v>5</v>
      </c>
    </row>
    <row r="25" spans="1:13" x14ac:dyDescent="0.3">
      <c r="A25" s="7" t="s">
        <v>374</v>
      </c>
      <c r="B25" s="6">
        <v>8.5</v>
      </c>
      <c r="C25" s="6">
        <v>0.49</v>
      </c>
      <c r="D25" s="6">
        <v>0.11</v>
      </c>
      <c r="E25" s="6">
        <v>2.2999999999999998</v>
      </c>
      <c r="F25" s="6">
        <v>8.4000000000000005E-2</v>
      </c>
      <c r="G25" s="6">
        <v>9</v>
      </c>
      <c r="H25" s="6">
        <v>67</v>
      </c>
      <c r="I25" s="6">
        <v>0.99680000000000002</v>
      </c>
      <c r="J25" s="6">
        <v>3.17</v>
      </c>
      <c r="K25" s="6">
        <v>0.53</v>
      </c>
      <c r="L25" s="6">
        <v>9.4</v>
      </c>
      <c r="M25" s="6">
        <v>5</v>
      </c>
    </row>
    <row r="26" spans="1:13" x14ac:dyDescent="0.3">
      <c r="A26" s="7" t="s">
        <v>375</v>
      </c>
      <c r="B26" s="6">
        <v>6.9</v>
      </c>
      <c r="C26" s="6">
        <v>0.4</v>
      </c>
      <c r="D26" s="6">
        <v>0.14000000000000001</v>
      </c>
      <c r="E26" s="6">
        <v>2.4</v>
      </c>
      <c r="F26" s="6">
        <v>8.5000000000000006E-2</v>
      </c>
      <c r="G26" s="6">
        <v>21</v>
      </c>
      <c r="H26" s="6">
        <v>40</v>
      </c>
      <c r="I26" s="6">
        <v>0.99680000000000002</v>
      </c>
      <c r="J26" s="6">
        <v>3.43</v>
      </c>
      <c r="K26" s="6">
        <v>0.63</v>
      </c>
      <c r="L26" s="6">
        <v>9.6999999999999993</v>
      </c>
      <c r="M26" s="6">
        <v>6</v>
      </c>
    </row>
    <row r="27" spans="1:13" x14ac:dyDescent="0.3">
      <c r="A27" s="7" t="s">
        <v>376</v>
      </c>
      <c r="B27" s="6">
        <v>6.3</v>
      </c>
      <c r="C27" s="6">
        <v>0.39</v>
      </c>
      <c r="D27" s="6">
        <v>0.16</v>
      </c>
      <c r="E27" s="6">
        <v>1.4</v>
      </c>
      <c r="F27" s="6">
        <v>0.08</v>
      </c>
      <c r="G27" s="6">
        <v>11</v>
      </c>
      <c r="H27" s="6">
        <v>23</v>
      </c>
      <c r="I27" s="6">
        <v>0.99550000000000005</v>
      </c>
      <c r="J27" s="6">
        <v>3.34</v>
      </c>
      <c r="K27" s="6">
        <v>0.56000000000000005</v>
      </c>
      <c r="L27" s="6">
        <v>9.3000000000000007</v>
      </c>
      <c r="M27" s="6">
        <v>5</v>
      </c>
    </row>
    <row r="28" spans="1:13" x14ac:dyDescent="0.3">
      <c r="A28" s="7" t="s">
        <v>377</v>
      </c>
      <c r="B28" s="6">
        <v>7.6</v>
      </c>
      <c r="C28" s="6">
        <v>0.41</v>
      </c>
      <c r="D28" s="6">
        <v>0.24</v>
      </c>
      <c r="E28" s="6">
        <v>1.8</v>
      </c>
      <c r="F28" s="6">
        <v>0.08</v>
      </c>
      <c r="G28" s="6">
        <v>4</v>
      </c>
      <c r="H28" s="6">
        <v>11</v>
      </c>
      <c r="I28" s="6">
        <v>0.99619999999999997</v>
      </c>
      <c r="J28" s="6">
        <v>3.28</v>
      </c>
      <c r="K28" s="6">
        <v>0.59</v>
      </c>
      <c r="L28" s="6">
        <v>9.5</v>
      </c>
      <c r="M28" s="6">
        <v>5</v>
      </c>
    </row>
    <row r="29" spans="1:13" x14ac:dyDescent="0.3">
      <c r="A29" s="7" t="s">
        <v>378</v>
      </c>
      <c r="B29" s="6">
        <v>7.9</v>
      </c>
      <c r="C29" s="6">
        <v>0.43</v>
      </c>
      <c r="D29" s="6">
        <v>0.21</v>
      </c>
      <c r="E29" s="6">
        <v>1.6</v>
      </c>
      <c r="F29" s="6">
        <v>0.106</v>
      </c>
      <c r="G29" s="6">
        <v>10</v>
      </c>
      <c r="H29" s="6">
        <v>37</v>
      </c>
      <c r="I29" s="6">
        <v>0.99660000000000004</v>
      </c>
      <c r="J29" s="6">
        <v>3.17</v>
      </c>
      <c r="K29" s="6">
        <v>0.91</v>
      </c>
      <c r="L29" s="6">
        <v>9.5</v>
      </c>
      <c r="M29" s="6">
        <v>5</v>
      </c>
    </row>
    <row r="30" spans="1:13" x14ac:dyDescent="0.3">
      <c r="A30" s="7" t="s">
        <v>379</v>
      </c>
      <c r="B30" s="6">
        <v>7.1</v>
      </c>
      <c r="C30" s="6">
        <v>0.71</v>
      </c>
      <c r="D30" s="6">
        <v>0</v>
      </c>
      <c r="E30" s="6">
        <v>1.9</v>
      </c>
      <c r="F30" s="6">
        <v>0.08</v>
      </c>
      <c r="G30" s="6">
        <v>14</v>
      </c>
      <c r="H30" s="6">
        <v>35</v>
      </c>
      <c r="I30" s="6">
        <v>0.99719999999999998</v>
      </c>
      <c r="J30" s="6">
        <v>3.47</v>
      </c>
      <c r="K30" s="6">
        <v>0.55000000000000004</v>
      </c>
      <c r="L30" s="6">
        <v>9.4</v>
      </c>
      <c r="M30" s="6">
        <v>5</v>
      </c>
    </row>
    <row r="31" spans="1:13" x14ac:dyDescent="0.3">
      <c r="A31" s="7" t="s">
        <v>380</v>
      </c>
      <c r="B31" s="6">
        <v>7.8</v>
      </c>
      <c r="C31" s="6">
        <v>0.64500000000000002</v>
      </c>
      <c r="D31" s="6">
        <v>0</v>
      </c>
      <c r="E31" s="6">
        <v>2</v>
      </c>
      <c r="F31" s="6">
        <v>8.1999999999999906E-2</v>
      </c>
      <c r="G31" s="6">
        <v>8</v>
      </c>
      <c r="H31" s="6">
        <v>16</v>
      </c>
      <c r="I31" s="6">
        <v>0.99639999999999995</v>
      </c>
      <c r="J31" s="6">
        <v>3.38</v>
      </c>
      <c r="K31" s="6">
        <v>0.59</v>
      </c>
      <c r="L31" s="6">
        <v>9.8000000000000007</v>
      </c>
      <c r="M31" s="6">
        <v>6</v>
      </c>
    </row>
    <row r="32" spans="1:13" x14ac:dyDescent="0.3">
      <c r="A32" s="7" t="s">
        <v>381</v>
      </c>
      <c r="B32" s="6">
        <v>6.7</v>
      </c>
      <c r="C32" s="6">
        <v>0.67500000000000004</v>
      </c>
      <c r="D32" s="6">
        <v>7.0000000000000007E-2</v>
      </c>
      <c r="E32" s="6">
        <v>2.4</v>
      </c>
      <c r="F32" s="6">
        <v>8.8999999999999996E-2</v>
      </c>
      <c r="G32" s="6">
        <v>17</v>
      </c>
      <c r="H32" s="6">
        <v>82</v>
      </c>
      <c r="I32" s="6">
        <v>0.99580000000000002</v>
      </c>
      <c r="J32" s="6">
        <v>3.35</v>
      </c>
      <c r="K32" s="6">
        <v>0.54</v>
      </c>
      <c r="L32" s="6">
        <v>10.1</v>
      </c>
      <c r="M32" s="6">
        <v>5</v>
      </c>
    </row>
    <row r="33" spans="1:13" x14ac:dyDescent="0.3">
      <c r="A33" s="7" t="s">
        <v>382</v>
      </c>
      <c r="B33" s="6">
        <v>6.9</v>
      </c>
      <c r="C33" s="6">
        <v>0.68500000000000005</v>
      </c>
      <c r="D33" s="6">
        <v>0</v>
      </c>
      <c r="E33" s="6">
        <v>2.5</v>
      </c>
      <c r="F33" s="6">
        <v>0.105</v>
      </c>
      <c r="G33" s="6">
        <v>22</v>
      </c>
      <c r="H33" s="6">
        <v>37</v>
      </c>
      <c r="I33" s="6">
        <v>0.99660000000000004</v>
      </c>
      <c r="J33" s="6">
        <v>3.46</v>
      </c>
      <c r="K33" s="6">
        <v>0.56999999999999995</v>
      </c>
      <c r="L33" s="6">
        <v>10.6</v>
      </c>
      <c r="M33" s="6">
        <v>6</v>
      </c>
    </row>
    <row r="34" spans="1:13" x14ac:dyDescent="0.3">
      <c r="A34" s="7" t="s">
        <v>383</v>
      </c>
      <c r="B34" s="6">
        <v>8.3000000000000007</v>
      </c>
      <c r="C34" s="6">
        <v>0.65500000000000003</v>
      </c>
      <c r="D34" s="6">
        <v>0.12</v>
      </c>
      <c r="E34" s="6">
        <v>2.2999999999999998</v>
      </c>
      <c r="F34" s="6">
        <v>8.3000000000000004E-2</v>
      </c>
      <c r="G34" s="6">
        <v>15</v>
      </c>
      <c r="H34" s="6">
        <v>113</v>
      </c>
      <c r="I34" s="6">
        <v>0.99660000000000004</v>
      </c>
      <c r="J34" s="6">
        <v>3.17</v>
      </c>
      <c r="K34" s="6">
        <v>0.66</v>
      </c>
      <c r="L34" s="6">
        <v>9.8000000000000007</v>
      </c>
      <c r="M34" s="6">
        <v>5</v>
      </c>
    </row>
    <row r="35" spans="1:13" x14ac:dyDescent="0.3">
      <c r="A35" s="7" t="s">
        <v>384</v>
      </c>
      <c r="B35" s="6">
        <v>6.9</v>
      </c>
      <c r="C35" s="6">
        <v>0.60499999999999998</v>
      </c>
      <c r="D35" s="6">
        <v>0.12</v>
      </c>
      <c r="E35" s="6">
        <v>10.7</v>
      </c>
      <c r="F35" s="6">
        <v>7.2999999999999995E-2</v>
      </c>
      <c r="G35" s="6">
        <v>40</v>
      </c>
      <c r="H35" s="6">
        <v>83</v>
      </c>
      <c r="I35" s="6">
        <v>0.99929999999999997</v>
      </c>
      <c r="J35" s="6">
        <v>3.45</v>
      </c>
      <c r="K35" s="6">
        <v>0.52</v>
      </c>
      <c r="L35" s="6">
        <v>9.4</v>
      </c>
      <c r="M35" s="6">
        <v>6</v>
      </c>
    </row>
    <row r="36" spans="1:13" x14ac:dyDescent="0.3">
      <c r="A36" s="7" t="s">
        <v>385</v>
      </c>
      <c r="B36" s="6">
        <v>5.2</v>
      </c>
      <c r="C36" s="6">
        <v>0.32</v>
      </c>
      <c r="D36" s="6">
        <v>0.25</v>
      </c>
      <c r="E36" s="6">
        <v>1.8</v>
      </c>
      <c r="F36" s="6">
        <v>0.10299999999999999</v>
      </c>
      <c r="G36" s="6">
        <v>13</v>
      </c>
      <c r="H36" s="6">
        <v>50</v>
      </c>
      <c r="I36" s="6">
        <v>0.99570000000000003</v>
      </c>
      <c r="J36" s="6">
        <v>3.38</v>
      </c>
      <c r="K36" s="6">
        <v>0.55000000000000004</v>
      </c>
      <c r="L36" s="6">
        <v>9.1999999999999993</v>
      </c>
      <c r="M36" s="6">
        <v>5</v>
      </c>
    </row>
    <row r="37" spans="1:13" x14ac:dyDescent="0.3">
      <c r="A37" s="7" t="s">
        <v>386</v>
      </c>
      <c r="B37" s="6">
        <v>7.8</v>
      </c>
      <c r="C37" s="6">
        <v>0.64500000000000002</v>
      </c>
      <c r="D37" s="6">
        <v>0</v>
      </c>
      <c r="E37" s="6">
        <v>5.5</v>
      </c>
      <c r="F37" s="6">
        <v>8.5999999999999993E-2</v>
      </c>
      <c r="G37" s="6">
        <v>5</v>
      </c>
      <c r="H37" s="6">
        <v>18</v>
      </c>
      <c r="I37" s="6">
        <v>0.99860000000000004</v>
      </c>
      <c r="J37" s="6">
        <v>3.4</v>
      </c>
      <c r="K37" s="6">
        <v>0.55000000000000004</v>
      </c>
      <c r="L37" s="6">
        <v>9.6</v>
      </c>
      <c r="M37" s="6">
        <v>6</v>
      </c>
    </row>
    <row r="38" spans="1:13" x14ac:dyDescent="0.3">
      <c r="A38" s="7" t="s">
        <v>387</v>
      </c>
      <c r="B38" s="6">
        <v>7.8</v>
      </c>
      <c r="C38" s="6">
        <v>0.6</v>
      </c>
      <c r="D38" s="6">
        <v>0.14000000000000001</v>
      </c>
      <c r="E38" s="6">
        <v>2.4</v>
      </c>
      <c r="F38" s="6">
        <v>8.5999999999999993E-2</v>
      </c>
      <c r="G38" s="6">
        <v>3</v>
      </c>
      <c r="H38" s="6">
        <v>15</v>
      </c>
      <c r="I38" s="6">
        <v>0.99750000000000005</v>
      </c>
      <c r="J38" s="6">
        <v>3.42</v>
      </c>
      <c r="K38" s="6">
        <v>0.6</v>
      </c>
      <c r="L38" s="6">
        <v>10.8</v>
      </c>
      <c r="M38" s="6">
        <v>6</v>
      </c>
    </row>
    <row r="39" spans="1:13" x14ac:dyDescent="0.3">
      <c r="A39" s="7" t="s">
        <v>388</v>
      </c>
      <c r="B39" s="6">
        <v>8.1</v>
      </c>
      <c r="C39" s="6">
        <v>0.38</v>
      </c>
      <c r="D39" s="6">
        <v>0.28000000000000003</v>
      </c>
      <c r="E39" s="6">
        <v>2.1</v>
      </c>
      <c r="F39" s="6">
        <v>6.6000000000000003E-2</v>
      </c>
      <c r="G39" s="6">
        <v>13</v>
      </c>
      <c r="H39" s="6">
        <v>30</v>
      </c>
      <c r="I39" s="6">
        <v>0.99680000000000002</v>
      </c>
      <c r="J39" s="6">
        <v>3.23</v>
      </c>
      <c r="K39" s="6">
        <v>0.73</v>
      </c>
      <c r="L39" s="6">
        <v>9.6999999999999993</v>
      </c>
      <c r="M39" s="6">
        <v>7</v>
      </c>
    </row>
    <row r="40" spans="1:13" x14ac:dyDescent="0.3">
      <c r="A40" s="7" t="s">
        <v>389</v>
      </c>
      <c r="B40" s="6">
        <v>5.7</v>
      </c>
      <c r="C40" s="6">
        <v>1.1299999999999999</v>
      </c>
      <c r="D40" s="6">
        <v>0.09</v>
      </c>
      <c r="E40" s="6">
        <v>1.5</v>
      </c>
      <c r="F40" s="6">
        <v>0.17199999999999999</v>
      </c>
      <c r="G40" s="6">
        <v>7</v>
      </c>
      <c r="H40" s="6">
        <v>19</v>
      </c>
      <c r="I40" s="6">
        <v>0.99399999999999999</v>
      </c>
      <c r="J40" s="6">
        <v>3.5</v>
      </c>
      <c r="K40" s="6">
        <v>0.48</v>
      </c>
      <c r="L40" s="6">
        <v>9.8000000000000007</v>
      </c>
      <c r="M40" s="6">
        <v>4</v>
      </c>
    </row>
    <row r="41" spans="1:13" x14ac:dyDescent="0.3">
      <c r="A41" s="7" t="s">
        <v>390</v>
      </c>
      <c r="B41" s="6">
        <v>7.3</v>
      </c>
      <c r="C41" s="6">
        <v>0.45</v>
      </c>
      <c r="D41" s="6">
        <v>0.36</v>
      </c>
      <c r="E41" s="6">
        <v>5.9</v>
      </c>
      <c r="F41" s="6">
        <v>7.3999999999999996E-2</v>
      </c>
      <c r="G41" s="6">
        <v>12</v>
      </c>
      <c r="H41" s="6">
        <v>87</v>
      </c>
      <c r="I41" s="6">
        <v>0.99780000000000002</v>
      </c>
      <c r="J41" s="6">
        <v>3.33</v>
      </c>
      <c r="K41" s="6">
        <v>0.83</v>
      </c>
      <c r="L41" s="6">
        <v>10.5</v>
      </c>
      <c r="M41" s="6">
        <v>5</v>
      </c>
    </row>
    <row r="42" spans="1:13" x14ac:dyDescent="0.3">
      <c r="A42" s="7" t="s">
        <v>391</v>
      </c>
      <c r="B42" s="6">
        <v>7.3</v>
      </c>
      <c r="C42" s="6">
        <v>0.45</v>
      </c>
      <c r="D42" s="6">
        <v>0.36</v>
      </c>
      <c r="E42" s="6">
        <v>5.9</v>
      </c>
      <c r="F42" s="6">
        <v>7.3999999999999996E-2</v>
      </c>
      <c r="G42" s="6">
        <v>12</v>
      </c>
      <c r="H42" s="6">
        <v>87</v>
      </c>
      <c r="I42" s="6">
        <v>0.99780000000000002</v>
      </c>
      <c r="J42" s="6">
        <v>3.33</v>
      </c>
      <c r="K42" s="6">
        <v>0.83</v>
      </c>
      <c r="L42" s="6">
        <v>10.5</v>
      </c>
      <c r="M42" s="6">
        <v>5</v>
      </c>
    </row>
    <row r="43" spans="1:13" x14ac:dyDescent="0.3">
      <c r="A43" s="7" t="s">
        <v>392</v>
      </c>
      <c r="B43" s="6">
        <v>8.8000000000000007</v>
      </c>
      <c r="C43" s="6">
        <v>0.61</v>
      </c>
      <c r="D43" s="6">
        <v>0.3</v>
      </c>
      <c r="E43" s="6">
        <v>2.8</v>
      </c>
      <c r="F43" s="6">
        <v>8.7999999999999995E-2</v>
      </c>
      <c r="G43" s="6">
        <v>17</v>
      </c>
      <c r="H43" s="6">
        <v>46</v>
      </c>
      <c r="I43" s="6">
        <v>0.99760000000000004</v>
      </c>
      <c r="J43" s="6">
        <v>3.26</v>
      </c>
      <c r="K43" s="6">
        <v>0.51</v>
      </c>
      <c r="L43" s="6">
        <v>9.3000000000000007</v>
      </c>
      <c r="M43" s="6">
        <v>4</v>
      </c>
    </row>
    <row r="44" spans="1:13" x14ac:dyDescent="0.3">
      <c r="A44" s="7" t="s">
        <v>393</v>
      </c>
      <c r="B44" s="6">
        <v>7.5</v>
      </c>
      <c r="C44" s="6">
        <v>0.49</v>
      </c>
      <c r="D44" s="6">
        <v>0.2</v>
      </c>
      <c r="E44" s="6">
        <v>2.6</v>
      </c>
      <c r="F44" s="6">
        <v>0.33200000000000002</v>
      </c>
      <c r="G44" s="6">
        <v>8</v>
      </c>
      <c r="H44" s="6">
        <v>14</v>
      </c>
      <c r="I44" s="6">
        <v>0.99680000000000002</v>
      </c>
      <c r="J44" s="6">
        <v>3.21</v>
      </c>
      <c r="K44" s="6">
        <v>0.9</v>
      </c>
      <c r="L44" s="6">
        <v>10.5</v>
      </c>
      <c r="M44" s="6">
        <v>6</v>
      </c>
    </row>
    <row r="45" spans="1:13" x14ac:dyDescent="0.3">
      <c r="A45" s="7" t="s">
        <v>394</v>
      </c>
      <c r="B45" s="6">
        <v>8.1</v>
      </c>
      <c r="C45" s="6">
        <v>0.66</v>
      </c>
      <c r="D45" s="6">
        <v>0.22</v>
      </c>
      <c r="E45" s="6">
        <v>2.2000000000000002</v>
      </c>
      <c r="F45" s="6">
        <v>6.9000000000000006E-2</v>
      </c>
      <c r="G45" s="6">
        <v>9</v>
      </c>
      <c r="H45" s="6">
        <v>23</v>
      </c>
      <c r="I45" s="6">
        <v>0.99680000000000002</v>
      </c>
      <c r="J45" s="6">
        <v>3.3</v>
      </c>
      <c r="K45" s="6">
        <v>1.2</v>
      </c>
      <c r="L45" s="6">
        <v>10.3</v>
      </c>
      <c r="M45" s="6">
        <v>5</v>
      </c>
    </row>
    <row r="46" spans="1:13" x14ac:dyDescent="0.3">
      <c r="A46" s="7" t="s">
        <v>395</v>
      </c>
      <c r="B46" s="6">
        <v>6.8</v>
      </c>
      <c r="C46" s="6">
        <v>0.67</v>
      </c>
      <c r="D46" s="6">
        <v>0.02</v>
      </c>
      <c r="E46" s="6">
        <v>1.8</v>
      </c>
      <c r="F46" s="6">
        <v>0.05</v>
      </c>
      <c r="G46" s="6">
        <v>5</v>
      </c>
      <c r="H46" s="6">
        <v>11</v>
      </c>
      <c r="I46" s="6">
        <v>0.99619999999999997</v>
      </c>
      <c r="J46" s="6">
        <v>3.48</v>
      </c>
      <c r="K46" s="6">
        <v>0.52</v>
      </c>
      <c r="L46" s="6">
        <v>9.5</v>
      </c>
      <c r="M46" s="6">
        <v>5</v>
      </c>
    </row>
    <row r="47" spans="1:13" x14ac:dyDescent="0.3">
      <c r="A47" s="7" t="s">
        <v>396</v>
      </c>
      <c r="B47" s="6">
        <v>4.5999999999999996</v>
      </c>
      <c r="C47" s="6">
        <v>0.52</v>
      </c>
      <c r="D47" s="6">
        <v>0.15</v>
      </c>
      <c r="E47" s="6">
        <v>2.1</v>
      </c>
      <c r="F47" s="6">
        <v>5.3999999999999999E-2</v>
      </c>
      <c r="G47" s="6">
        <v>8</v>
      </c>
      <c r="H47" s="6">
        <v>65</v>
      </c>
      <c r="I47" s="6">
        <v>0.99339999999999995</v>
      </c>
      <c r="J47" s="6">
        <v>3.9</v>
      </c>
      <c r="K47" s="6">
        <v>0.56000000000000005</v>
      </c>
      <c r="L47" s="6">
        <v>13.1</v>
      </c>
      <c r="M47" s="6">
        <v>4</v>
      </c>
    </row>
    <row r="48" spans="1:13" x14ac:dyDescent="0.3">
      <c r="A48" s="7" t="s">
        <v>397</v>
      </c>
      <c r="B48" s="6">
        <v>7.7</v>
      </c>
      <c r="C48" s="6">
        <v>0.93500000000000005</v>
      </c>
      <c r="D48" s="6">
        <v>0.43</v>
      </c>
      <c r="E48" s="6">
        <v>2.2000000000000002</v>
      </c>
      <c r="F48" s="6">
        <v>0.114</v>
      </c>
      <c r="G48" s="6">
        <v>22</v>
      </c>
      <c r="H48" s="6">
        <v>114</v>
      </c>
      <c r="I48" s="6">
        <v>0.997</v>
      </c>
      <c r="J48" s="6">
        <v>3.25</v>
      </c>
      <c r="K48" s="6">
        <v>0.73</v>
      </c>
      <c r="L48" s="6">
        <v>9.1999999999999993</v>
      </c>
      <c r="M48" s="6">
        <v>5</v>
      </c>
    </row>
    <row r="49" spans="1:13" x14ac:dyDescent="0.3">
      <c r="A49" s="7" t="s">
        <v>398</v>
      </c>
      <c r="B49" s="6">
        <v>8.6999999999999993</v>
      </c>
      <c r="C49" s="6">
        <v>0.28999999999999998</v>
      </c>
      <c r="D49" s="6">
        <v>0.52</v>
      </c>
      <c r="E49" s="6">
        <v>1.6</v>
      </c>
      <c r="F49" s="6">
        <v>0.113</v>
      </c>
      <c r="G49" s="6">
        <v>12</v>
      </c>
      <c r="H49" s="6">
        <v>37</v>
      </c>
      <c r="I49" s="6">
        <v>0.99690000000000001</v>
      </c>
      <c r="J49" s="6">
        <v>3.25</v>
      </c>
      <c r="K49" s="6">
        <v>0.57999999999999996</v>
      </c>
      <c r="L49" s="6">
        <v>9.5</v>
      </c>
      <c r="M49" s="6">
        <v>5</v>
      </c>
    </row>
    <row r="50" spans="1:13" x14ac:dyDescent="0.3">
      <c r="A50" s="7" t="s">
        <v>399</v>
      </c>
      <c r="B50" s="6">
        <v>6.4</v>
      </c>
      <c r="C50" s="6">
        <v>0.4</v>
      </c>
      <c r="D50" s="6">
        <v>0.23</v>
      </c>
      <c r="E50" s="6">
        <v>1.6</v>
      </c>
      <c r="F50" s="6">
        <v>6.6000000000000003E-2</v>
      </c>
      <c r="G50" s="6">
        <v>5</v>
      </c>
      <c r="H50" s="6">
        <v>12</v>
      </c>
      <c r="I50" s="6">
        <v>0.99580000000000002</v>
      </c>
      <c r="J50" s="6">
        <v>3.34</v>
      </c>
      <c r="K50" s="6">
        <v>0.56000000000000005</v>
      </c>
      <c r="L50" s="6">
        <v>9.1999999999999993</v>
      </c>
      <c r="M50" s="6">
        <v>5</v>
      </c>
    </row>
    <row r="51" spans="1:13" x14ac:dyDescent="0.3">
      <c r="A51" s="7" t="s">
        <v>400</v>
      </c>
      <c r="B51" s="6">
        <v>5.6</v>
      </c>
      <c r="C51" s="6">
        <v>0.31</v>
      </c>
      <c r="D51" s="6">
        <v>0.37</v>
      </c>
      <c r="E51" s="6">
        <v>1.4</v>
      </c>
      <c r="F51" s="6">
        <v>7.3999999999999996E-2</v>
      </c>
      <c r="G51" s="6">
        <v>12</v>
      </c>
      <c r="H51" s="6">
        <v>96</v>
      </c>
      <c r="I51" s="6">
        <v>0.99539999999999995</v>
      </c>
      <c r="J51" s="6">
        <v>3.32</v>
      </c>
      <c r="K51" s="6">
        <v>0.57999999999999996</v>
      </c>
      <c r="L51" s="6">
        <v>9.1999999999999993</v>
      </c>
      <c r="M51" s="6">
        <v>5</v>
      </c>
    </row>
    <row r="52" spans="1:13" x14ac:dyDescent="0.3">
      <c r="A52" s="7" t="s">
        <v>401</v>
      </c>
      <c r="B52" s="6">
        <v>8.8000000000000007</v>
      </c>
      <c r="C52" s="6">
        <v>0.66</v>
      </c>
      <c r="D52" s="6">
        <v>0.26</v>
      </c>
      <c r="E52" s="6">
        <v>1.7</v>
      </c>
      <c r="F52" s="6">
        <v>7.3999999999999996E-2</v>
      </c>
      <c r="G52" s="6">
        <v>4</v>
      </c>
      <c r="H52" s="6">
        <v>23</v>
      </c>
      <c r="I52" s="6">
        <v>0.99709999999999999</v>
      </c>
      <c r="J52" s="6">
        <v>3.15</v>
      </c>
      <c r="K52" s="6">
        <v>0.74</v>
      </c>
      <c r="L52" s="6">
        <v>9.1999999999999993</v>
      </c>
      <c r="M52" s="6">
        <v>5</v>
      </c>
    </row>
    <row r="53" spans="1:13" x14ac:dyDescent="0.3">
      <c r="A53" s="7" t="s">
        <v>402</v>
      </c>
      <c r="B53" s="6">
        <v>6.6</v>
      </c>
      <c r="C53" s="6">
        <v>0.52</v>
      </c>
      <c r="D53" s="6">
        <v>0.04</v>
      </c>
      <c r="E53" s="6">
        <v>2.2000000000000002</v>
      </c>
      <c r="F53" s="6">
        <v>6.9000000000000006E-2</v>
      </c>
      <c r="G53" s="6">
        <v>8</v>
      </c>
      <c r="H53" s="6">
        <v>15</v>
      </c>
      <c r="I53" s="6">
        <v>0.99560000000000004</v>
      </c>
      <c r="J53" s="6">
        <v>3.4</v>
      </c>
      <c r="K53" s="6">
        <v>0.63</v>
      </c>
      <c r="L53" s="6">
        <v>9.4</v>
      </c>
      <c r="M53" s="6">
        <v>6</v>
      </c>
    </row>
    <row r="54" spans="1:13" x14ac:dyDescent="0.3">
      <c r="A54" s="7" t="s">
        <v>403</v>
      </c>
      <c r="B54" s="6">
        <v>6.6</v>
      </c>
      <c r="C54" s="6">
        <v>0.5</v>
      </c>
      <c r="D54" s="6">
        <v>0.04</v>
      </c>
      <c r="E54" s="6">
        <v>2.1</v>
      </c>
      <c r="F54" s="6">
        <v>6.8000000000000005E-2</v>
      </c>
      <c r="G54" s="6">
        <v>6</v>
      </c>
      <c r="H54" s="6">
        <v>14</v>
      </c>
      <c r="I54" s="6">
        <v>0.99550000000000005</v>
      </c>
      <c r="J54" s="6">
        <v>3.39</v>
      </c>
      <c r="K54" s="6">
        <v>0.64</v>
      </c>
      <c r="L54" s="6">
        <v>9.4</v>
      </c>
      <c r="M54" s="6">
        <v>6</v>
      </c>
    </row>
    <row r="55" spans="1:13" x14ac:dyDescent="0.3">
      <c r="A55" s="7" t="s">
        <v>404</v>
      </c>
      <c r="B55" s="6">
        <v>8.6</v>
      </c>
      <c r="C55" s="6">
        <v>0.38</v>
      </c>
      <c r="D55" s="6">
        <v>0.36</v>
      </c>
      <c r="E55" s="6">
        <v>3</v>
      </c>
      <c r="F55" s="6">
        <v>8.1000000000000003E-2</v>
      </c>
      <c r="G55" s="6">
        <v>30</v>
      </c>
      <c r="H55" s="6">
        <v>119</v>
      </c>
      <c r="I55" s="6">
        <v>0.997</v>
      </c>
      <c r="J55" s="6">
        <v>3.2</v>
      </c>
      <c r="K55" s="6">
        <v>0.56000000000000005</v>
      </c>
      <c r="L55" s="6">
        <v>9.4</v>
      </c>
      <c r="M55" s="6">
        <v>5</v>
      </c>
    </row>
    <row r="56" spans="1:13" x14ac:dyDescent="0.3">
      <c r="A56" s="7" t="s">
        <v>405</v>
      </c>
      <c r="B56" s="6">
        <v>7.6</v>
      </c>
      <c r="C56" s="6">
        <v>0.51</v>
      </c>
      <c r="D56" s="6">
        <v>0.15</v>
      </c>
      <c r="E56" s="6">
        <v>2.8</v>
      </c>
      <c r="F56" s="6">
        <v>0.11</v>
      </c>
      <c r="G56" s="6">
        <v>33</v>
      </c>
      <c r="H56" s="6">
        <v>73</v>
      </c>
      <c r="I56" s="6">
        <v>0.99550000000000005</v>
      </c>
      <c r="J56" s="6">
        <v>3.17</v>
      </c>
      <c r="K56" s="6">
        <v>0.63</v>
      </c>
      <c r="L56" s="6">
        <v>10.199999999999999</v>
      </c>
      <c r="M56" s="6">
        <v>6</v>
      </c>
    </row>
    <row r="57" spans="1:13" x14ac:dyDescent="0.3">
      <c r="A57" s="7" t="s">
        <v>406</v>
      </c>
      <c r="B57" s="6">
        <v>7.7</v>
      </c>
      <c r="C57" s="6">
        <v>0.62</v>
      </c>
      <c r="D57" s="6">
        <v>0.04</v>
      </c>
      <c r="E57" s="6">
        <v>3.8</v>
      </c>
      <c r="F57" s="6">
        <v>8.4000000000000005E-2</v>
      </c>
      <c r="G57" s="6">
        <v>25</v>
      </c>
      <c r="H57" s="6">
        <v>45</v>
      </c>
      <c r="I57" s="6">
        <v>0.99780000000000002</v>
      </c>
      <c r="J57" s="6">
        <v>3.34</v>
      </c>
      <c r="K57" s="6">
        <v>0.53</v>
      </c>
      <c r="L57" s="6">
        <v>9.5</v>
      </c>
      <c r="M57" s="6">
        <v>5</v>
      </c>
    </row>
    <row r="58" spans="1:13" x14ac:dyDescent="0.3">
      <c r="A58" s="7" t="s">
        <v>407</v>
      </c>
      <c r="B58" s="6">
        <v>10.199999999999999</v>
      </c>
      <c r="C58" s="6">
        <v>0.42</v>
      </c>
      <c r="D58" s="6">
        <v>0.56999999999999995</v>
      </c>
      <c r="E58" s="6">
        <v>3.4</v>
      </c>
      <c r="F58" s="6">
        <v>7.0000000000000007E-2</v>
      </c>
      <c r="G58" s="6">
        <v>4</v>
      </c>
      <c r="H58" s="6">
        <v>10</v>
      </c>
      <c r="I58" s="6">
        <v>0.99709999999999999</v>
      </c>
      <c r="J58" s="6">
        <v>3.04</v>
      </c>
      <c r="K58" s="6">
        <v>0.63</v>
      </c>
      <c r="L58" s="6">
        <v>9.6</v>
      </c>
      <c r="M58" s="6">
        <v>5</v>
      </c>
    </row>
    <row r="59" spans="1:13" x14ac:dyDescent="0.3">
      <c r="A59" s="7" t="s">
        <v>408</v>
      </c>
      <c r="B59" s="6">
        <v>7.5</v>
      </c>
      <c r="C59" s="6">
        <v>0.63</v>
      </c>
      <c r="D59" s="6">
        <v>0.12</v>
      </c>
      <c r="E59" s="6">
        <v>5.0999999999999996</v>
      </c>
      <c r="F59" s="6">
        <v>0.111</v>
      </c>
      <c r="G59" s="6">
        <v>50</v>
      </c>
      <c r="H59" s="6">
        <v>110</v>
      </c>
      <c r="I59" s="6">
        <v>0.99829999999999997</v>
      </c>
      <c r="J59" s="6">
        <v>3.26</v>
      </c>
      <c r="K59" s="6">
        <v>0.77</v>
      </c>
      <c r="L59" s="6">
        <v>9.4</v>
      </c>
      <c r="M59" s="6">
        <v>5</v>
      </c>
    </row>
    <row r="60" spans="1:13" x14ac:dyDescent="0.3">
      <c r="A60" s="7" t="s">
        <v>409</v>
      </c>
      <c r="B60" s="6">
        <v>7.8</v>
      </c>
      <c r="C60" s="6">
        <v>0.59</v>
      </c>
      <c r="D60" s="6">
        <v>0.18</v>
      </c>
      <c r="E60" s="6">
        <v>2.2999999999999998</v>
      </c>
      <c r="F60" s="6">
        <v>7.5999999999999998E-2</v>
      </c>
      <c r="G60" s="6">
        <v>17</v>
      </c>
      <c r="H60" s="6">
        <v>54</v>
      </c>
      <c r="I60" s="6">
        <v>0.99750000000000005</v>
      </c>
      <c r="J60" s="6">
        <v>3.43</v>
      </c>
      <c r="K60" s="6">
        <v>0.59</v>
      </c>
      <c r="L60" s="6">
        <v>10</v>
      </c>
      <c r="M60" s="6">
        <v>5</v>
      </c>
    </row>
    <row r="61" spans="1:13" x14ac:dyDescent="0.3">
      <c r="A61" s="7" t="s">
        <v>410</v>
      </c>
      <c r="B61" s="6">
        <v>7.3</v>
      </c>
      <c r="C61" s="6">
        <v>0.39</v>
      </c>
      <c r="D61" s="6">
        <v>0.31</v>
      </c>
      <c r="E61" s="6">
        <v>2.4</v>
      </c>
      <c r="F61" s="6">
        <v>7.3999999999999996E-2</v>
      </c>
      <c r="G61" s="6">
        <v>9</v>
      </c>
      <c r="H61" s="6">
        <v>46</v>
      </c>
      <c r="I61" s="6">
        <v>0.99619999999999997</v>
      </c>
      <c r="J61" s="6">
        <v>3.41</v>
      </c>
      <c r="K61" s="6">
        <v>0.54</v>
      </c>
      <c r="L61" s="6">
        <v>9.4</v>
      </c>
      <c r="M61" s="6">
        <v>6</v>
      </c>
    </row>
    <row r="62" spans="1:13" x14ac:dyDescent="0.3">
      <c r="A62" s="7" t="s">
        <v>411</v>
      </c>
      <c r="B62" s="6">
        <v>8.8000000000000007</v>
      </c>
      <c r="C62" s="6">
        <v>0.4</v>
      </c>
      <c r="D62" s="6">
        <v>0.4</v>
      </c>
      <c r="E62" s="6">
        <v>2.2000000000000002</v>
      </c>
      <c r="F62" s="6">
        <v>7.9000000000000001E-2</v>
      </c>
      <c r="G62" s="6">
        <v>19</v>
      </c>
      <c r="H62" s="6">
        <v>52</v>
      </c>
      <c r="I62" s="6">
        <v>0.998</v>
      </c>
      <c r="J62" s="6">
        <v>3.44</v>
      </c>
      <c r="K62" s="6">
        <v>0.64</v>
      </c>
      <c r="L62" s="6">
        <v>9.1999999999999993</v>
      </c>
      <c r="M62" s="6">
        <v>5</v>
      </c>
    </row>
    <row r="63" spans="1:13" x14ac:dyDescent="0.3">
      <c r="A63" s="7" t="s">
        <v>412</v>
      </c>
      <c r="B63" s="6">
        <v>7.7</v>
      </c>
      <c r="C63" s="6">
        <v>0.69</v>
      </c>
      <c r="D63" s="6">
        <v>0.49</v>
      </c>
      <c r="E63" s="6">
        <v>1.8</v>
      </c>
      <c r="F63" s="6">
        <v>0.115</v>
      </c>
      <c r="G63" s="6">
        <v>20</v>
      </c>
      <c r="H63" s="6">
        <v>112</v>
      </c>
      <c r="I63" s="6">
        <v>0.99680000000000002</v>
      </c>
      <c r="J63" s="6">
        <v>3.21</v>
      </c>
      <c r="K63" s="6">
        <v>0.71</v>
      </c>
      <c r="L63" s="6">
        <v>9.3000000000000007</v>
      </c>
      <c r="M63" s="6">
        <v>5</v>
      </c>
    </row>
    <row r="64" spans="1:13" x14ac:dyDescent="0.3">
      <c r="A64" s="7" t="s">
        <v>413</v>
      </c>
      <c r="B64" s="6">
        <v>7.5</v>
      </c>
      <c r="C64" s="6">
        <v>0.52</v>
      </c>
      <c r="D64" s="6">
        <v>0.16</v>
      </c>
      <c r="E64" s="6">
        <v>1.9</v>
      </c>
      <c r="F64" s="6">
        <v>8.5000000000000006E-2</v>
      </c>
      <c r="G64" s="6">
        <v>12</v>
      </c>
      <c r="H64" s="6">
        <v>35</v>
      </c>
      <c r="I64" s="6">
        <v>0.99680000000000002</v>
      </c>
      <c r="J64" s="6">
        <v>3.38</v>
      </c>
      <c r="K64" s="6">
        <v>0.62</v>
      </c>
      <c r="L64" s="6">
        <v>9.5</v>
      </c>
      <c r="M64" s="6">
        <v>7</v>
      </c>
    </row>
    <row r="65" spans="1:13" x14ac:dyDescent="0.3">
      <c r="A65" s="7" t="s">
        <v>414</v>
      </c>
      <c r="B65" s="6">
        <v>7</v>
      </c>
      <c r="C65" s="6">
        <v>0.73499999999999999</v>
      </c>
      <c r="D65" s="6">
        <v>0.05</v>
      </c>
      <c r="E65" s="6">
        <v>2</v>
      </c>
      <c r="F65" s="6">
        <v>8.1000000000000003E-2</v>
      </c>
      <c r="G65" s="6">
        <v>13</v>
      </c>
      <c r="H65" s="6">
        <v>54</v>
      </c>
      <c r="I65" s="6">
        <v>0.99660000000000004</v>
      </c>
      <c r="J65" s="6">
        <v>3.39</v>
      </c>
      <c r="K65" s="6">
        <v>0.56999999999999995</v>
      </c>
      <c r="L65" s="6">
        <v>9.8000000000000007</v>
      </c>
      <c r="M65" s="6">
        <v>5</v>
      </c>
    </row>
    <row r="66" spans="1:13" x14ac:dyDescent="0.3">
      <c r="A66" s="7" t="s">
        <v>415</v>
      </c>
      <c r="B66" s="6">
        <v>7.2</v>
      </c>
      <c r="C66" s="6">
        <v>0.72499999999999998</v>
      </c>
      <c r="D66" s="6">
        <v>0.05</v>
      </c>
      <c r="E66" s="6">
        <v>4.6500000000000004</v>
      </c>
      <c r="F66" s="6">
        <v>8.5999999999999993E-2</v>
      </c>
      <c r="G66" s="6">
        <v>4</v>
      </c>
      <c r="H66" s="6">
        <v>11</v>
      </c>
      <c r="I66" s="6">
        <v>0.99619999999999997</v>
      </c>
      <c r="J66" s="6">
        <v>3.41</v>
      </c>
      <c r="K66" s="6">
        <v>0.39</v>
      </c>
      <c r="L66" s="6">
        <v>10.9</v>
      </c>
      <c r="M66" s="6">
        <v>5</v>
      </c>
    </row>
    <row r="67" spans="1:13" x14ac:dyDescent="0.3">
      <c r="A67" s="7" t="s">
        <v>416</v>
      </c>
      <c r="B67" s="6">
        <v>7.2</v>
      </c>
      <c r="C67" s="6">
        <v>0.72499999999999998</v>
      </c>
      <c r="D67" s="6">
        <v>0.05</v>
      </c>
      <c r="E67" s="6">
        <v>4.6500000000000004</v>
      </c>
      <c r="F67" s="6">
        <v>8.5999999999999993E-2</v>
      </c>
      <c r="G67" s="6">
        <v>4</v>
      </c>
      <c r="H67" s="6">
        <v>11</v>
      </c>
      <c r="I67" s="6">
        <v>0.99619999999999997</v>
      </c>
      <c r="J67" s="6">
        <v>3.41</v>
      </c>
      <c r="K67" s="6">
        <v>0.39</v>
      </c>
      <c r="L67" s="6">
        <v>10.9</v>
      </c>
      <c r="M67" s="6">
        <v>5</v>
      </c>
    </row>
    <row r="68" spans="1:13" x14ac:dyDescent="0.3">
      <c r="A68" s="7" t="s">
        <v>417</v>
      </c>
      <c r="B68" s="6">
        <v>7.5</v>
      </c>
      <c r="C68" s="6">
        <v>0.52</v>
      </c>
      <c r="D68" s="6">
        <v>0.11</v>
      </c>
      <c r="E68" s="6">
        <v>1.5</v>
      </c>
      <c r="F68" s="6">
        <v>7.9000000000000001E-2</v>
      </c>
      <c r="G68" s="6">
        <v>11</v>
      </c>
      <c r="H68" s="6">
        <v>39</v>
      </c>
      <c r="I68" s="6">
        <v>0.99680000000000002</v>
      </c>
      <c r="J68" s="6">
        <v>3.42</v>
      </c>
      <c r="K68" s="6">
        <v>0.57999999999999996</v>
      </c>
      <c r="L68" s="6">
        <v>9.6</v>
      </c>
      <c r="M68" s="6">
        <v>5</v>
      </c>
    </row>
    <row r="69" spans="1:13" x14ac:dyDescent="0.3">
      <c r="A69" s="7" t="s">
        <v>418</v>
      </c>
      <c r="B69" s="6">
        <v>6.6</v>
      </c>
      <c r="C69" s="6">
        <v>0.70499999999999996</v>
      </c>
      <c r="D69" s="6">
        <v>7.0000000000000007E-2</v>
      </c>
      <c r="E69" s="6">
        <v>1.6</v>
      </c>
      <c r="F69" s="6">
        <v>7.5999999999999998E-2</v>
      </c>
      <c r="G69" s="6">
        <v>6</v>
      </c>
      <c r="H69" s="6">
        <v>15</v>
      </c>
      <c r="I69" s="6">
        <v>0.99619999999999997</v>
      </c>
      <c r="J69" s="6">
        <v>3.44</v>
      </c>
      <c r="K69" s="6">
        <v>0.57999999999999996</v>
      </c>
      <c r="L69" s="6">
        <v>10.7</v>
      </c>
      <c r="M69" s="6">
        <v>5</v>
      </c>
    </row>
    <row r="70" spans="1:13" x14ac:dyDescent="0.3">
      <c r="A70" s="7" t="s">
        <v>419</v>
      </c>
      <c r="B70" s="6">
        <v>9.3000000000000007</v>
      </c>
      <c r="C70" s="6">
        <v>0.32</v>
      </c>
      <c r="D70" s="6">
        <v>0.56999999999999995</v>
      </c>
      <c r="E70" s="6">
        <v>2</v>
      </c>
      <c r="F70" s="6">
        <v>7.3999999999999996E-2</v>
      </c>
      <c r="G70" s="6">
        <v>27</v>
      </c>
      <c r="H70" s="6">
        <v>65</v>
      </c>
      <c r="I70" s="6">
        <v>0.99690000000000001</v>
      </c>
      <c r="J70" s="6">
        <v>3.28</v>
      </c>
      <c r="K70" s="6">
        <v>0.79</v>
      </c>
      <c r="L70" s="6">
        <v>10.7</v>
      </c>
      <c r="M70" s="6">
        <v>5</v>
      </c>
    </row>
    <row r="71" spans="1:13" x14ac:dyDescent="0.3">
      <c r="A71" s="7" t="s">
        <v>420</v>
      </c>
      <c r="B71" s="6">
        <v>8</v>
      </c>
      <c r="C71" s="6">
        <v>0.70499999999999996</v>
      </c>
      <c r="D71" s="6">
        <v>0.05</v>
      </c>
      <c r="E71" s="6">
        <v>1.9</v>
      </c>
      <c r="F71" s="6">
        <v>7.3999999999999996E-2</v>
      </c>
      <c r="G71" s="6">
        <v>8</v>
      </c>
      <c r="H71" s="6">
        <v>19</v>
      </c>
      <c r="I71" s="6">
        <v>0.99619999999999997</v>
      </c>
      <c r="J71" s="6">
        <v>3.34</v>
      </c>
      <c r="K71" s="6">
        <v>0.95</v>
      </c>
      <c r="L71" s="6">
        <v>10.5</v>
      </c>
      <c r="M71" s="6">
        <v>6</v>
      </c>
    </row>
    <row r="72" spans="1:13" x14ac:dyDescent="0.3">
      <c r="A72" s="7" t="s">
        <v>421</v>
      </c>
      <c r="B72" s="6">
        <v>7.7</v>
      </c>
      <c r="C72" s="6">
        <v>0.63</v>
      </c>
      <c r="D72" s="6">
        <v>0.08</v>
      </c>
      <c r="E72" s="6">
        <v>1.9</v>
      </c>
      <c r="F72" s="6">
        <v>7.5999999999999998E-2</v>
      </c>
      <c r="G72" s="6">
        <v>15</v>
      </c>
      <c r="H72" s="6">
        <v>27</v>
      </c>
      <c r="I72" s="6">
        <v>0.99670000000000003</v>
      </c>
      <c r="J72" s="6">
        <v>3.32</v>
      </c>
      <c r="K72" s="6">
        <v>0.54</v>
      </c>
      <c r="L72" s="6">
        <v>9.5</v>
      </c>
      <c r="M72" s="6">
        <v>6</v>
      </c>
    </row>
    <row r="73" spans="1:13" x14ac:dyDescent="0.3">
      <c r="A73" s="7" t="s">
        <v>422</v>
      </c>
      <c r="B73" s="6">
        <v>7.7</v>
      </c>
      <c r="C73" s="6">
        <v>0.67</v>
      </c>
      <c r="D73" s="6">
        <v>0.23</v>
      </c>
      <c r="E73" s="6">
        <v>2.1</v>
      </c>
      <c r="F73" s="6">
        <v>8.7999999999999995E-2</v>
      </c>
      <c r="G73" s="6">
        <v>17</v>
      </c>
      <c r="H73" s="6">
        <v>96</v>
      </c>
      <c r="I73" s="6">
        <v>0.99619999999999997</v>
      </c>
      <c r="J73" s="6">
        <v>3.32</v>
      </c>
      <c r="K73" s="6">
        <v>0.48</v>
      </c>
      <c r="L73" s="6">
        <v>9.5</v>
      </c>
      <c r="M73" s="6">
        <v>5</v>
      </c>
    </row>
    <row r="74" spans="1:13" x14ac:dyDescent="0.3">
      <c r="A74" s="7" t="s">
        <v>423</v>
      </c>
      <c r="B74" s="6">
        <v>7.7</v>
      </c>
      <c r="C74" s="6">
        <v>0.69</v>
      </c>
      <c r="D74" s="6">
        <v>0.22</v>
      </c>
      <c r="E74" s="6">
        <v>1.9</v>
      </c>
      <c r="F74" s="6">
        <v>8.4000000000000005E-2</v>
      </c>
      <c r="G74" s="6">
        <v>18</v>
      </c>
      <c r="H74" s="6">
        <v>94</v>
      </c>
      <c r="I74" s="6">
        <v>0.99609999999999999</v>
      </c>
      <c r="J74" s="6">
        <v>3.31</v>
      </c>
      <c r="K74" s="6">
        <v>0.48</v>
      </c>
      <c r="L74" s="6">
        <v>9.5</v>
      </c>
      <c r="M74" s="6">
        <v>5</v>
      </c>
    </row>
    <row r="75" spans="1:13" x14ac:dyDescent="0.3">
      <c r="A75" s="7" t="s">
        <v>424</v>
      </c>
      <c r="B75" s="6">
        <v>8.3000000000000007</v>
      </c>
      <c r="C75" s="6">
        <v>0.67500000000000004</v>
      </c>
      <c r="D75" s="6">
        <v>0.26</v>
      </c>
      <c r="E75" s="6">
        <v>2.1</v>
      </c>
      <c r="F75" s="6">
        <v>8.4000000000000005E-2</v>
      </c>
      <c r="G75" s="6">
        <v>11</v>
      </c>
      <c r="H75" s="6">
        <v>43</v>
      </c>
      <c r="I75" s="6">
        <v>0.99760000000000004</v>
      </c>
      <c r="J75" s="6">
        <v>3.31</v>
      </c>
      <c r="K75" s="6">
        <v>0.53</v>
      </c>
      <c r="L75" s="6">
        <v>9.1999999999999993</v>
      </c>
      <c r="M75" s="6">
        <v>4</v>
      </c>
    </row>
    <row r="76" spans="1:13" x14ac:dyDescent="0.3">
      <c r="A76" s="7" t="s">
        <v>425</v>
      </c>
      <c r="B76" s="6">
        <v>9.6999999999999993</v>
      </c>
      <c r="C76" s="6">
        <v>0.32</v>
      </c>
      <c r="D76" s="6">
        <v>0.54</v>
      </c>
      <c r="E76" s="6">
        <v>2.5</v>
      </c>
      <c r="F76" s="6">
        <v>9.4E-2</v>
      </c>
      <c r="G76" s="6">
        <v>28</v>
      </c>
      <c r="H76" s="6">
        <v>83</v>
      </c>
      <c r="I76" s="6">
        <v>0.99839999999999995</v>
      </c>
      <c r="J76" s="6">
        <v>3.28</v>
      </c>
      <c r="K76" s="6">
        <v>0.82</v>
      </c>
      <c r="L76" s="6">
        <v>9.6</v>
      </c>
      <c r="M76" s="6">
        <v>5</v>
      </c>
    </row>
    <row r="77" spans="1:13" x14ac:dyDescent="0.3">
      <c r="A77" s="7" t="s">
        <v>426</v>
      </c>
      <c r="B77" s="6">
        <v>8.8000000000000007</v>
      </c>
      <c r="C77" s="6">
        <v>0.41</v>
      </c>
      <c r="D77" s="6">
        <v>0.64</v>
      </c>
      <c r="E77" s="6">
        <v>2.2000000000000002</v>
      </c>
      <c r="F77" s="6">
        <v>9.2999999999999999E-2</v>
      </c>
      <c r="G77" s="6">
        <v>9</v>
      </c>
      <c r="H77" s="6">
        <v>42</v>
      </c>
      <c r="I77" s="6">
        <v>0.99860000000000004</v>
      </c>
      <c r="J77" s="6">
        <v>3.54</v>
      </c>
      <c r="K77" s="6">
        <v>0.66</v>
      </c>
      <c r="L77" s="6">
        <v>10.5</v>
      </c>
      <c r="M77" s="6">
        <v>5</v>
      </c>
    </row>
    <row r="78" spans="1:13" x14ac:dyDescent="0.3">
      <c r="A78" s="7" t="s">
        <v>427</v>
      </c>
      <c r="B78" s="6">
        <v>8.8000000000000007</v>
      </c>
      <c r="C78" s="6">
        <v>0.41</v>
      </c>
      <c r="D78" s="6">
        <v>0.64</v>
      </c>
      <c r="E78" s="6">
        <v>2.2000000000000002</v>
      </c>
      <c r="F78" s="6">
        <v>9.2999999999999999E-2</v>
      </c>
      <c r="G78" s="6">
        <v>9</v>
      </c>
      <c r="H78" s="6">
        <v>42</v>
      </c>
      <c r="I78" s="6">
        <v>0.99860000000000004</v>
      </c>
      <c r="J78" s="6">
        <v>3.54</v>
      </c>
      <c r="K78" s="6">
        <v>0.66</v>
      </c>
      <c r="L78" s="6">
        <v>10.5</v>
      </c>
      <c r="M78" s="6">
        <v>5</v>
      </c>
    </row>
    <row r="79" spans="1:13" x14ac:dyDescent="0.3">
      <c r="A79" s="7" t="s">
        <v>428</v>
      </c>
      <c r="B79" s="6">
        <v>6.8</v>
      </c>
      <c r="C79" s="6">
        <v>0.78500000000000003</v>
      </c>
      <c r="D79" s="6">
        <v>0</v>
      </c>
      <c r="E79" s="6">
        <v>2.4</v>
      </c>
      <c r="F79" s="6">
        <v>0.104</v>
      </c>
      <c r="G79" s="6">
        <v>14</v>
      </c>
      <c r="H79" s="6">
        <v>30</v>
      </c>
      <c r="I79" s="6">
        <v>0.99660000000000004</v>
      </c>
      <c r="J79" s="6">
        <v>3.52</v>
      </c>
      <c r="K79" s="6">
        <v>0.55000000000000004</v>
      </c>
      <c r="L79" s="6">
        <v>10.7</v>
      </c>
      <c r="M79" s="6">
        <v>6</v>
      </c>
    </row>
    <row r="80" spans="1:13" x14ac:dyDescent="0.3">
      <c r="A80" s="7" t="s">
        <v>429</v>
      </c>
      <c r="B80" s="6">
        <v>6.7</v>
      </c>
      <c r="C80" s="6">
        <v>0.75</v>
      </c>
      <c r="D80" s="6">
        <v>0.12</v>
      </c>
      <c r="E80" s="6">
        <v>2</v>
      </c>
      <c r="F80" s="6">
        <v>8.5999999999999993E-2</v>
      </c>
      <c r="G80" s="6">
        <v>12</v>
      </c>
      <c r="H80" s="6">
        <v>80</v>
      </c>
      <c r="I80" s="6">
        <v>0.99580000000000002</v>
      </c>
      <c r="J80" s="6">
        <v>3.38</v>
      </c>
      <c r="K80" s="6">
        <v>0.52</v>
      </c>
      <c r="L80" s="6">
        <v>10.1</v>
      </c>
      <c r="M80" s="6">
        <v>5</v>
      </c>
    </row>
    <row r="81" spans="1:13" x14ac:dyDescent="0.3">
      <c r="A81" s="7" t="s">
        <v>430</v>
      </c>
      <c r="B81" s="6">
        <v>8.3000000000000007</v>
      </c>
      <c r="C81" s="6">
        <v>0.625</v>
      </c>
      <c r="D81" s="6">
        <v>0.2</v>
      </c>
      <c r="E81" s="6">
        <v>1.5</v>
      </c>
      <c r="F81" s="6">
        <v>0.08</v>
      </c>
      <c r="G81" s="6">
        <v>27</v>
      </c>
      <c r="H81" s="6">
        <v>119</v>
      </c>
      <c r="I81" s="6">
        <v>0.99719999999999998</v>
      </c>
      <c r="J81" s="6">
        <v>3.16</v>
      </c>
      <c r="K81" s="6">
        <v>1.1200000000000001</v>
      </c>
      <c r="L81" s="6">
        <v>9.1</v>
      </c>
      <c r="M81" s="6">
        <v>4</v>
      </c>
    </row>
    <row r="82" spans="1:13" x14ac:dyDescent="0.3">
      <c r="A82" s="7" t="s">
        <v>431</v>
      </c>
      <c r="B82" s="6">
        <v>6.2</v>
      </c>
      <c r="C82" s="6">
        <v>0.45</v>
      </c>
      <c r="D82" s="6">
        <v>0.2</v>
      </c>
      <c r="E82" s="6">
        <v>1.6</v>
      </c>
      <c r="F82" s="6">
        <v>6.9000000000000006E-2</v>
      </c>
      <c r="G82" s="6">
        <v>3</v>
      </c>
      <c r="H82" s="6">
        <v>15</v>
      </c>
      <c r="I82" s="6">
        <v>0.99580000000000002</v>
      </c>
      <c r="J82" s="6">
        <v>3.41</v>
      </c>
      <c r="K82" s="6">
        <v>0.56000000000000005</v>
      </c>
      <c r="L82" s="6">
        <v>9.1999999999999993</v>
      </c>
      <c r="M82" s="6">
        <v>5</v>
      </c>
    </row>
    <row r="83" spans="1:13" x14ac:dyDescent="0.3">
      <c r="A83" s="7" t="s">
        <v>432</v>
      </c>
      <c r="B83" s="6">
        <v>7.8</v>
      </c>
      <c r="C83" s="6">
        <v>0.43</v>
      </c>
      <c r="D83" s="6">
        <v>0.7</v>
      </c>
      <c r="E83" s="6">
        <v>1.9</v>
      </c>
      <c r="F83" s="6">
        <v>0.46399999999999902</v>
      </c>
      <c r="G83" s="6">
        <v>22</v>
      </c>
      <c r="H83" s="6">
        <v>67</v>
      </c>
      <c r="I83" s="6">
        <v>0.99739999999999995</v>
      </c>
      <c r="J83" s="6">
        <v>3.13</v>
      </c>
      <c r="K83" s="6">
        <v>1.28</v>
      </c>
      <c r="L83" s="6">
        <v>9.4</v>
      </c>
      <c r="M83" s="6">
        <v>5</v>
      </c>
    </row>
    <row r="84" spans="1:13" x14ac:dyDescent="0.3">
      <c r="A84" s="7" t="s">
        <v>433</v>
      </c>
      <c r="B84" s="6">
        <v>7.4</v>
      </c>
      <c r="C84" s="6">
        <v>0.5</v>
      </c>
      <c r="D84" s="6">
        <v>0.47</v>
      </c>
      <c r="E84" s="6">
        <v>2</v>
      </c>
      <c r="F84" s="6">
        <v>8.5999999999999993E-2</v>
      </c>
      <c r="G84" s="6">
        <v>21</v>
      </c>
      <c r="H84" s="6">
        <v>73</v>
      </c>
      <c r="I84" s="6">
        <v>0.997</v>
      </c>
      <c r="J84" s="6">
        <v>3.36</v>
      </c>
      <c r="K84" s="6">
        <v>0.56999999999999995</v>
      </c>
      <c r="L84" s="6">
        <v>9.1</v>
      </c>
      <c r="M84" s="6">
        <v>5</v>
      </c>
    </row>
    <row r="85" spans="1:13" x14ac:dyDescent="0.3">
      <c r="A85" s="7" t="s">
        <v>434</v>
      </c>
      <c r="B85" s="6">
        <v>7.3</v>
      </c>
      <c r="C85" s="6">
        <v>0.67</v>
      </c>
      <c r="D85" s="6">
        <v>0.26</v>
      </c>
      <c r="E85" s="6">
        <v>1.8</v>
      </c>
      <c r="F85" s="6">
        <v>0.40100000000000002</v>
      </c>
      <c r="G85" s="6">
        <v>16</v>
      </c>
      <c r="H85" s="6">
        <v>51</v>
      </c>
      <c r="I85" s="6">
        <v>0.99690000000000001</v>
      </c>
      <c r="J85" s="6">
        <v>3.16</v>
      </c>
      <c r="K85" s="6">
        <v>1.1399999999999999</v>
      </c>
      <c r="L85" s="6">
        <v>9.4</v>
      </c>
      <c r="M85" s="6">
        <v>5</v>
      </c>
    </row>
    <row r="86" spans="1:13" x14ac:dyDescent="0.3">
      <c r="A86" s="7" t="s">
        <v>435</v>
      </c>
      <c r="B86" s="6">
        <v>6.3</v>
      </c>
      <c r="C86" s="6">
        <v>0.3</v>
      </c>
      <c r="D86" s="6">
        <v>0.48</v>
      </c>
      <c r="E86" s="6">
        <v>1.8</v>
      </c>
      <c r="F86" s="6">
        <v>6.9000000000000006E-2</v>
      </c>
      <c r="G86" s="6">
        <v>18</v>
      </c>
      <c r="H86" s="6">
        <v>61</v>
      </c>
      <c r="I86" s="6">
        <v>0.99590000000000001</v>
      </c>
      <c r="J86" s="6">
        <v>3.44</v>
      </c>
      <c r="K86" s="6">
        <v>0.78</v>
      </c>
      <c r="L86" s="6">
        <v>10.3</v>
      </c>
      <c r="M86" s="6">
        <v>6</v>
      </c>
    </row>
    <row r="87" spans="1:13" x14ac:dyDescent="0.3">
      <c r="A87" s="7" t="s">
        <v>436</v>
      </c>
      <c r="B87" s="6">
        <v>6.9</v>
      </c>
      <c r="C87" s="6">
        <v>0.55000000000000004</v>
      </c>
      <c r="D87" s="6">
        <v>0.15</v>
      </c>
      <c r="E87" s="6">
        <v>2.2000000000000002</v>
      </c>
      <c r="F87" s="6">
        <v>7.5999999999999998E-2</v>
      </c>
      <c r="G87" s="6">
        <v>19</v>
      </c>
      <c r="H87" s="6">
        <v>40</v>
      </c>
      <c r="I87" s="6">
        <v>0.99609999999999999</v>
      </c>
      <c r="J87" s="6">
        <v>3.41</v>
      </c>
      <c r="K87" s="6">
        <v>0.59</v>
      </c>
      <c r="L87" s="6">
        <v>10.1</v>
      </c>
      <c r="M87" s="6">
        <v>5</v>
      </c>
    </row>
    <row r="88" spans="1:13" x14ac:dyDescent="0.3">
      <c r="A88" s="7" t="s">
        <v>437</v>
      </c>
      <c r="B88" s="6">
        <v>8.6</v>
      </c>
      <c r="C88" s="6">
        <v>0.49</v>
      </c>
      <c r="D88" s="6">
        <v>0.28000000000000003</v>
      </c>
      <c r="E88" s="6">
        <v>1.9</v>
      </c>
      <c r="F88" s="6">
        <v>0.11</v>
      </c>
      <c r="G88" s="6">
        <v>20</v>
      </c>
      <c r="H88" s="6">
        <v>136</v>
      </c>
      <c r="I88" s="6">
        <v>0.99719999999999998</v>
      </c>
      <c r="J88" s="6">
        <v>2.93</v>
      </c>
      <c r="K88" s="6">
        <v>1.95</v>
      </c>
      <c r="L88" s="6">
        <v>9.9</v>
      </c>
      <c r="M88" s="6">
        <v>6</v>
      </c>
    </row>
    <row r="89" spans="1:13" x14ac:dyDescent="0.3">
      <c r="A89" s="7" t="s">
        <v>438</v>
      </c>
      <c r="B89" s="6">
        <v>7.7</v>
      </c>
      <c r="C89" s="6">
        <v>0.49</v>
      </c>
      <c r="D89" s="6">
        <v>0.26</v>
      </c>
      <c r="E89" s="6">
        <v>1.9</v>
      </c>
      <c r="F89" s="6">
        <v>6.2E-2</v>
      </c>
      <c r="G89" s="6">
        <v>9</v>
      </c>
      <c r="H89" s="6">
        <v>31</v>
      </c>
      <c r="I89" s="6">
        <v>0.99660000000000004</v>
      </c>
      <c r="J89" s="6">
        <v>3.39</v>
      </c>
      <c r="K89" s="6">
        <v>0.64</v>
      </c>
      <c r="L89" s="6">
        <v>9.6</v>
      </c>
      <c r="M89" s="6">
        <v>5</v>
      </c>
    </row>
    <row r="90" spans="1:13" x14ac:dyDescent="0.3">
      <c r="A90" s="7" t="s">
        <v>439</v>
      </c>
      <c r="B90" s="6">
        <v>9.3000000000000007</v>
      </c>
      <c r="C90" s="6">
        <v>0.39</v>
      </c>
      <c r="D90" s="6">
        <v>0.44</v>
      </c>
      <c r="E90" s="6">
        <v>2.1</v>
      </c>
      <c r="F90" s="6">
        <v>0.107</v>
      </c>
      <c r="G90" s="6">
        <v>34</v>
      </c>
      <c r="H90" s="6">
        <v>125</v>
      </c>
      <c r="I90" s="6">
        <v>0.99780000000000002</v>
      </c>
      <c r="J90" s="6">
        <v>3.14</v>
      </c>
      <c r="K90" s="6">
        <v>1.22</v>
      </c>
      <c r="L90" s="6">
        <v>9.5</v>
      </c>
      <c r="M90" s="6">
        <v>5</v>
      </c>
    </row>
    <row r="91" spans="1:13" x14ac:dyDescent="0.3">
      <c r="A91" s="7" t="s">
        <v>440</v>
      </c>
      <c r="B91" s="6">
        <v>7</v>
      </c>
      <c r="C91" s="6">
        <v>0.62</v>
      </c>
      <c r="D91" s="6">
        <v>0.08</v>
      </c>
      <c r="E91" s="6">
        <v>1.8</v>
      </c>
      <c r="F91" s="6">
        <v>7.5999999999999998E-2</v>
      </c>
      <c r="G91" s="6">
        <v>8</v>
      </c>
      <c r="H91" s="6">
        <v>24</v>
      </c>
      <c r="I91" s="6">
        <v>0.99780000000000002</v>
      </c>
      <c r="J91" s="6">
        <v>3.48</v>
      </c>
      <c r="K91" s="6">
        <v>0.53</v>
      </c>
      <c r="L91" s="6">
        <v>9</v>
      </c>
      <c r="M91" s="6">
        <v>5</v>
      </c>
    </row>
    <row r="92" spans="1:13" x14ac:dyDescent="0.3">
      <c r="A92" s="7" t="s">
        <v>441</v>
      </c>
      <c r="B92" s="6">
        <v>7.9</v>
      </c>
      <c r="C92" s="6">
        <v>0.52</v>
      </c>
      <c r="D92" s="6">
        <v>0.26</v>
      </c>
      <c r="E92" s="6">
        <v>1.9</v>
      </c>
      <c r="F92" s="6">
        <v>7.9000000000000001E-2</v>
      </c>
      <c r="G92" s="6">
        <v>42</v>
      </c>
      <c r="H92" s="6">
        <v>140</v>
      </c>
      <c r="I92" s="6">
        <v>0.99639999999999995</v>
      </c>
      <c r="J92" s="6">
        <v>3.23</v>
      </c>
      <c r="K92" s="6">
        <v>0.54</v>
      </c>
      <c r="L92" s="6">
        <v>9.5</v>
      </c>
      <c r="M92" s="6">
        <v>5</v>
      </c>
    </row>
    <row r="93" spans="1:13" x14ac:dyDescent="0.3">
      <c r="A93" s="7" t="s">
        <v>442</v>
      </c>
      <c r="B93" s="6">
        <v>8.6</v>
      </c>
      <c r="C93" s="6">
        <v>0.49</v>
      </c>
      <c r="D93" s="6">
        <v>0.28000000000000003</v>
      </c>
      <c r="E93" s="6">
        <v>1.9</v>
      </c>
      <c r="F93" s="6">
        <v>0.11</v>
      </c>
      <c r="G93" s="6">
        <v>20</v>
      </c>
      <c r="H93" s="6">
        <v>136</v>
      </c>
      <c r="I93" s="6">
        <v>0.99719999999999998</v>
      </c>
      <c r="J93" s="6">
        <v>2.93</v>
      </c>
      <c r="K93" s="6">
        <v>1.95</v>
      </c>
      <c r="L93" s="6">
        <v>9.9</v>
      </c>
      <c r="M93" s="6">
        <v>6</v>
      </c>
    </row>
    <row r="94" spans="1:13" x14ac:dyDescent="0.3">
      <c r="A94" s="7" t="s">
        <v>443</v>
      </c>
      <c r="B94" s="6">
        <v>8.6</v>
      </c>
      <c r="C94" s="6">
        <v>0.49</v>
      </c>
      <c r="D94" s="6">
        <v>0.28999999999999998</v>
      </c>
      <c r="E94" s="6">
        <v>2</v>
      </c>
      <c r="F94" s="6">
        <v>0.11</v>
      </c>
      <c r="G94" s="6">
        <v>19</v>
      </c>
      <c r="H94" s="6">
        <v>133</v>
      </c>
      <c r="I94" s="6">
        <v>0.99719999999999998</v>
      </c>
      <c r="J94" s="6">
        <v>2.93</v>
      </c>
      <c r="K94" s="6">
        <v>1.98</v>
      </c>
      <c r="L94" s="6">
        <v>9.8000000000000007</v>
      </c>
      <c r="M94" s="6">
        <v>5</v>
      </c>
    </row>
    <row r="95" spans="1:13" x14ac:dyDescent="0.3">
      <c r="A95" s="7" t="s">
        <v>444</v>
      </c>
      <c r="B95" s="6">
        <v>7.7</v>
      </c>
      <c r="C95" s="6">
        <v>0.49</v>
      </c>
      <c r="D95" s="6">
        <v>0.26</v>
      </c>
      <c r="E95" s="6">
        <v>1.9</v>
      </c>
      <c r="F95" s="6">
        <v>6.2E-2</v>
      </c>
      <c r="G95" s="6">
        <v>9</v>
      </c>
      <c r="H95" s="6">
        <v>31</v>
      </c>
      <c r="I95" s="6">
        <v>0.99660000000000004</v>
      </c>
      <c r="J95" s="6">
        <v>3.39</v>
      </c>
      <c r="K95" s="6">
        <v>0.64</v>
      </c>
      <c r="L95" s="6">
        <v>9.6</v>
      </c>
      <c r="M95" s="6">
        <v>5</v>
      </c>
    </row>
    <row r="96" spans="1:13" x14ac:dyDescent="0.3">
      <c r="A96" s="7" t="s">
        <v>445</v>
      </c>
      <c r="B96" s="6">
        <v>5</v>
      </c>
      <c r="C96" s="6">
        <v>1.02</v>
      </c>
      <c r="D96" s="6">
        <v>0.04</v>
      </c>
      <c r="E96" s="6">
        <v>1.4</v>
      </c>
      <c r="F96" s="6">
        <v>4.4999999999999998E-2</v>
      </c>
      <c r="G96" s="6">
        <v>41</v>
      </c>
      <c r="H96" s="6">
        <v>85</v>
      </c>
      <c r="I96" s="6">
        <v>0.99380000000000002</v>
      </c>
      <c r="J96" s="6">
        <v>3.75</v>
      </c>
      <c r="K96" s="6">
        <v>0.48</v>
      </c>
      <c r="L96" s="6">
        <v>10.5</v>
      </c>
      <c r="M96" s="6">
        <v>4</v>
      </c>
    </row>
    <row r="97" spans="1:13" x14ac:dyDescent="0.3">
      <c r="A97" s="7" t="s">
        <v>446</v>
      </c>
      <c r="B97" s="6">
        <v>4.7</v>
      </c>
      <c r="C97" s="6">
        <v>0.6</v>
      </c>
      <c r="D97" s="6">
        <v>0.17</v>
      </c>
      <c r="E97" s="6">
        <v>2.2999999999999998</v>
      </c>
      <c r="F97" s="6">
        <v>5.7999999999999899E-2</v>
      </c>
      <c r="G97" s="6">
        <v>17</v>
      </c>
      <c r="H97" s="6">
        <v>106</v>
      </c>
      <c r="I97" s="6">
        <v>0.99319999999999997</v>
      </c>
      <c r="J97" s="6">
        <v>3.85</v>
      </c>
      <c r="K97" s="6">
        <v>0.6</v>
      </c>
      <c r="L97" s="6">
        <v>12.9</v>
      </c>
      <c r="M97" s="6">
        <v>6</v>
      </c>
    </row>
    <row r="98" spans="1:13" x14ac:dyDescent="0.3">
      <c r="A98" s="7" t="s">
        <v>447</v>
      </c>
      <c r="B98" s="6">
        <v>6.8</v>
      </c>
      <c r="C98" s="6">
        <v>0.77500000000000002</v>
      </c>
      <c r="D98" s="6">
        <v>0</v>
      </c>
      <c r="E98" s="6">
        <v>3</v>
      </c>
      <c r="F98" s="6">
        <v>0.10199999999999999</v>
      </c>
      <c r="G98" s="6">
        <v>8</v>
      </c>
      <c r="H98" s="6">
        <v>23</v>
      </c>
      <c r="I98" s="6">
        <v>0.99650000000000005</v>
      </c>
      <c r="J98" s="6">
        <v>3.45</v>
      </c>
      <c r="K98" s="6">
        <v>0.56000000000000005</v>
      </c>
      <c r="L98" s="6">
        <v>10.7</v>
      </c>
      <c r="M98" s="6">
        <v>5</v>
      </c>
    </row>
    <row r="99" spans="1:13" x14ac:dyDescent="0.3">
      <c r="A99" s="7" t="s">
        <v>448</v>
      </c>
      <c r="B99" s="6">
        <v>7</v>
      </c>
      <c r="C99" s="6">
        <v>0.5</v>
      </c>
      <c r="D99" s="6">
        <v>0.25</v>
      </c>
      <c r="E99" s="6">
        <v>2</v>
      </c>
      <c r="F99" s="6">
        <v>7.0000000000000007E-2</v>
      </c>
      <c r="G99" s="6">
        <v>3</v>
      </c>
      <c r="H99" s="6">
        <v>22</v>
      </c>
      <c r="I99" s="6">
        <v>0.99629999999999996</v>
      </c>
      <c r="J99" s="6">
        <v>3.25</v>
      </c>
      <c r="K99" s="6">
        <v>0.63</v>
      </c>
      <c r="L99" s="6">
        <v>9.1999999999999993</v>
      </c>
      <c r="M99" s="6">
        <v>5</v>
      </c>
    </row>
    <row r="100" spans="1:13" x14ac:dyDescent="0.3">
      <c r="A100" s="7" t="s">
        <v>449</v>
      </c>
      <c r="B100" s="6">
        <v>7.6</v>
      </c>
      <c r="C100" s="6">
        <v>0.9</v>
      </c>
      <c r="D100" s="6">
        <v>0.06</v>
      </c>
      <c r="E100" s="6">
        <v>2.5</v>
      </c>
      <c r="F100" s="6">
        <v>7.9000000000000001E-2</v>
      </c>
      <c r="G100" s="6">
        <v>5</v>
      </c>
      <c r="H100" s="6">
        <v>10</v>
      </c>
      <c r="I100" s="6">
        <v>0.99670000000000003</v>
      </c>
      <c r="J100" s="6">
        <v>3.39</v>
      </c>
      <c r="K100" s="6">
        <v>0.56000000000000005</v>
      </c>
      <c r="L100" s="6">
        <v>9.8000000000000007</v>
      </c>
      <c r="M100" s="6">
        <v>5</v>
      </c>
    </row>
    <row r="101" spans="1:13" x14ac:dyDescent="0.3">
      <c r="A101" s="7" t="s">
        <v>450</v>
      </c>
      <c r="B101" s="6">
        <v>8.1</v>
      </c>
      <c r="C101" s="6">
        <v>0.54500000000000004</v>
      </c>
      <c r="D101" s="6">
        <v>0.18</v>
      </c>
      <c r="E101" s="6">
        <v>1.9</v>
      </c>
      <c r="F101" s="6">
        <v>0.08</v>
      </c>
      <c r="G101" s="6">
        <v>13</v>
      </c>
      <c r="H101" s="6">
        <v>35</v>
      </c>
      <c r="I101" s="6">
        <v>0.99719999999999998</v>
      </c>
      <c r="J101" s="6">
        <v>3.3</v>
      </c>
      <c r="K101" s="6">
        <v>0.59</v>
      </c>
      <c r="L101" s="6">
        <v>9</v>
      </c>
      <c r="M101" s="6">
        <v>6</v>
      </c>
    </row>
    <row r="102" spans="1:13" x14ac:dyDescent="0.3">
      <c r="A102" s="7" t="s">
        <v>451</v>
      </c>
      <c r="B102" s="6">
        <v>8.3000000000000007</v>
      </c>
      <c r="C102" s="6">
        <v>0.61</v>
      </c>
      <c r="D102" s="6">
        <v>0.3</v>
      </c>
      <c r="E102" s="6">
        <v>2.1</v>
      </c>
      <c r="F102" s="6">
        <v>8.4000000000000005E-2</v>
      </c>
      <c r="G102" s="6">
        <v>11</v>
      </c>
      <c r="H102" s="6">
        <v>50</v>
      </c>
      <c r="I102" s="6">
        <v>0.99719999999999998</v>
      </c>
      <c r="J102" s="6">
        <v>3.4</v>
      </c>
      <c r="K102" s="6">
        <v>0.61</v>
      </c>
      <c r="L102" s="6">
        <v>10.199999999999999</v>
      </c>
      <c r="M102" s="6">
        <v>6</v>
      </c>
    </row>
    <row r="103" spans="1:13" x14ac:dyDescent="0.3">
      <c r="A103" s="7" t="s">
        <v>452</v>
      </c>
      <c r="B103" s="6">
        <v>7.8</v>
      </c>
      <c r="C103" s="6">
        <v>0.5</v>
      </c>
      <c r="D103" s="6">
        <v>0.3</v>
      </c>
      <c r="E103" s="6">
        <v>1.9</v>
      </c>
      <c r="F103" s="6">
        <v>7.4999999999999997E-2</v>
      </c>
      <c r="G103" s="6">
        <v>8</v>
      </c>
      <c r="H103" s="6">
        <v>22</v>
      </c>
      <c r="I103" s="6">
        <v>0.99590000000000001</v>
      </c>
      <c r="J103" s="6">
        <v>3.31</v>
      </c>
      <c r="K103" s="6">
        <v>0.56000000000000005</v>
      </c>
      <c r="L103" s="6">
        <v>10.4</v>
      </c>
      <c r="M103" s="6">
        <v>6</v>
      </c>
    </row>
    <row r="104" spans="1:13" x14ac:dyDescent="0.3">
      <c r="A104" s="7" t="s">
        <v>453</v>
      </c>
      <c r="B104" s="6">
        <v>8.1</v>
      </c>
      <c r="C104" s="6">
        <v>0.54500000000000004</v>
      </c>
      <c r="D104" s="6">
        <v>0.18</v>
      </c>
      <c r="E104" s="6">
        <v>1.9</v>
      </c>
      <c r="F104" s="6">
        <v>0.08</v>
      </c>
      <c r="G104" s="6">
        <v>13</v>
      </c>
      <c r="H104" s="6">
        <v>35</v>
      </c>
      <c r="I104" s="6">
        <v>0.99719999999999998</v>
      </c>
      <c r="J104" s="6">
        <v>3.3</v>
      </c>
      <c r="K104" s="6">
        <v>0.59</v>
      </c>
      <c r="L104" s="6">
        <v>9</v>
      </c>
      <c r="M104" s="6">
        <v>6</v>
      </c>
    </row>
    <row r="105" spans="1:13" x14ac:dyDescent="0.3">
      <c r="A105" s="7" t="s">
        <v>454</v>
      </c>
      <c r="B105" s="6">
        <v>8.1</v>
      </c>
      <c r="C105" s="6">
        <v>0.57499999999999996</v>
      </c>
      <c r="D105" s="6">
        <v>0.22</v>
      </c>
      <c r="E105" s="6">
        <v>2.1</v>
      </c>
      <c r="F105" s="6">
        <v>7.6999999999999999E-2</v>
      </c>
      <c r="G105" s="6">
        <v>12</v>
      </c>
      <c r="H105" s="6">
        <v>65</v>
      </c>
      <c r="I105" s="6">
        <v>0.99670000000000003</v>
      </c>
      <c r="J105" s="6">
        <v>3.29</v>
      </c>
      <c r="K105" s="6">
        <v>0.51</v>
      </c>
      <c r="L105" s="6">
        <v>9.1999999999999993</v>
      </c>
      <c r="M105" s="6">
        <v>5</v>
      </c>
    </row>
    <row r="106" spans="1:13" x14ac:dyDescent="0.3">
      <c r="A106" s="7" t="s">
        <v>455</v>
      </c>
      <c r="B106" s="6">
        <v>7.2</v>
      </c>
      <c r="C106" s="6">
        <v>0.49</v>
      </c>
      <c r="D106" s="6">
        <v>0.24</v>
      </c>
      <c r="E106" s="6">
        <v>2.2000000000000002</v>
      </c>
      <c r="F106" s="6">
        <v>7.0000000000000007E-2</v>
      </c>
      <c r="G106" s="6">
        <v>5</v>
      </c>
      <c r="H106" s="6">
        <v>36</v>
      </c>
      <c r="I106" s="6">
        <v>0.996</v>
      </c>
      <c r="J106" s="6">
        <v>3.33</v>
      </c>
      <c r="K106" s="6">
        <v>0.48</v>
      </c>
      <c r="L106" s="6">
        <v>9.4</v>
      </c>
      <c r="M106" s="6">
        <v>5</v>
      </c>
    </row>
    <row r="107" spans="1:13" x14ac:dyDescent="0.3">
      <c r="A107" s="7" t="s">
        <v>456</v>
      </c>
      <c r="B107" s="6">
        <v>8.1</v>
      </c>
      <c r="C107" s="6">
        <v>0.57499999999999996</v>
      </c>
      <c r="D107" s="6">
        <v>0.22</v>
      </c>
      <c r="E107" s="6">
        <v>2.1</v>
      </c>
      <c r="F107" s="6">
        <v>7.6999999999999999E-2</v>
      </c>
      <c r="G107" s="6">
        <v>12</v>
      </c>
      <c r="H107" s="6">
        <v>65</v>
      </c>
      <c r="I107" s="6">
        <v>0.99670000000000003</v>
      </c>
      <c r="J107" s="6">
        <v>3.29</v>
      </c>
      <c r="K107" s="6">
        <v>0.51</v>
      </c>
      <c r="L107" s="6">
        <v>9.1999999999999993</v>
      </c>
      <c r="M107" s="6">
        <v>5</v>
      </c>
    </row>
    <row r="108" spans="1:13" x14ac:dyDescent="0.3">
      <c r="A108" s="7" t="s">
        <v>457</v>
      </c>
      <c r="B108" s="6">
        <v>7.8</v>
      </c>
      <c r="C108" s="6">
        <v>0.41</v>
      </c>
      <c r="D108" s="6">
        <v>0.68</v>
      </c>
      <c r="E108" s="6">
        <v>1.7</v>
      </c>
      <c r="F108" s="6">
        <v>0.46700000000000003</v>
      </c>
      <c r="G108" s="6">
        <v>18</v>
      </c>
      <c r="H108" s="6">
        <v>69</v>
      </c>
      <c r="I108" s="6">
        <v>0.99729999999999996</v>
      </c>
      <c r="J108" s="6">
        <v>3.08</v>
      </c>
      <c r="K108" s="6">
        <v>1.31</v>
      </c>
      <c r="L108" s="6">
        <v>9.3000000000000007</v>
      </c>
      <c r="M108" s="6">
        <v>5</v>
      </c>
    </row>
    <row r="109" spans="1:13" x14ac:dyDescent="0.3">
      <c r="A109" s="7" t="s">
        <v>458</v>
      </c>
      <c r="B109" s="6">
        <v>6.2</v>
      </c>
      <c r="C109" s="6">
        <v>0.63</v>
      </c>
      <c r="D109" s="6">
        <v>0.31</v>
      </c>
      <c r="E109" s="6">
        <v>1.7</v>
      </c>
      <c r="F109" s="6">
        <v>8.7999999999999995E-2</v>
      </c>
      <c r="G109" s="6">
        <v>15</v>
      </c>
      <c r="H109" s="6">
        <v>64</v>
      </c>
      <c r="I109" s="6">
        <v>0.99690000000000001</v>
      </c>
      <c r="J109" s="6">
        <v>3.46</v>
      </c>
      <c r="K109" s="6">
        <v>0.79</v>
      </c>
      <c r="L109" s="6">
        <v>9.3000000000000007</v>
      </c>
      <c r="M109" s="6">
        <v>5</v>
      </c>
    </row>
    <row r="110" spans="1:13" x14ac:dyDescent="0.3">
      <c r="A110" s="7" t="s">
        <v>459</v>
      </c>
      <c r="B110" s="6">
        <v>8</v>
      </c>
      <c r="C110" s="6">
        <v>0.33</v>
      </c>
      <c r="D110" s="6">
        <v>0.53</v>
      </c>
      <c r="E110" s="6">
        <v>2.5</v>
      </c>
      <c r="F110" s="6">
        <v>9.0999999999999998E-2</v>
      </c>
      <c r="G110" s="6">
        <v>18</v>
      </c>
      <c r="H110" s="6">
        <v>80</v>
      </c>
      <c r="I110" s="6">
        <v>0.99760000000000004</v>
      </c>
      <c r="J110" s="6">
        <v>3.37</v>
      </c>
      <c r="K110" s="6">
        <v>0.8</v>
      </c>
      <c r="L110" s="6">
        <v>9.6</v>
      </c>
      <c r="M110" s="6">
        <v>6</v>
      </c>
    </row>
    <row r="111" spans="1:13" x14ac:dyDescent="0.3">
      <c r="A111" s="7" t="s">
        <v>460</v>
      </c>
      <c r="B111" s="6">
        <v>8.1</v>
      </c>
      <c r="C111" s="6">
        <v>0.78500000000000003</v>
      </c>
      <c r="D111" s="6">
        <v>0.52</v>
      </c>
      <c r="E111" s="6">
        <v>2</v>
      </c>
      <c r="F111" s="6">
        <v>0.122</v>
      </c>
      <c r="G111" s="6">
        <v>37</v>
      </c>
      <c r="H111" s="6">
        <v>153</v>
      </c>
      <c r="I111" s="6">
        <v>0.99690000000000001</v>
      </c>
      <c r="J111" s="6">
        <v>3.21</v>
      </c>
      <c r="K111" s="6">
        <v>0.69</v>
      </c>
      <c r="L111" s="6">
        <v>9.3000000000000007</v>
      </c>
      <c r="M111" s="6">
        <v>5</v>
      </c>
    </row>
    <row r="112" spans="1:13" x14ac:dyDescent="0.3">
      <c r="A112" s="7" t="s">
        <v>461</v>
      </c>
      <c r="B112" s="6">
        <v>7.8</v>
      </c>
      <c r="C112" s="6">
        <v>0.56000000000000005</v>
      </c>
      <c r="D112" s="6">
        <v>0.19</v>
      </c>
      <c r="E112" s="6">
        <v>1.8</v>
      </c>
      <c r="F112" s="6">
        <v>0.104</v>
      </c>
      <c r="G112" s="6">
        <v>12</v>
      </c>
      <c r="H112" s="6">
        <v>47</v>
      </c>
      <c r="I112" s="6">
        <v>0.99639999999999995</v>
      </c>
      <c r="J112" s="6">
        <v>3.19</v>
      </c>
      <c r="K112" s="6">
        <v>0.93</v>
      </c>
      <c r="L112" s="6">
        <v>9.5</v>
      </c>
      <c r="M112" s="6">
        <v>5</v>
      </c>
    </row>
    <row r="113" spans="1:13" x14ac:dyDescent="0.3">
      <c r="A113" s="7" t="s">
        <v>462</v>
      </c>
      <c r="B113" s="6">
        <v>8.4</v>
      </c>
      <c r="C113" s="6">
        <v>0.62</v>
      </c>
      <c r="D113" s="6">
        <v>0.09</v>
      </c>
      <c r="E113" s="6">
        <v>2.2000000000000002</v>
      </c>
      <c r="F113" s="6">
        <v>8.4000000000000005E-2</v>
      </c>
      <c r="G113" s="6">
        <v>11</v>
      </c>
      <c r="H113" s="6">
        <v>108</v>
      </c>
      <c r="I113" s="6">
        <v>0.99639999999999995</v>
      </c>
      <c r="J113" s="6">
        <v>3.15</v>
      </c>
      <c r="K113" s="6">
        <v>0.66</v>
      </c>
      <c r="L113" s="6">
        <v>9.8000000000000007</v>
      </c>
      <c r="M113" s="6">
        <v>5</v>
      </c>
    </row>
    <row r="114" spans="1:13" x14ac:dyDescent="0.3">
      <c r="A114" s="7" t="s">
        <v>463</v>
      </c>
      <c r="B114" s="6">
        <v>8.4</v>
      </c>
      <c r="C114" s="6">
        <v>0.6</v>
      </c>
      <c r="D114" s="6">
        <v>0.1</v>
      </c>
      <c r="E114" s="6">
        <v>2.2000000000000002</v>
      </c>
      <c r="F114" s="6">
        <v>8.5000000000000006E-2</v>
      </c>
      <c r="G114" s="6">
        <v>14</v>
      </c>
      <c r="H114" s="6">
        <v>111</v>
      </c>
      <c r="I114" s="6">
        <v>0.99639999999999995</v>
      </c>
      <c r="J114" s="6">
        <v>3.15</v>
      </c>
      <c r="K114" s="6">
        <v>0.66</v>
      </c>
      <c r="L114" s="6">
        <v>9.8000000000000007</v>
      </c>
      <c r="M114" s="6">
        <v>5</v>
      </c>
    </row>
    <row r="115" spans="1:13" x14ac:dyDescent="0.3">
      <c r="A115" s="7" t="s">
        <v>464</v>
      </c>
      <c r="B115" s="6">
        <v>10.1</v>
      </c>
      <c r="C115" s="6">
        <v>0.31</v>
      </c>
      <c r="D115" s="6">
        <v>0.44</v>
      </c>
      <c r="E115" s="6">
        <v>2.2999999999999998</v>
      </c>
      <c r="F115" s="6">
        <v>0.08</v>
      </c>
      <c r="G115" s="6">
        <v>22</v>
      </c>
      <c r="H115" s="6">
        <v>46</v>
      </c>
      <c r="I115" s="6">
        <v>0.99880000000000002</v>
      </c>
      <c r="J115" s="6">
        <v>3.32</v>
      </c>
      <c r="K115" s="6">
        <v>0.67</v>
      </c>
      <c r="L115" s="6">
        <v>9.6999999999999993</v>
      </c>
      <c r="M115" s="6">
        <v>6</v>
      </c>
    </row>
    <row r="116" spans="1:13" x14ac:dyDescent="0.3">
      <c r="A116" s="7" t="s">
        <v>465</v>
      </c>
      <c r="B116" s="6">
        <v>7.8</v>
      </c>
      <c r="C116" s="6">
        <v>0.56000000000000005</v>
      </c>
      <c r="D116" s="6">
        <v>0.19</v>
      </c>
      <c r="E116" s="6">
        <v>1.8</v>
      </c>
      <c r="F116" s="6">
        <v>0.104</v>
      </c>
      <c r="G116" s="6">
        <v>12</v>
      </c>
      <c r="H116" s="6">
        <v>47</v>
      </c>
      <c r="I116" s="6">
        <v>0.99639999999999995</v>
      </c>
      <c r="J116" s="6">
        <v>3.19</v>
      </c>
      <c r="K116" s="6">
        <v>0.93</v>
      </c>
      <c r="L116" s="6">
        <v>9.5</v>
      </c>
      <c r="M116" s="6">
        <v>5</v>
      </c>
    </row>
    <row r="117" spans="1:13" x14ac:dyDescent="0.3">
      <c r="A117" s="7" t="s">
        <v>466</v>
      </c>
      <c r="B117" s="6">
        <v>9.4</v>
      </c>
      <c r="C117" s="6">
        <v>0.4</v>
      </c>
      <c r="D117" s="6">
        <v>0.31</v>
      </c>
      <c r="E117" s="6">
        <v>2.2000000000000002</v>
      </c>
      <c r="F117" s="6">
        <v>0.09</v>
      </c>
      <c r="G117" s="6">
        <v>13</v>
      </c>
      <c r="H117" s="6">
        <v>62</v>
      </c>
      <c r="I117" s="6">
        <v>0.99660000000000004</v>
      </c>
      <c r="J117" s="6">
        <v>3.07</v>
      </c>
      <c r="K117" s="6">
        <v>0.63</v>
      </c>
      <c r="L117" s="6">
        <v>10.5</v>
      </c>
      <c r="M117" s="6">
        <v>6</v>
      </c>
    </row>
    <row r="118" spans="1:13" x14ac:dyDescent="0.3">
      <c r="A118" s="7" t="s">
        <v>467</v>
      </c>
      <c r="B118" s="6">
        <v>8.3000000000000007</v>
      </c>
      <c r="C118" s="6">
        <v>0.54</v>
      </c>
      <c r="D118" s="6">
        <v>0.28000000000000003</v>
      </c>
      <c r="E118" s="6">
        <v>1.9</v>
      </c>
      <c r="F118" s="6">
        <v>7.6999999999999999E-2</v>
      </c>
      <c r="G118" s="6">
        <v>11</v>
      </c>
      <c r="H118" s="6">
        <v>40</v>
      </c>
      <c r="I118" s="6">
        <v>0.99780000000000002</v>
      </c>
      <c r="J118" s="6">
        <v>3.39</v>
      </c>
      <c r="K118" s="6">
        <v>0.61</v>
      </c>
      <c r="L118" s="6">
        <v>10</v>
      </c>
      <c r="M118" s="6">
        <v>6</v>
      </c>
    </row>
    <row r="119" spans="1:13" x14ac:dyDescent="0.3">
      <c r="A119" s="7" t="s">
        <v>468</v>
      </c>
      <c r="B119" s="6">
        <v>7.8</v>
      </c>
      <c r="C119" s="6">
        <v>0.56000000000000005</v>
      </c>
      <c r="D119" s="6">
        <v>0.12</v>
      </c>
      <c r="E119" s="6">
        <v>2</v>
      </c>
      <c r="F119" s="6">
        <v>8.1999999999999906E-2</v>
      </c>
      <c r="G119" s="6">
        <v>7</v>
      </c>
      <c r="H119" s="6">
        <v>28</v>
      </c>
      <c r="I119" s="6">
        <v>0.997</v>
      </c>
      <c r="J119" s="6">
        <v>3.37</v>
      </c>
      <c r="K119" s="6">
        <v>0.5</v>
      </c>
      <c r="L119" s="6">
        <v>9.4</v>
      </c>
      <c r="M119" s="6">
        <v>6</v>
      </c>
    </row>
    <row r="120" spans="1:13" x14ac:dyDescent="0.3">
      <c r="A120" s="7" t="s">
        <v>469</v>
      </c>
      <c r="B120" s="6">
        <v>8.8000000000000007</v>
      </c>
      <c r="C120" s="6">
        <v>0.55000000000000004</v>
      </c>
      <c r="D120" s="6">
        <v>0.04</v>
      </c>
      <c r="E120" s="6">
        <v>2.2000000000000002</v>
      </c>
      <c r="F120" s="6">
        <v>0.11899999999999999</v>
      </c>
      <c r="G120" s="6">
        <v>14</v>
      </c>
      <c r="H120" s="6">
        <v>56</v>
      </c>
      <c r="I120" s="6">
        <v>0.99619999999999997</v>
      </c>
      <c r="J120" s="6">
        <v>3.21</v>
      </c>
      <c r="K120" s="6">
        <v>0.6</v>
      </c>
      <c r="L120" s="6">
        <v>10.9</v>
      </c>
      <c r="M120" s="6">
        <v>6</v>
      </c>
    </row>
    <row r="121" spans="1:13" x14ac:dyDescent="0.3">
      <c r="A121" s="7" t="s">
        <v>470</v>
      </c>
      <c r="B121" s="6">
        <v>7</v>
      </c>
      <c r="C121" s="6">
        <v>0.69</v>
      </c>
      <c r="D121" s="6">
        <v>0.08</v>
      </c>
      <c r="E121" s="6">
        <v>1.8</v>
      </c>
      <c r="F121" s="6">
        <v>9.6999999999999906E-2</v>
      </c>
      <c r="G121" s="6">
        <v>22</v>
      </c>
      <c r="H121" s="6">
        <v>89</v>
      </c>
      <c r="I121" s="6">
        <v>0.99590000000000001</v>
      </c>
      <c r="J121" s="6">
        <v>3.34</v>
      </c>
      <c r="K121" s="6">
        <v>0.54</v>
      </c>
      <c r="L121" s="6">
        <v>9.1999999999999993</v>
      </c>
      <c r="M121" s="6">
        <v>6</v>
      </c>
    </row>
    <row r="122" spans="1:13" x14ac:dyDescent="0.3">
      <c r="A122" s="7" t="s">
        <v>471</v>
      </c>
      <c r="B122" s="6">
        <v>7.3</v>
      </c>
      <c r="C122" s="6">
        <v>1.07</v>
      </c>
      <c r="D122" s="6">
        <v>0.09</v>
      </c>
      <c r="E122" s="6">
        <v>1.7</v>
      </c>
      <c r="F122" s="6">
        <v>0.17799999999999999</v>
      </c>
      <c r="G122" s="6">
        <v>10</v>
      </c>
      <c r="H122" s="6">
        <v>89</v>
      </c>
      <c r="I122" s="6">
        <v>0.99619999999999997</v>
      </c>
      <c r="J122" s="6">
        <v>3.3</v>
      </c>
      <c r="K122" s="6">
        <v>0.56999999999999995</v>
      </c>
      <c r="L122" s="6">
        <v>9</v>
      </c>
      <c r="M122" s="6">
        <v>5</v>
      </c>
    </row>
    <row r="123" spans="1:13" x14ac:dyDescent="0.3">
      <c r="A123" s="7" t="s">
        <v>472</v>
      </c>
      <c r="B123" s="6">
        <v>8.8000000000000007</v>
      </c>
      <c r="C123" s="6">
        <v>0.55000000000000004</v>
      </c>
      <c r="D123" s="6">
        <v>0.04</v>
      </c>
      <c r="E123" s="6">
        <v>2.2000000000000002</v>
      </c>
      <c r="F123" s="6">
        <v>0.11899999999999999</v>
      </c>
      <c r="G123" s="6">
        <v>14</v>
      </c>
      <c r="H123" s="6">
        <v>56</v>
      </c>
      <c r="I123" s="6">
        <v>0.99619999999999997</v>
      </c>
      <c r="J123" s="6">
        <v>3.21</v>
      </c>
      <c r="K123" s="6">
        <v>0.6</v>
      </c>
      <c r="L123" s="6">
        <v>10.9</v>
      </c>
      <c r="M123" s="6">
        <v>6</v>
      </c>
    </row>
    <row r="124" spans="1:13" x14ac:dyDescent="0.3">
      <c r="A124" s="7" t="s">
        <v>473</v>
      </c>
      <c r="B124" s="6">
        <v>7.3</v>
      </c>
      <c r="C124" s="6">
        <v>0.69499999999999995</v>
      </c>
      <c r="D124" s="6">
        <v>0</v>
      </c>
      <c r="E124" s="6">
        <v>2.5</v>
      </c>
      <c r="F124" s="6">
        <v>7.4999999999999997E-2</v>
      </c>
      <c r="G124" s="6">
        <v>3</v>
      </c>
      <c r="H124" s="6">
        <v>13</v>
      </c>
      <c r="I124" s="6">
        <v>0.998</v>
      </c>
      <c r="J124" s="6">
        <v>3.49</v>
      </c>
      <c r="K124" s="6">
        <v>0.52</v>
      </c>
      <c r="L124" s="6">
        <v>9.1999999999999993</v>
      </c>
      <c r="M124" s="6">
        <v>5</v>
      </c>
    </row>
    <row r="125" spans="1:13" x14ac:dyDescent="0.3">
      <c r="A125" s="7" t="s">
        <v>474</v>
      </c>
      <c r="B125" s="6">
        <v>8</v>
      </c>
      <c r="C125" s="6">
        <v>0.71</v>
      </c>
      <c r="D125" s="6">
        <v>0</v>
      </c>
      <c r="E125" s="6">
        <v>2.6</v>
      </c>
      <c r="F125" s="6">
        <v>0.08</v>
      </c>
      <c r="G125" s="6">
        <v>11</v>
      </c>
      <c r="H125" s="6">
        <v>34</v>
      </c>
      <c r="I125" s="6">
        <v>0.99760000000000004</v>
      </c>
      <c r="J125" s="6">
        <v>3.44</v>
      </c>
      <c r="K125" s="6">
        <v>0.53</v>
      </c>
      <c r="L125" s="6">
        <v>9.5</v>
      </c>
      <c r="M125" s="6">
        <v>5</v>
      </c>
    </row>
    <row r="126" spans="1:13" x14ac:dyDescent="0.3">
      <c r="A126" s="7" t="s">
        <v>475</v>
      </c>
      <c r="B126" s="6">
        <v>7.8</v>
      </c>
      <c r="C126" s="6">
        <v>0.5</v>
      </c>
      <c r="D126" s="6">
        <v>0.17</v>
      </c>
      <c r="E126" s="6">
        <v>1.6</v>
      </c>
      <c r="F126" s="6">
        <v>8.1999999999999906E-2</v>
      </c>
      <c r="G126" s="6">
        <v>21</v>
      </c>
      <c r="H126" s="6">
        <v>102</v>
      </c>
      <c r="I126" s="6">
        <v>0.996</v>
      </c>
      <c r="J126" s="6">
        <v>3.39</v>
      </c>
      <c r="K126" s="6">
        <v>0.48</v>
      </c>
      <c r="L126" s="6">
        <v>9.5</v>
      </c>
      <c r="M126" s="6">
        <v>5</v>
      </c>
    </row>
    <row r="127" spans="1:13" x14ac:dyDescent="0.3">
      <c r="A127" s="7" t="s">
        <v>476</v>
      </c>
      <c r="B127" s="6">
        <v>9</v>
      </c>
      <c r="C127" s="6">
        <v>0.62</v>
      </c>
      <c r="D127" s="6">
        <v>0.04</v>
      </c>
      <c r="E127" s="6">
        <v>1.9</v>
      </c>
      <c r="F127" s="6">
        <v>0.14599999999999999</v>
      </c>
      <c r="G127" s="6">
        <v>27</v>
      </c>
      <c r="H127" s="6">
        <v>90</v>
      </c>
      <c r="I127" s="6">
        <v>0.99839999999999995</v>
      </c>
      <c r="J127" s="6">
        <v>3.16</v>
      </c>
      <c r="K127" s="6">
        <v>0.7</v>
      </c>
      <c r="L127" s="6">
        <v>9.4</v>
      </c>
      <c r="M127" s="6">
        <v>5</v>
      </c>
    </row>
    <row r="128" spans="1:13" x14ac:dyDescent="0.3">
      <c r="A128" s="7" t="s">
        <v>477</v>
      </c>
      <c r="B128" s="6">
        <v>8.1999999999999993</v>
      </c>
      <c r="C128" s="6">
        <v>1.33</v>
      </c>
      <c r="D128" s="6">
        <v>0</v>
      </c>
      <c r="E128" s="6">
        <v>1.7</v>
      </c>
      <c r="F128" s="6">
        <v>8.1000000000000003E-2</v>
      </c>
      <c r="G128" s="6">
        <v>3</v>
      </c>
      <c r="H128" s="6">
        <v>12</v>
      </c>
      <c r="I128" s="6">
        <v>0.99639999999999995</v>
      </c>
      <c r="J128" s="6">
        <v>3.53</v>
      </c>
      <c r="K128" s="6">
        <v>0.49</v>
      </c>
      <c r="L128" s="6">
        <v>10.9</v>
      </c>
      <c r="M128" s="6">
        <v>5</v>
      </c>
    </row>
    <row r="129" spans="1:13" x14ac:dyDescent="0.3">
      <c r="A129" s="7" t="s">
        <v>478</v>
      </c>
      <c r="B129" s="6">
        <v>8.1</v>
      </c>
      <c r="C129" s="6">
        <v>1.33</v>
      </c>
      <c r="D129" s="6">
        <v>0</v>
      </c>
      <c r="E129" s="6">
        <v>1.8</v>
      </c>
      <c r="F129" s="6">
        <v>8.1999999999999906E-2</v>
      </c>
      <c r="G129" s="6">
        <v>3</v>
      </c>
      <c r="H129" s="6">
        <v>12</v>
      </c>
      <c r="I129" s="6">
        <v>0.99639999999999995</v>
      </c>
      <c r="J129" s="6">
        <v>3.54</v>
      </c>
      <c r="K129" s="6">
        <v>0.48</v>
      </c>
      <c r="L129" s="6">
        <v>10.9</v>
      </c>
      <c r="M129" s="6">
        <v>5</v>
      </c>
    </row>
    <row r="130" spans="1:13" x14ac:dyDescent="0.3">
      <c r="A130" s="7" t="s">
        <v>479</v>
      </c>
      <c r="B130" s="6">
        <v>8</v>
      </c>
      <c r="C130" s="6">
        <v>0.59</v>
      </c>
      <c r="D130" s="6">
        <v>0.16</v>
      </c>
      <c r="E130" s="6">
        <v>1.8</v>
      </c>
      <c r="F130" s="6">
        <v>6.5000000000000002E-2</v>
      </c>
      <c r="G130" s="6">
        <v>3</v>
      </c>
      <c r="H130" s="6">
        <v>16</v>
      </c>
      <c r="I130" s="6">
        <v>0.99619999999999997</v>
      </c>
      <c r="J130" s="6">
        <v>3.42</v>
      </c>
      <c r="K130" s="6">
        <v>0.92</v>
      </c>
      <c r="L130" s="6">
        <v>10.5</v>
      </c>
      <c r="M130" s="6">
        <v>7</v>
      </c>
    </row>
    <row r="131" spans="1:13" x14ac:dyDescent="0.3">
      <c r="A131" s="7" t="s">
        <v>480</v>
      </c>
      <c r="B131" s="6">
        <v>6.1</v>
      </c>
      <c r="C131" s="6">
        <v>0.38</v>
      </c>
      <c r="D131" s="6">
        <v>0.15</v>
      </c>
      <c r="E131" s="6">
        <v>1.8</v>
      </c>
      <c r="F131" s="6">
        <v>7.1999999999999995E-2</v>
      </c>
      <c r="G131" s="6">
        <v>6</v>
      </c>
      <c r="H131" s="6">
        <v>19</v>
      </c>
      <c r="I131" s="6">
        <v>0.99550000000000005</v>
      </c>
      <c r="J131" s="6">
        <v>3.42</v>
      </c>
      <c r="K131" s="6">
        <v>0.56999999999999995</v>
      </c>
      <c r="L131" s="6">
        <v>9.4</v>
      </c>
      <c r="M131" s="6">
        <v>5</v>
      </c>
    </row>
    <row r="132" spans="1:13" x14ac:dyDescent="0.3">
      <c r="A132" s="7" t="s">
        <v>481</v>
      </c>
      <c r="B132" s="6">
        <v>8</v>
      </c>
      <c r="C132" s="6">
        <v>0.745</v>
      </c>
      <c r="D132" s="6">
        <v>0.56000000000000005</v>
      </c>
      <c r="E132" s="6">
        <v>2</v>
      </c>
      <c r="F132" s="6">
        <v>0.11799999999999999</v>
      </c>
      <c r="G132" s="6">
        <v>30</v>
      </c>
      <c r="H132" s="6">
        <v>134</v>
      </c>
      <c r="I132" s="6">
        <v>0.99680000000000002</v>
      </c>
      <c r="J132" s="6">
        <v>3.24</v>
      </c>
      <c r="K132" s="6">
        <v>0.66</v>
      </c>
      <c r="L132" s="6">
        <v>9.4</v>
      </c>
      <c r="M132" s="6">
        <v>5</v>
      </c>
    </row>
    <row r="133" spans="1:13" x14ac:dyDescent="0.3">
      <c r="A133" s="7" t="s">
        <v>482</v>
      </c>
      <c r="B133" s="6">
        <v>5.6</v>
      </c>
      <c r="C133" s="6">
        <v>0.5</v>
      </c>
      <c r="D133" s="6">
        <v>0.09</v>
      </c>
      <c r="E133" s="6">
        <v>2.2999999999999998</v>
      </c>
      <c r="F133" s="6">
        <v>4.9000000000000002E-2</v>
      </c>
      <c r="G133" s="6">
        <v>17</v>
      </c>
      <c r="H133" s="6">
        <v>99</v>
      </c>
      <c r="I133" s="6">
        <v>0.99370000000000003</v>
      </c>
      <c r="J133" s="6">
        <v>3.63</v>
      </c>
      <c r="K133" s="6">
        <v>0.63</v>
      </c>
      <c r="L133" s="6">
        <v>13</v>
      </c>
      <c r="M133" s="6">
        <v>5</v>
      </c>
    </row>
    <row r="134" spans="1:13" x14ac:dyDescent="0.3">
      <c r="A134" s="7" t="s">
        <v>483</v>
      </c>
      <c r="B134" s="6">
        <v>5.6</v>
      </c>
      <c r="C134" s="6">
        <v>0.5</v>
      </c>
      <c r="D134" s="6">
        <v>0.09</v>
      </c>
      <c r="E134" s="6">
        <v>2.2999999999999998</v>
      </c>
      <c r="F134" s="6">
        <v>4.9000000000000002E-2</v>
      </c>
      <c r="G134" s="6">
        <v>17</v>
      </c>
      <c r="H134" s="6">
        <v>99</v>
      </c>
      <c r="I134" s="6">
        <v>0.99370000000000003</v>
      </c>
      <c r="J134" s="6">
        <v>3.63</v>
      </c>
      <c r="K134" s="6">
        <v>0.63</v>
      </c>
      <c r="L134" s="6">
        <v>13</v>
      </c>
      <c r="M134" s="6">
        <v>5</v>
      </c>
    </row>
    <row r="135" spans="1:13" x14ac:dyDescent="0.3">
      <c r="A135" s="7" t="s">
        <v>484</v>
      </c>
      <c r="B135" s="6">
        <v>6.6</v>
      </c>
      <c r="C135" s="6">
        <v>0.5</v>
      </c>
      <c r="D135" s="6">
        <v>0.01</v>
      </c>
      <c r="E135" s="6">
        <v>1.5</v>
      </c>
      <c r="F135" s="6">
        <v>0.06</v>
      </c>
      <c r="G135" s="6">
        <v>17</v>
      </c>
      <c r="H135" s="6">
        <v>26</v>
      </c>
      <c r="I135" s="6">
        <v>0.99519999999999997</v>
      </c>
      <c r="J135" s="6">
        <v>3.4</v>
      </c>
      <c r="K135" s="6">
        <v>0.57999999999999996</v>
      </c>
      <c r="L135" s="6">
        <v>9.8000000000000007</v>
      </c>
      <c r="M135" s="6">
        <v>6</v>
      </c>
    </row>
    <row r="136" spans="1:13" x14ac:dyDescent="0.3">
      <c r="A136" s="7" t="s">
        <v>485</v>
      </c>
      <c r="B136" s="6">
        <v>7.9</v>
      </c>
      <c r="C136" s="6">
        <v>1.04</v>
      </c>
      <c r="D136" s="6">
        <v>0.05</v>
      </c>
      <c r="E136" s="6">
        <v>2.2000000000000002</v>
      </c>
      <c r="F136" s="6">
        <v>8.4000000000000005E-2</v>
      </c>
      <c r="G136" s="6">
        <v>13</v>
      </c>
      <c r="H136" s="6">
        <v>29</v>
      </c>
      <c r="I136" s="6">
        <v>0.99590000000000001</v>
      </c>
      <c r="J136" s="6">
        <v>3.22</v>
      </c>
      <c r="K136" s="6">
        <v>0.55000000000000004</v>
      </c>
      <c r="L136" s="6">
        <v>9.9</v>
      </c>
      <c r="M136" s="6">
        <v>6</v>
      </c>
    </row>
    <row r="137" spans="1:13" x14ac:dyDescent="0.3">
      <c r="A137" s="7" t="s">
        <v>486</v>
      </c>
      <c r="B137" s="6">
        <v>8.4</v>
      </c>
      <c r="C137" s="6">
        <v>0.745</v>
      </c>
      <c r="D137" s="6">
        <v>0.11</v>
      </c>
      <c r="E137" s="6">
        <v>1.9</v>
      </c>
      <c r="F137" s="6">
        <v>0.09</v>
      </c>
      <c r="G137" s="6">
        <v>16</v>
      </c>
      <c r="H137" s="6">
        <v>63</v>
      </c>
      <c r="I137" s="6">
        <v>0.99650000000000005</v>
      </c>
      <c r="J137" s="6">
        <v>3.19</v>
      </c>
      <c r="K137" s="6">
        <v>0.82</v>
      </c>
      <c r="L137" s="6">
        <v>9.6</v>
      </c>
      <c r="M137" s="6">
        <v>5</v>
      </c>
    </row>
    <row r="138" spans="1:13" x14ac:dyDescent="0.3">
      <c r="A138" s="7" t="s">
        <v>487</v>
      </c>
      <c r="B138" s="6">
        <v>8.3000000000000007</v>
      </c>
      <c r="C138" s="6">
        <v>0.71499999999999997</v>
      </c>
      <c r="D138" s="6">
        <v>0.15</v>
      </c>
      <c r="E138" s="6">
        <v>1.8</v>
      </c>
      <c r="F138" s="6">
        <v>8.8999999999999996E-2</v>
      </c>
      <c r="G138" s="6">
        <v>10</v>
      </c>
      <c r="H138" s="6">
        <v>52</v>
      </c>
      <c r="I138" s="6">
        <v>0.99680000000000002</v>
      </c>
      <c r="J138" s="6">
        <v>3.23</v>
      </c>
      <c r="K138" s="6">
        <v>0.77</v>
      </c>
      <c r="L138" s="6">
        <v>9.5</v>
      </c>
      <c r="M138" s="6">
        <v>5</v>
      </c>
    </row>
    <row r="139" spans="1:13" x14ac:dyDescent="0.3">
      <c r="A139" s="7" t="s">
        <v>488</v>
      </c>
      <c r="B139" s="6">
        <v>7.2</v>
      </c>
      <c r="C139" s="6">
        <v>0.41499999999999998</v>
      </c>
      <c r="D139" s="6">
        <v>0.36</v>
      </c>
      <c r="E139" s="6">
        <v>2</v>
      </c>
      <c r="F139" s="6">
        <v>8.1000000000000003E-2</v>
      </c>
      <c r="G139" s="6">
        <v>13</v>
      </c>
      <c r="H139" s="6">
        <v>45</v>
      </c>
      <c r="I139" s="6">
        <v>0.99719999999999998</v>
      </c>
      <c r="J139" s="6">
        <v>3.48</v>
      </c>
      <c r="K139" s="6">
        <v>0.64</v>
      </c>
      <c r="L139" s="6">
        <v>9.1999999999999993</v>
      </c>
      <c r="M139" s="6">
        <v>5</v>
      </c>
    </row>
    <row r="140" spans="1:13" x14ac:dyDescent="0.3">
      <c r="A140" s="7" t="s">
        <v>489</v>
      </c>
      <c r="B140" s="6">
        <v>7.8</v>
      </c>
      <c r="C140" s="6">
        <v>0.56000000000000005</v>
      </c>
      <c r="D140" s="6">
        <v>0.19</v>
      </c>
      <c r="E140" s="6">
        <v>2.1</v>
      </c>
      <c r="F140" s="6">
        <v>8.1000000000000003E-2</v>
      </c>
      <c r="G140" s="6">
        <v>15</v>
      </c>
      <c r="H140" s="6">
        <v>105</v>
      </c>
      <c r="I140" s="6">
        <v>0.99619999999999997</v>
      </c>
      <c r="J140" s="6">
        <v>3.33</v>
      </c>
      <c r="K140" s="6">
        <v>0.54</v>
      </c>
      <c r="L140" s="6">
        <v>9.5</v>
      </c>
      <c r="M140" s="6">
        <v>5</v>
      </c>
    </row>
    <row r="141" spans="1:13" x14ac:dyDescent="0.3">
      <c r="A141" s="7" t="s">
        <v>490</v>
      </c>
      <c r="B141" s="6">
        <v>7.8</v>
      </c>
      <c r="C141" s="6">
        <v>0.56000000000000005</v>
      </c>
      <c r="D141" s="6">
        <v>0.19</v>
      </c>
      <c r="E141" s="6">
        <v>2</v>
      </c>
      <c r="F141" s="6">
        <v>8.1000000000000003E-2</v>
      </c>
      <c r="G141" s="6">
        <v>17</v>
      </c>
      <c r="H141" s="6">
        <v>108</v>
      </c>
      <c r="I141" s="6">
        <v>0.99619999999999997</v>
      </c>
      <c r="J141" s="6">
        <v>3.32</v>
      </c>
      <c r="K141" s="6">
        <v>0.54</v>
      </c>
      <c r="L141" s="6">
        <v>9.5</v>
      </c>
      <c r="M141" s="6">
        <v>5</v>
      </c>
    </row>
    <row r="142" spans="1:13" x14ac:dyDescent="0.3">
      <c r="A142" s="7" t="s">
        <v>491</v>
      </c>
      <c r="B142" s="6">
        <v>8.4</v>
      </c>
      <c r="C142" s="6">
        <v>0.745</v>
      </c>
      <c r="D142" s="6">
        <v>0.11</v>
      </c>
      <c r="E142" s="6">
        <v>1.9</v>
      </c>
      <c r="F142" s="6">
        <v>0.09</v>
      </c>
      <c r="G142" s="6">
        <v>16</v>
      </c>
      <c r="H142" s="6">
        <v>63</v>
      </c>
      <c r="I142" s="6">
        <v>0.99650000000000005</v>
      </c>
      <c r="J142" s="6">
        <v>3.19</v>
      </c>
      <c r="K142" s="6">
        <v>0.82</v>
      </c>
      <c r="L142" s="6">
        <v>9.6</v>
      </c>
      <c r="M142" s="6">
        <v>5</v>
      </c>
    </row>
    <row r="143" spans="1:13" x14ac:dyDescent="0.3">
      <c r="A143" s="7" t="s">
        <v>492</v>
      </c>
      <c r="B143" s="6">
        <v>8.3000000000000007</v>
      </c>
      <c r="C143" s="6">
        <v>0.71499999999999997</v>
      </c>
      <c r="D143" s="6">
        <v>0.15</v>
      </c>
      <c r="E143" s="6">
        <v>1.8</v>
      </c>
      <c r="F143" s="6">
        <v>8.8999999999999996E-2</v>
      </c>
      <c r="G143" s="6">
        <v>10</v>
      </c>
      <c r="H143" s="6">
        <v>52</v>
      </c>
      <c r="I143" s="6">
        <v>0.99680000000000002</v>
      </c>
      <c r="J143" s="6">
        <v>3.23</v>
      </c>
      <c r="K143" s="6">
        <v>0.77</v>
      </c>
      <c r="L143" s="6">
        <v>9.5</v>
      </c>
      <c r="M143" s="6">
        <v>5</v>
      </c>
    </row>
    <row r="144" spans="1:13" x14ac:dyDescent="0.3">
      <c r="A144" s="7" t="s">
        <v>493</v>
      </c>
      <c r="B144" s="6">
        <v>5.2</v>
      </c>
      <c r="C144" s="6">
        <v>0.34</v>
      </c>
      <c r="D144" s="6">
        <v>0</v>
      </c>
      <c r="E144" s="6">
        <v>1.8</v>
      </c>
      <c r="F144" s="6">
        <v>0.05</v>
      </c>
      <c r="G144" s="6">
        <v>27</v>
      </c>
      <c r="H144" s="6">
        <v>63</v>
      </c>
      <c r="I144" s="6">
        <v>0.99160000000000004</v>
      </c>
      <c r="J144" s="6">
        <v>3.68</v>
      </c>
      <c r="K144" s="6">
        <v>0.79</v>
      </c>
      <c r="L144" s="6">
        <v>14</v>
      </c>
      <c r="M144" s="6">
        <v>6</v>
      </c>
    </row>
    <row r="145" spans="1:13" x14ac:dyDescent="0.3">
      <c r="A145" s="7" t="s">
        <v>494</v>
      </c>
      <c r="B145" s="6">
        <v>6.3</v>
      </c>
      <c r="C145" s="6">
        <v>0.39</v>
      </c>
      <c r="D145" s="6">
        <v>0.08</v>
      </c>
      <c r="E145" s="6">
        <v>1.7</v>
      </c>
      <c r="F145" s="6">
        <v>6.6000000000000003E-2</v>
      </c>
      <c r="G145" s="6">
        <v>3</v>
      </c>
      <c r="H145" s="6">
        <v>20</v>
      </c>
      <c r="I145" s="6">
        <v>0.99539999999999995</v>
      </c>
      <c r="J145" s="6">
        <v>3.34</v>
      </c>
      <c r="K145" s="6">
        <v>0.57999999999999996</v>
      </c>
      <c r="L145" s="6">
        <v>9.4</v>
      </c>
      <c r="M145" s="6">
        <v>5</v>
      </c>
    </row>
    <row r="146" spans="1:13" x14ac:dyDescent="0.3">
      <c r="A146" s="7" t="s">
        <v>495</v>
      </c>
      <c r="B146" s="6">
        <v>5.2</v>
      </c>
      <c r="C146" s="6">
        <v>0.34</v>
      </c>
      <c r="D146" s="6">
        <v>0</v>
      </c>
      <c r="E146" s="6">
        <v>1.8</v>
      </c>
      <c r="F146" s="6">
        <v>0.05</v>
      </c>
      <c r="G146" s="6">
        <v>27</v>
      </c>
      <c r="H146" s="6">
        <v>63</v>
      </c>
      <c r="I146" s="6">
        <v>0.99160000000000004</v>
      </c>
      <c r="J146" s="6">
        <v>3.68</v>
      </c>
      <c r="K146" s="6">
        <v>0.79</v>
      </c>
      <c r="L146" s="6">
        <v>14</v>
      </c>
      <c r="M146" s="6">
        <v>6</v>
      </c>
    </row>
    <row r="147" spans="1:13" x14ac:dyDescent="0.3">
      <c r="A147" s="7" t="s">
        <v>496</v>
      </c>
      <c r="B147" s="6">
        <v>8.1</v>
      </c>
      <c r="C147" s="6">
        <v>0.67</v>
      </c>
      <c r="D147" s="6">
        <v>0.55000000000000004</v>
      </c>
      <c r="E147" s="6">
        <v>1.8</v>
      </c>
      <c r="F147" s="6">
        <v>0.11699999999999899</v>
      </c>
      <c r="G147" s="6">
        <v>32</v>
      </c>
      <c r="H147" s="6">
        <v>141</v>
      </c>
      <c r="I147" s="6">
        <v>0.99680000000000002</v>
      </c>
      <c r="J147" s="6">
        <v>3.17</v>
      </c>
      <c r="K147" s="6">
        <v>0.62</v>
      </c>
      <c r="L147" s="6">
        <v>9.4</v>
      </c>
      <c r="M147" s="6">
        <v>5</v>
      </c>
    </row>
    <row r="148" spans="1:13" x14ac:dyDescent="0.3">
      <c r="A148" s="7" t="s">
        <v>497</v>
      </c>
      <c r="B148" s="6">
        <v>5.8</v>
      </c>
      <c r="C148" s="6">
        <v>0.68</v>
      </c>
      <c r="D148" s="6">
        <v>0.02</v>
      </c>
      <c r="E148" s="6">
        <v>1.8</v>
      </c>
      <c r="F148" s="6">
        <v>8.6999999999999994E-2</v>
      </c>
      <c r="G148" s="6">
        <v>21</v>
      </c>
      <c r="H148" s="6">
        <v>94</v>
      </c>
      <c r="I148" s="6">
        <v>0.99439999999999995</v>
      </c>
      <c r="J148" s="6">
        <v>3.54</v>
      </c>
      <c r="K148" s="6">
        <v>0.52</v>
      </c>
      <c r="L148" s="6">
        <v>10</v>
      </c>
      <c r="M148" s="6">
        <v>5</v>
      </c>
    </row>
    <row r="149" spans="1:13" x14ac:dyDescent="0.3">
      <c r="A149" s="7" t="s">
        <v>498</v>
      </c>
      <c r="B149" s="6">
        <v>7.6</v>
      </c>
      <c r="C149" s="6">
        <v>0.49</v>
      </c>
      <c r="D149" s="6">
        <v>0.26</v>
      </c>
      <c r="E149" s="6">
        <v>1.6</v>
      </c>
      <c r="F149" s="6">
        <v>0.23599999999999999</v>
      </c>
      <c r="G149" s="6">
        <v>10</v>
      </c>
      <c r="H149" s="6">
        <v>88</v>
      </c>
      <c r="I149" s="6">
        <v>0.99680000000000002</v>
      </c>
      <c r="J149" s="6">
        <v>3.11</v>
      </c>
      <c r="K149" s="6">
        <v>0.8</v>
      </c>
      <c r="L149" s="6">
        <v>9.3000000000000007</v>
      </c>
      <c r="M149" s="6">
        <v>5</v>
      </c>
    </row>
    <row r="150" spans="1:13" x14ac:dyDescent="0.3">
      <c r="A150" s="7" t="s">
        <v>499</v>
      </c>
      <c r="B150" s="6">
        <v>6.9</v>
      </c>
      <c r="C150" s="6">
        <v>0.49</v>
      </c>
      <c r="D150" s="6">
        <v>0.1</v>
      </c>
      <c r="E150" s="6">
        <v>2.2999999999999998</v>
      </c>
      <c r="F150" s="6">
        <v>7.3999999999999996E-2</v>
      </c>
      <c r="G150" s="6">
        <v>12</v>
      </c>
      <c r="H150" s="6">
        <v>30</v>
      </c>
      <c r="I150" s="6">
        <v>0.99590000000000001</v>
      </c>
      <c r="J150" s="6">
        <v>3.42</v>
      </c>
      <c r="K150" s="6">
        <v>0.57999999999999996</v>
      </c>
      <c r="L150" s="6">
        <v>10.199999999999999</v>
      </c>
      <c r="M150" s="6">
        <v>6</v>
      </c>
    </row>
    <row r="151" spans="1:13" x14ac:dyDescent="0.3">
      <c r="A151" s="7" t="s">
        <v>500</v>
      </c>
      <c r="B151" s="6">
        <v>8.1999999999999993</v>
      </c>
      <c r="C151" s="6">
        <v>0.4</v>
      </c>
      <c r="D151" s="6">
        <v>0.44</v>
      </c>
      <c r="E151" s="6">
        <v>2.8</v>
      </c>
      <c r="F151" s="6">
        <v>8.8999999999999996E-2</v>
      </c>
      <c r="G151" s="6">
        <v>11</v>
      </c>
      <c r="H151" s="6">
        <v>43</v>
      </c>
      <c r="I151" s="6">
        <v>0.99750000000000005</v>
      </c>
      <c r="J151" s="6">
        <v>3.53</v>
      </c>
      <c r="K151" s="6">
        <v>0.61</v>
      </c>
      <c r="L151" s="6">
        <v>10.5</v>
      </c>
      <c r="M151" s="6">
        <v>6</v>
      </c>
    </row>
    <row r="152" spans="1:13" x14ac:dyDescent="0.3">
      <c r="A152" s="7" t="s">
        <v>501</v>
      </c>
      <c r="B152" s="6">
        <v>7.3</v>
      </c>
      <c r="C152" s="6">
        <v>0.33</v>
      </c>
      <c r="D152" s="6">
        <v>0.47</v>
      </c>
      <c r="E152" s="6">
        <v>2.1</v>
      </c>
      <c r="F152" s="6">
        <v>7.6999999999999999E-2</v>
      </c>
      <c r="G152" s="6">
        <v>5</v>
      </c>
      <c r="H152" s="6">
        <v>11</v>
      </c>
      <c r="I152" s="6">
        <v>0.99580000000000002</v>
      </c>
      <c r="J152" s="6">
        <v>3.33</v>
      </c>
      <c r="K152" s="6">
        <v>0.53</v>
      </c>
      <c r="L152" s="6">
        <v>10.3</v>
      </c>
      <c r="M152" s="6">
        <v>6</v>
      </c>
    </row>
    <row r="153" spans="1:13" x14ac:dyDescent="0.3">
      <c r="A153" s="7" t="s">
        <v>502</v>
      </c>
      <c r="B153" s="6">
        <v>9.1999999999999993</v>
      </c>
      <c r="C153" s="6">
        <v>0.52</v>
      </c>
      <c r="D153" s="6">
        <v>1</v>
      </c>
      <c r="E153" s="6">
        <v>3.4</v>
      </c>
      <c r="F153" s="6">
        <v>0.61</v>
      </c>
      <c r="G153" s="6">
        <v>32</v>
      </c>
      <c r="H153" s="6">
        <v>69</v>
      </c>
      <c r="I153" s="6">
        <v>0.99960000000000004</v>
      </c>
      <c r="J153" s="6">
        <v>2.74</v>
      </c>
      <c r="K153" s="6">
        <v>2</v>
      </c>
      <c r="L153" s="6">
        <v>9.4</v>
      </c>
      <c r="M153" s="6">
        <v>4</v>
      </c>
    </row>
    <row r="154" spans="1:13" x14ac:dyDescent="0.3">
      <c r="A154" s="7" t="s">
        <v>503</v>
      </c>
      <c r="B154" s="6">
        <v>7.5</v>
      </c>
      <c r="C154" s="6">
        <v>0.6</v>
      </c>
      <c r="D154" s="6">
        <v>0.03</v>
      </c>
      <c r="E154" s="6">
        <v>1.8</v>
      </c>
      <c r="F154" s="6">
        <v>9.5000000000000001E-2</v>
      </c>
      <c r="G154" s="6">
        <v>25</v>
      </c>
      <c r="H154" s="6">
        <v>99</v>
      </c>
      <c r="I154" s="6">
        <v>0.995</v>
      </c>
      <c r="J154" s="6">
        <v>3.35</v>
      </c>
      <c r="K154" s="6">
        <v>0.54</v>
      </c>
      <c r="L154" s="6">
        <v>10.1</v>
      </c>
      <c r="M154" s="6">
        <v>5</v>
      </c>
    </row>
    <row r="155" spans="1:13" x14ac:dyDescent="0.3">
      <c r="A155" s="7" t="s">
        <v>504</v>
      </c>
      <c r="B155" s="6">
        <v>7.5</v>
      </c>
      <c r="C155" s="6">
        <v>0.6</v>
      </c>
      <c r="D155" s="6">
        <v>0.03</v>
      </c>
      <c r="E155" s="6">
        <v>1.8</v>
      </c>
      <c r="F155" s="6">
        <v>9.5000000000000001E-2</v>
      </c>
      <c r="G155" s="6">
        <v>25</v>
      </c>
      <c r="H155" s="6">
        <v>99</v>
      </c>
      <c r="I155" s="6">
        <v>0.995</v>
      </c>
      <c r="J155" s="6">
        <v>3.35</v>
      </c>
      <c r="K155" s="6">
        <v>0.54</v>
      </c>
      <c r="L155" s="6">
        <v>10.1</v>
      </c>
      <c r="M155" s="6">
        <v>5</v>
      </c>
    </row>
    <row r="156" spans="1:13" x14ac:dyDescent="0.3">
      <c r="A156" s="7" t="s">
        <v>505</v>
      </c>
      <c r="B156" s="6">
        <v>7.1</v>
      </c>
      <c r="C156" s="6">
        <v>0.43</v>
      </c>
      <c r="D156" s="6">
        <v>0.42</v>
      </c>
      <c r="E156" s="6">
        <v>5.5</v>
      </c>
      <c r="F156" s="6">
        <v>7.0000000000000007E-2</v>
      </c>
      <c r="G156" s="6">
        <v>29</v>
      </c>
      <c r="H156" s="6">
        <v>129</v>
      </c>
      <c r="I156" s="6">
        <v>0.99729999999999996</v>
      </c>
      <c r="J156" s="6">
        <v>3.42</v>
      </c>
      <c r="K156" s="6">
        <v>0.72</v>
      </c>
      <c r="L156" s="6">
        <v>10.5</v>
      </c>
      <c r="M156" s="6">
        <v>5</v>
      </c>
    </row>
    <row r="157" spans="1:13" x14ac:dyDescent="0.3">
      <c r="A157" s="7" t="s">
        <v>506</v>
      </c>
      <c r="B157" s="6">
        <v>7.1</v>
      </c>
      <c r="C157" s="6">
        <v>0.43</v>
      </c>
      <c r="D157" s="6">
        <v>0.42</v>
      </c>
      <c r="E157" s="6">
        <v>5.5</v>
      </c>
      <c r="F157" s="6">
        <v>7.0999999999999994E-2</v>
      </c>
      <c r="G157" s="6">
        <v>28</v>
      </c>
      <c r="H157" s="6">
        <v>128</v>
      </c>
      <c r="I157" s="6">
        <v>0.99729999999999996</v>
      </c>
      <c r="J157" s="6">
        <v>3.42</v>
      </c>
      <c r="K157" s="6">
        <v>0.71</v>
      </c>
      <c r="L157" s="6">
        <v>10.5</v>
      </c>
      <c r="M157" s="6">
        <v>5</v>
      </c>
    </row>
    <row r="158" spans="1:13" x14ac:dyDescent="0.3">
      <c r="A158" s="7" t="s">
        <v>507</v>
      </c>
      <c r="B158" s="6">
        <v>7.1</v>
      </c>
      <c r="C158" s="6">
        <v>0.43</v>
      </c>
      <c r="D158" s="6">
        <v>0.42</v>
      </c>
      <c r="E158" s="6">
        <v>5.5</v>
      </c>
      <c r="F158" s="6">
        <v>7.0000000000000007E-2</v>
      </c>
      <c r="G158" s="6">
        <v>29</v>
      </c>
      <c r="H158" s="6">
        <v>129</v>
      </c>
      <c r="I158" s="6">
        <v>0.99729999999999996</v>
      </c>
      <c r="J158" s="6">
        <v>3.42</v>
      </c>
      <c r="K158" s="6">
        <v>0.72</v>
      </c>
      <c r="L158" s="6">
        <v>10.5</v>
      </c>
      <c r="M158" s="6">
        <v>5</v>
      </c>
    </row>
    <row r="159" spans="1:13" x14ac:dyDescent="0.3">
      <c r="A159" s="7" t="s">
        <v>508</v>
      </c>
      <c r="B159" s="6">
        <v>7.1</v>
      </c>
      <c r="C159" s="6">
        <v>0.43</v>
      </c>
      <c r="D159" s="6">
        <v>0.42</v>
      </c>
      <c r="E159" s="6">
        <v>5.5</v>
      </c>
      <c r="F159" s="6">
        <v>7.0999999999999994E-2</v>
      </c>
      <c r="G159" s="6">
        <v>28</v>
      </c>
      <c r="H159" s="6">
        <v>128</v>
      </c>
      <c r="I159" s="6">
        <v>0.99729999999999996</v>
      </c>
      <c r="J159" s="6">
        <v>3.42</v>
      </c>
      <c r="K159" s="6">
        <v>0.71</v>
      </c>
      <c r="L159" s="6">
        <v>10.5</v>
      </c>
      <c r="M159" s="6">
        <v>5</v>
      </c>
    </row>
    <row r="160" spans="1:13" x14ac:dyDescent="0.3">
      <c r="A160" s="7" t="s">
        <v>509</v>
      </c>
      <c r="B160" s="6">
        <v>7.1</v>
      </c>
      <c r="C160" s="6">
        <v>0.68</v>
      </c>
      <c r="D160" s="6">
        <v>0</v>
      </c>
      <c r="E160" s="6">
        <v>2.2000000000000002</v>
      </c>
      <c r="F160" s="6">
        <v>7.2999999999999995E-2</v>
      </c>
      <c r="G160" s="6">
        <v>12</v>
      </c>
      <c r="H160" s="6">
        <v>22</v>
      </c>
      <c r="I160" s="6">
        <v>0.99690000000000001</v>
      </c>
      <c r="J160" s="6">
        <v>3.48</v>
      </c>
      <c r="K160" s="6">
        <v>0.5</v>
      </c>
      <c r="L160" s="6">
        <v>9.3000000000000007</v>
      </c>
      <c r="M160" s="6">
        <v>5</v>
      </c>
    </row>
    <row r="161" spans="1:13" x14ac:dyDescent="0.3">
      <c r="A161" s="7" t="s">
        <v>510</v>
      </c>
      <c r="B161" s="6">
        <v>6.8</v>
      </c>
      <c r="C161" s="6">
        <v>0.6</v>
      </c>
      <c r="D161" s="6">
        <v>0.18</v>
      </c>
      <c r="E161" s="6">
        <v>1.9</v>
      </c>
      <c r="F161" s="6">
        <v>7.9000000000000001E-2</v>
      </c>
      <c r="G161" s="6">
        <v>18</v>
      </c>
      <c r="H161" s="6">
        <v>86</v>
      </c>
      <c r="I161" s="6">
        <v>0.99680000000000002</v>
      </c>
      <c r="J161" s="6">
        <v>3.59</v>
      </c>
      <c r="K161" s="6">
        <v>0.56999999999999995</v>
      </c>
      <c r="L161" s="6">
        <v>9.3000000000000007</v>
      </c>
      <c r="M161" s="6">
        <v>6</v>
      </c>
    </row>
    <row r="162" spans="1:13" x14ac:dyDescent="0.3">
      <c r="A162" s="7" t="s">
        <v>511</v>
      </c>
      <c r="B162" s="6">
        <v>7.6</v>
      </c>
      <c r="C162" s="6">
        <v>0.95</v>
      </c>
      <c r="D162" s="6">
        <v>0.03</v>
      </c>
      <c r="E162" s="6">
        <v>2</v>
      </c>
      <c r="F162" s="6">
        <v>0.09</v>
      </c>
      <c r="G162" s="6">
        <v>7</v>
      </c>
      <c r="H162" s="6">
        <v>20</v>
      </c>
      <c r="I162" s="6">
        <v>0.99590000000000001</v>
      </c>
      <c r="J162" s="6">
        <v>3.2</v>
      </c>
      <c r="K162" s="6">
        <v>0.56000000000000005</v>
      </c>
      <c r="L162" s="6">
        <v>9.6</v>
      </c>
      <c r="M162" s="6">
        <v>5</v>
      </c>
    </row>
    <row r="163" spans="1:13" x14ac:dyDescent="0.3">
      <c r="A163" s="7" t="s">
        <v>512</v>
      </c>
      <c r="B163" s="6">
        <v>7.6</v>
      </c>
      <c r="C163" s="6">
        <v>0.68</v>
      </c>
      <c r="D163" s="6">
        <v>0.02</v>
      </c>
      <c r="E163" s="6">
        <v>1.3</v>
      </c>
      <c r="F163" s="6">
        <v>7.1999999999999995E-2</v>
      </c>
      <c r="G163" s="6">
        <v>9</v>
      </c>
      <c r="H163" s="6">
        <v>20</v>
      </c>
      <c r="I163" s="6">
        <v>0.99650000000000005</v>
      </c>
      <c r="J163" s="6">
        <v>3.17</v>
      </c>
      <c r="K163" s="6">
        <v>1.08</v>
      </c>
      <c r="L163" s="6">
        <v>9.1999999999999993</v>
      </c>
      <c r="M163" s="6">
        <v>4</v>
      </c>
    </row>
    <row r="164" spans="1:13" x14ac:dyDescent="0.3">
      <c r="A164" s="7" t="s">
        <v>513</v>
      </c>
      <c r="B164" s="6">
        <v>7.8</v>
      </c>
      <c r="C164" s="6">
        <v>0.53</v>
      </c>
      <c r="D164" s="6">
        <v>0.04</v>
      </c>
      <c r="E164" s="6">
        <v>1.7</v>
      </c>
      <c r="F164" s="6">
        <v>7.5999999999999998E-2</v>
      </c>
      <c r="G164" s="6">
        <v>17</v>
      </c>
      <c r="H164" s="6">
        <v>31</v>
      </c>
      <c r="I164" s="6">
        <v>0.99639999999999995</v>
      </c>
      <c r="J164" s="6">
        <v>3.33</v>
      </c>
      <c r="K164" s="6">
        <v>0.56000000000000005</v>
      </c>
      <c r="L164" s="6">
        <v>10</v>
      </c>
      <c r="M164" s="6">
        <v>6</v>
      </c>
    </row>
    <row r="165" spans="1:13" x14ac:dyDescent="0.3">
      <c r="A165" s="7" t="s">
        <v>514</v>
      </c>
      <c r="B165" s="6">
        <v>7.4</v>
      </c>
      <c r="C165" s="6">
        <v>0.6</v>
      </c>
      <c r="D165" s="6">
        <v>0.26</v>
      </c>
      <c r="E165" s="6">
        <v>7.3</v>
      </c>
      <c r="F165" s="6">
        <v>7.0000000000000007E-2</v>
      </c>
      <c r="G165" s="6">
        <v>36</v>
      </c>
      <c r="H165" s="6">
        <v>121</v>
      </c>
      <c r="I165" s="6">
        <v>0.99819999999999998</v>
      </c>
      <c r="J165" s="6">
        <v>3.37</v>
      </c>
      <c r="K165" s="6">
        <v>0.49</v>
      </c>
      <c r="L165" s="6">
        <v>9.4</v>
      </c>
      <c r="M165" s="6">
        <v>5</v>
      </c>
    </row>
    <row r="166" spans="1:13" x14ac:dyDescent="0.3">
      <c r="A166" s="7" t="s">
        <v>515</v>
      </c>
      <c r="B166" s="6">
        <v>7.3</v>
      </c>
      <c r="C166" s="6">
        <v>0.59</v>
      </c>
      <c r="D166" s="6">
        <v>0.26</v>
      </c>
      <c r="E166" s="6">
        <v>7.2</v>
      </c>
      <c r="F166" s="6">
        <v>7.0000000000000007E-2</v>
      </c>
      <c r="G166" s="6">
        <v>35</v>
      </c>
      <c r="H166" s="6">
        <v>121</v>
      </c>
      <c r="I166" s="6">
        <v>0.99809999999999999</v>
      </c>
      <c r="J166" s="6">
        <v>3.37</v>
      </c>
      <c r="K166" s="6">
        <v>0.49</v>
      </c>
      <c r="L166" s="6">
        <v>9.4</v>
      </c>
      <c r="M166" s="6">
        <v>5</v>
      </c>
    </row>
    <row r="167" spans="1:13" x14ac:dyDescent="0.3">
      <c r="A167" s="7" t="s">
        <v>516</v>
      </c>
      <c r="B167" s="6">
        <v>7.8</v>
      </c>
      <c r="C167" s="6">
        <v>0.63</v>
      </c>
      <c r="D167" s="6">
        <v>0.48</v>
      </c>
      <c r="E167" s="6">
        <v>1.7</v>
      </c>
      <c r="F167" s="6">
        <v>0.1</v>
      </c>
      <c r="G167" s="6">
        <v>14</v>
      </c>
      <c r="H167" s="6">
        <v>96</v>
      </c>
      <c r="I167" s="6">
        <v>0.99609999999999999</v>
      </c>
      <c r="J167" s="6">
        <v>3.19</v>
      </c>
      <c r="K167" s="6">
        <v>0.62</v>
      </c>
      <c r="L167" s="6">
        <v>9.5</v>
      </c>
      <c r="M167" s="6">
        <v>5</v>
      </c>
    </row>
    <row r="168" spans="1:13" x14ac:dyDescent="0.3">
      <c r="A168" s="7" t="s">
        <v>517</v>
      </c>
      <c r="B168" s="6">
        <v>6.8</v>
      </c>
      <c r="C168" s="6">
        <v>0.64</v>
      </c>
      <c r="D168" s="6">
        <v>0.1</v>
      </c>
      <c r="E168" s="6">
        <v>2.1</v>
      </c>
      <c r="F168" s="6">
        <v>8.5000000000000006E-2</v>
      </c>
      <c r="G168" s="6">
        <v>18</v>
      </c>
      <c r="H168" s="6">
        <v>101</v>
      </c>
      <c r="I168" s="6">
        <v>0.99560000000000004</v>
      </c>
      <c r="J168" s="6">
        <v>3.34</v>
      </c>
      <c r="K168" s="6">
        <v>0.52</v>
      </c>
      <c r="L168" s="6">
        <v>10.199999999999999</v>
      </c>
      <c r="M168" s="6">
        <v>5</v>
      </c>
    </row>
    <row r="169" spans="1:13" x14ac:dyDescent="0.3">
      <c r="A169" s="7" t="s">
        <v>518</v>
      </c>
      <c r="B169" s="6">
        <v>7.3</v>
      </c>
      <c r="C169" s="6">
        <v>0.55000000000000004</v>
      </c>
      <c r="D169" s="6">
        <v>0.03</v>
      </c>
      <c r="E169" s="6">
        <v>1.6</v>
      </c>
      <c r="F169" s="6">
        <v>7.1999999999999995E-2</v>
      </c>
      <c r="G169" s="6">
        <v>17</v>
      </c>
      <c r="H169" s="6">
        <v>42</v>
      </c>
      <c r="I169" s="6">
        <v>0.99560000000000004</v>
      </c>
      <c r="J169" s="6">
        <v>3.37</v>
      </c>
      <c r="K169" s="6">
        <v>0.48</v>
      </c>
      <c r="L169" s="6">
        <v>9</v>
      </c>
      <c r="M169" s="6">
        <v>4</v>
      </c>
    </row>
    <row r="170" spans="1:13" x14ac:dyDescent="0.3">
      <c r="A170" s="7" t="s">
        <v>519</v>
      </c>
      <c r="B170" s="6">
        <v>6.8</v>
      </c>
      <c r="C170" s="6">
        <v>0.63</v>
      </c>
      <c r="D170" s="6">
        <v>7.0000000000000007E-2</v>
      </c>
      <c r="E170" s="6">
        <v>2.1</v>
      </c>
      <c r="F170" s="6">
        <v>8.8999999999999996E-2</v>
      </c>
      <c r="G170" s="6">
        <v>11</v>
      </c>
      <c r="H170" s="6">
        <v>44</v>
      </c>
      <c r="I170" s="6">
        <v>0.99529999999999996</v>
      </c>
      <c r="J170" s="6">
        <v>3.47</v>
      </c>
      <c r="K170" s="6">
        <v>0.55000000000000004</v>
      </c>
      <c r="L170" s="6">
        <v>10.4</v>
      </c>
      <c r="M170" s="6">
        <v>6</v>
      </c>
    </row>
    <row r="171" spans="1:13" x14ac:dyDescent="0.3">
      <c r="A171" s="7" t="s">
        <v>520</v>
      </c>
      <c r="B171" s="6">
        <v>7.5</v>
      </c>
      <c r="C171" s="6">
        <v>0.70499999999999996</v>
      </c>
      <c r="D171" s="6">
        <v>0.24</v>
      </c>
      <c r="E171" s="6">
        <v>1.8</v>
      </c>
      <c r="F171" s="6">
        <v>0.36</v>
      </c>
      <c r="G171" s="6">
        <v>15</v>
      </c>
      <c r="H171" s="6">
        <v>63</v>
      </c>
      <c r="I171" s="6">
        <v>0.99639999999999995</v>
      </c>
      <c r="J171" s="6">
        <v>3</v>
      </c>
      <c r="K171" s="6">
        <v>1.59</v>
      </c>
      <c r="L171" s="6">
        <v>9.5</v>
      </c>
      <c r="M171" s="6">
        <v>5</v>
      </c>
    </row>
    <row r="172" spans="1:13" x14ac:dyDescent="0.3">
      <c r="A172" s="7" t="s">
        <v>521</v>
      </c>
      <c r="B172" s="6">
        <v>7.9</v>
      </c>
      <c r="C172" s="6">
        <v>0.88500000000000001</v>
      </c>
      <c r="D172" s="6">
        <v>0.03</v>
      </c>
      <c r="E172" s="6">
        <v>1.8</v>
      </c>
      <c r="F172" s="6">
        <v>5.7999999999999899E-2</v>
      </c>
      <c r="G172" s="6">
        <v>4</v>
      </c>
      <c r="H172" s="6">
        <v>8</v>
      </c>
      <c r="I172" s="6">
        <v>0.99719999999999998</v>
      </c>
      <c r="J172" s="6">
        <v>3.36</v>
      </c>
      <c r="K172" s="6">
        <v>0.33</v>
      </c>
      <c r="L172" s="6">
        <v>9.1</v>
      </c>
      <c r="M172" s="6">
        <v>4</v>
      </c>
    </row>
    <row r="173" spans="1:13" x14ac:dyDescent="0.3">
      <c r="A173" s="7" t="s">
        <v>522</v>
      </c>
      <c r="B173" s="6">
        <v>8</v>
      </c>
      <c r="C173" s="6">
        <v>0.42</v>
      </c>
      <c r="D173" s="6">
        <v>0.17</v>
      </c>
      <c r="E173" s="6">
        <v>2</v>
      </c>
      <c r="F173" s="6">
        <v>7.2999999999999995E-2</v>
      </c>
      <c r="G173" s="6">
        <v>6</v>
      </c>
      <c r="H173" s="6">
        <v>18</v>
      </c>
      <c r="I173" s="6">
        <v>0.99719999999999998</v>
      </c>
      <c r="J173" s="6">
        <v>3.29</v>
      </c>
      <c r="K173" s="6">
        <v>0.61</v>
      </c>
      <c r="L173" s="6">
        <v>9.1999999999999993</v>
      </c>
      <c r="M173" s="6">
        <v>6</v>
      </c>
    </row>
    <row r="174" spans="1:13" x14ac:dyDescent="0.3">
      <c r="A174" s="7" t="s">
        <v>523</v>
      </c>
      <c r="B174" s="6">
        <v>8</v>
      </c>
      <c r="C174" s="6">
        <v>0.42</v>
      </c>
      <c r="D174" s="6">
        <v>0.17</v>
      </c>
      <c r="E174" s="6">
        <v>2</v>
      </c>
      <c r="F174" s="6">
        <v>7.2999999999999995E-2</v>
      </c>
      <c r="G174" s="6">
        <v>6</v>
      </c>
      <c r="H174" s="6">
        <v>18</v>
      </c>
      <c r="I174" s="6">
        <v>0.99719999999999998</v>
      </c>
      <c r="J174" s="6">
        <v>3.29</v>
      </c>
      <c r="K174" s="6">
        <v>0.61</v>
      </c>
      <c r="L174" s="6">
        <v>9.1999999999999993</v>
      </c>
      <c r="M174" s="6">
        <v>6</v>
      </c>
    </row>
    <row r="175" spans="1:13" x14ac:dyDescent="0.3">
      <c r="A175" s="7" t="s">
        <v>524</v>
      </c>
      <c r="B175" s="6">
        <v>7.4</v>
      </c>
      <c r="C175" s="6">
        <v>0.62</v>
      </c>
      <c r="D175" s="6">
        <v>0.05</v>
      </c>
      <c r="E175" s="6">
        <v>1.9</v>
      </c>
      <c r="F175" s="6">
        <v>6.8000000000000005E-2</v>
      </c>
      <c r="G175" s="6">
        <v>24</v>
      </c>
      <c r="H175" s="6">
        <v>42</v>
      </c>
      <c r="I175" s="6">
        <v>0.99609999999999999</v>
      </c>
      <c r="J175" s="6">
        <v>3.42</v>
      </c>
      <c r="K175" s="6">
        <v>0.56999999999999995</v>
      </c>
      <c r="L175" s="6">
        <v>11.5</v>
      </c>
      <c r="M175" s="6">
        <v>6</v>
      </c>
    </row>
    <row r="176" spans="1:13" x14ac:dyDescent="0.3">
      <c r="A176" s="7" t="s">
        <v>525</v>
      </c>
      <c r="B176" s="6">
        <v>7.3</v>
      </c>
      <c r="C176" s="6">
        <v>0.38</v>
      </c>
      <c r="D176" s="6">
        <v>0.21</v>
      </c>
      <c r="E176" s="6">
        <v>2</v>
      </c>
      <c r="F176" s="6">
        <v>0.08</v>
      </c>
      <c r="G176" s="6">
        <v>7</v>
      </c>
      <c r="H176" s="6">
        <v>35</v>
      </c>
      <c r="I176" s="6">
        <v>0.99609999999999999</v>
      </c>
      <c r="J176" s="6">
        <v>3.33</v>
      </c>
      <c r="K176" s="6">
        <v>0.47</v>
      </c>
      <c r="L176" s="6">
        <v>9.5</v>
      </c>
      <c r="M176" s="6">
        <v>5</v>
      </c>
    </row>
    <row r="177" spans="1:13" x14ac:dyDescent="0.3">
      <c r="A177" s="7" t="s">
        <v>526</v>
      </c>
      <c r="B177" s="6">
        <v>6.9</v>
      </c>
      <c r="C177" s="6">
        <v>0.5</v>
      </c>
      <c r="D177" s="6">
        <v>0.04</v>
      </c>
      <c r="E177" s="6">
        <v>1.5</v>
      </c>
      <c r="F177" s="6">
        <v>8.5000000000000006E-2</v>
      </c>
      <c r="G177" s="6">
        <v>19</v>
      </c>
      <c r="H177" s="6">
        <v>49</v>
      </c>
      <c r="I177" s="6">
        <v>0.99580000000000002</v>
      </c>
      <c r="J177" s="6">
        <v>3.35</v>
      </c>
      <c r="K177" s="6">
        <v>0.78</v>
      </c>
      <c r="L177" s="6">
        <v>9.5</v>
      </c>
      <c r="M177" s="6">
        <v>5</v>
      </c>
    </row>
    <row r="178" spans="1:13" x14ac:dyDescent="0.3">
      <c r="A178" s="7" t="s">
        <v>527</v>
      </c>
      <c r="B178" s="6">
        <v>7.3</v>
      </c>
      <c r="C178" s="6">
        <v>0.38</v>
      </c>
      <c r="D178" s="6">
        <v>0.21</v>
      </c>
      <c r="E178" s="6">
        <v>2</v>
      </c>
      <c r="F178" s="6">
        <v>0.08</v>
      </c>
      <c r="G178" s="6">
        <v>7</v>
      </c>
      <c r="H178" s="6">
        <v>35</v>
      </c>
      <c r="I178" s="6">
        <v>0.99609999999999999</v>
      </c>
      <c r="J178" s="6">
        <v>3.33</v>
      </c>
      <c r="K178" s="6">
        <v>0.47</v>
      </c>
      <c r="L178" s="6">
        <v>9.5</v>
      </c>
      <c r="M178" s="6">
        <v>5</v>
      </c>
    </row>
    <row r="179" spans="1:13" x14ac:dyDescent="0.3">
      <c r="A179" s="7" t="s">
        <v>528</v>
      </c>
      <c r="B179" s="6">
        <v>7.5</v>
      </c>
      <c r="C179" s="6">
        <v>0.52</v>
      </c>
      <c r="D179" s="6">
        <v>0.42</v>
      </c>
      <c r="E179" s="6">
        <v>2.2999999999999998</v>
      </c>
      <c r="F179" s="6">
        <v>8.6999999999999994E-2</v>
      </c>
      <c r="G179" s="6">
        <v>8</v>
      </c>
      <c r="H179" s="6">
        <v>38</v>
      </c>
      <c r="I179" s="6">
        <v>0.99719999999999998</v>
      </c>
      <c r="J179" s="6">
        <v>3.58</v>
      </c>
      <c r="K179" s="6">
        <v>0.61</v>
      </c>
      <c r="L179" s="6">
        <v>10.5</v>
      </c>
      <c r="M179" s="6">
        <v>6</v>
      </c>
    </row>
    <row r="180" spans="1:13" x14ac:dyDescent="0.3">
      <c r="A180" s="7" t="s">
        <v>529</v>
      </c>
      <c r="B180" s="6">
        <v>7</v>
      </c>
      <c r="C180" s="6">
        <v>0.80500000000000005</v>
      </c>
      <c r="D180" s="6">
        <v>0</v>
      </c>
      <c r="E180" s="6">
        <v>2.5</v>
      </c>
      <c r="F180" s="6">
        <v>6.8000000000000005E-2</v>
      </c>
      <c r="G180" s="6">
        <v>7</v>
      </c>
      <c r="H180" s="6">
        <v>20</v>
      </c>
      <c r="I180" s="6">
        <v>0.99690000000000001</v>
      </c>
      <c r="J180" s="6">
        <v>3.48</v>
      </c>
      <c r="K180" s="6">
        <v>0.56000000000000005</v>
      </c>
      <c r="L180" s="6">
        <v>9.6</v>
      </c>
      <c r="M180" s="6">
        <v>5</v>
      </c>
    </row>
    <row r="181" spans="1:13" x14ac:dyDescent="0.3">
      <c r="A181" s="7" t="s">
        <v>530</v>
      </c>
      <c r="B181" s="6">
        <v>8.8000000000000007</v>
      </c>
      <c r="C181" s="6">
        <v>0.61</v>
      </c>
      <c r="D181" s="6">
        <v>0.14000000000000001</v>
      </c>
      <c r="E181" s="6">
        <v>2.4</v>
      </c>
      <c r="F181" s="6">
        <v>6.7000000000000004E-2</v>
      </c>
      <c r="G181" s="6">
        <v>10</v>
      </c>
      <c r="H181" s="6">
        <v>42</v>
      </c>
      <c r="I181" s="6">
        <v>0.99690000000000001</v>
      </c>
      <c r="J181" s="6">
        <v>3.19</v>
      </c>
      <c r="K181" s="6">
        <v>0.59</v>
      </c>
      <c r="L181" s="6">
        <v>9.5</v>
      </c>
      <c r="M181" s="6">
        <v>5</v>
      </c>
    </row>
    <row r="182" spans="1:13" x14ac:dyDescent="0.3">
      <c r="A182" s="7" t="s">
        <v>531</v>
      </c>
      <c r="B182" s="6">
        <v>8.8000000000000007</v>
      </c>
      <c r="C182" s="6">
        <v>0.61</v>
      </c>
      <c r="D182" s="6">
        <v>0.14000000000000001</v>
      </c>
      <c r="E182" s="6">
        <v>2.4</v>
      </c>
      <c r="F182" s="6">
        <v>6.7000000000000004E-2</v>
      </c>
      <c r="G182" s="6">
        <v>10</v>
      </c>
      <c r="H182" s="6">
        <v>42</v>
      </c>
      <c r="I182" s="6">
        <v>0.99690000000000001</v>
      </c>
      <c r="J182" s="6">
        <v>3.19</v>
      </c>
      <c r="K182" s="6">
        <v>0.59</v>
      </c>
      <c r="L182" s="6">
        <v>9.5</v>
      </c>
      <c r="M182" s="6">
        <v>5</v>
      </c>
    </row>
    <row r="183" spans="1:13" x14ac:dyDescent="0.3">
      <c r="A183" s="7" t="s">
        <v>532</v>
      </c>
      <c r="B183" s="6">
        <v>8.9</v>
      </c>
      <c r="C183" s="6">
        <v>0.61</v>
      </c>
      <c r="D183" s="6">
        <v>0.49</v>
      </c>
      <c r="E183" s="6">
        <v>2</v>
      </c>
      <c r="F183" s="6">
        <v>0.27</v>
      </c>
      <c r="G183" s="6">
        <v>23</v>
      </c>
      <c r="H183" s="6">
        <v>110</v>
      </c>
      <c r="I183" s="6">
        <v>0.99719999999999998</v>
      </c>
      <c r="J183" s="6">
        <v>3.12</v>
      </c>
      <c r="K183" s="6">
        <v>1.02</v>
      </c>
      <c r="L183" s="6">
        <v>9.3000000000000007</v>
      </c>
      <c r="M183" s="6">
        <v>5</v>
      </c>
    </row>
    <row r="184" spans="1:13" x14ac:dyDescent="0.3">
      <c r="A184" s="7" t="s">
        <v>533</v>
      </c>
      <c r="B184" s="6">
        <v>7.2</v>
      </c>
      <c r="C184" s="6">
        <v>0.73</v>
      </c>
      <c r="D184" s="6">
        <v>0.02</v>
      </c>
      <c r="E184" s="6">
        <v>2.5</v>
      </c>
      <c r="F184" s="6">
        <v>7.5999999999999998E-2</v>
      </c>
      <c r="G184" s="6">
        <v>16</v>
      </c>
      <c r="H184" s="6">
        <v>42</v>
      </c>
      <c r="I184" s="6">
        <v>0.99719999999999998</v>
      </c>
      <c r="J184" s="6">
        <v>3.44</v>
      </c>
      <c r="K184" s="6">
        <v>0.52</v>
      </c>
      <c r="L184" s="6">
        <v>9.3000000000000007</v>
      </c>
      <c r="M184" s="6">
        <v>5</v>
      </c>
    </row>
    <row r="185" spans="1:13" x14ac:dyDescent="0.3">
      <c r="A185" s="7" t="s">
        <v>534</v>
      </c>
      <c r="B185" s="6">
        <v>6.8</v>
      </c>
      <c r="C185" s="6">
        <v>0.61</v>
      </c>
      <c r="D185" s="6">
        <v>0.2</v>
      </c>
      <c r="E185" s="6">
        <v>1.8</v>
      </c>
      <c r="F185" s="6">
        <v>7.6999999999999999E-2</v>
      </c>
      <c r="G185" s="6">
        <v>11</v>
      </c>
      <c r="H185" s="6">
        <v>65</v>
      </c>
      <c r="I185" s="6">
        <v>0.99709999999999999</v>
      </c>
      <c r="J185" s="6">
        <v>3.54</v>
      </c>
      <c r="K185" s="6">
        <v>0.57999999999999996</v>
      </c>
      <c r="L185" s="6">
        <v>9.3000000000000007</v>
      </c>
      <c r="M185" s="6">
        <v>5</v>
      </c>
    </row>
    <row r="186" spans="1:13" x14ac:dyDescent="0.3">
      <c r="A186" s="7" t="s">
        <v>535</v>
      </c>
      <c r="B186" s="6">
        <v>6.7</v>
      </c>
      <c r="C186" s="6">
        <v>0.62</v>
      </c>
      <c r="D186" s="6">
        <v>0.21</v>
      </c>
      <c r="E186" s="6">
        <v>1.9</v>
      </c>
      <c r="F186" s="6">
        <v>7.9000000000000001E-2</v>
      </c>
      <c r="G186" s="6">
        <v>8</v>
      </c>
      <c r="H186" s="6">
        <v>62</v>
      </c>
      <c r="I186" s="6">
        <v>0.997</v>
      </c>
      <c r="J186" s="6">
        <v>3.52</v>
      </c>
      <c r="K186" s="6">
        <v>0.57999999999999996</v>
      </c>
      <c r="L186" s="6">
        <v>9.3000000000000007</v>
      </c>
      <c r="M186" s="6">
        <v>6</v>
      </c>
    </row>
    <row r="187" spans="1:13" x14ac:dyDescent="0.3">
      <c r="A187" s="7" t="s">
        <v>536</v>
      </c>
      <c r="B187" s="6">
        <v>8.9</v>
      </c>
      <c r="C187" s="6">
        <v>0.31</v>
      </c>
      <c r="D187" s="6">
        <v>0.56999999999999995</v>
      </c>
      <c r="E187" s="6">
        <v>2</v>
      </c>
      <c r="F187" s="6">
        <v>0.111</v>
      </c>
      <c r="G187" s="6">
        <v>26</v>
      </c>
      <c r="H187" s="6">
        <v>85</v>
      </c>
      <c r="I187" s="6">
        <v>0.99709999999999999</v>
      </c>
      <c r="J187" s="6">
        <v>3.26</v>
      </c>
      <c r="K187" s="6">
        <v>0.53</v>
      </c>
      <c r="L187" s="6">
        <v>9.6999999999999993</v>
      </c>
      <c r="M187" s="6">
        <v>5</v>
      </c>
    </row>
    <row r="188" spans="1:13" x14ac:dyDescent="0.3">
      <c r="A188" s="7" t="s">
        <v>537</v>
      </c>
      <c r="B188" s="6">
        <v>7.4</v>
      </c>
      <c r="C188" s="6">
        <v>0.39</v>
      </c>
      <c r="D188" s="6">
        <v>0.48</v>
      </c>
      <c r="E188" s="6">
        <v>2</v>
      </c>
      <c r="F188" s="6">
        <v>8.1999999999999906E-2</v>
      </c>
      <c r="G188" s="6">
        <v>14</v>
      </c>
      <c r="H188" s="6">
        <v>67</v>
      </c>
      <c r="I188" s="6">
        <v>0.99719999999999998</v>
      </c>
      <c r="J188" s="6">
        <v>3.34</v>
      </c>
      <c r="K188" s="6">
        <v>0.55000000000000004</v>
      </c>
      <c r="L188" s="6">
        <v>9.1999999999999993</v>
      </c>
      <c r="M188" s="6">
        <v>5</v>
      </c>
    </row>
    <row r="189" spans="1:13" x14ac:dyDescent="0.3">
      <c r="A189" s="7" t="s">
        <v>538</v>
      </c>
      <c r="B189" s="6">
        <v>7.7</v>
      </c>
      <c r="C189" s="6">
        <v>0.70499999999999996</v>
      </c>
      <c r="D189" s="6">
        <v>0.1</v>
      </c>
      <c r="E189" s="6">
        <v>2.6</v>
      </c>
      <c r="F189" s="6">
        <v>8.4000000000000005E-2</v>
      </c>
      <c r="G189" s="6">
        <v>9</v>
      </c>
      <c r="H189" s="6">
        <v>26</v>
      </c>
      <c r="I189" s="6">
        <v>0.99760000000000004</v>
      </c>
      <c r="J189" s="6">
        <v>3.39</v>
      </c>
      <c r="K189" s="6">
        <v>0.49</v>
      </c>
      <c r="L189" s="6">
        <v>9.6999999999999993</v>
      </c>
      <c r="M189" s="6">
        <v>5</v>
      </c>
    </row>
    <row r="190" spans="1:13" x14ac:dyDescent="0.3">
      <c r="A190" s="7" t="s">
        <v>539</v>
      </c>
      <c r="B190" s="6">
        <v>7.9</v>
      </c>
      <c r="C190" s="6">
        <v>0.5</v>
      </c>
      <c r="D190" s="6">
        <v>0.33</v>
      </c>
      <c r="E190" s="6">
        <v>2</v>
      </c>
      <c r="F190" s="6">
        <v>8.4000000000000005E-2</v>
      </c>
      <c r="G190" s="6">
        <v>15</v>
      </c>
      <c r="H190" s="6">
        <v>143</v>
      </c>
      <c r="I190" s="6">
        <v>0.99680000000000002</v>
      </c>
      <c r="J190" s="6">
        <v>3.2</v>
      </c>
      <c r="K190" s="6">
        <v>0.55000000000000004</v>
      </c>
      <c r="L190" s="6">
        <v>9.5</v>
      </c>
      <c r="M190" s="6">
        <v>5</v>
      </c>
    </row>
    <row r="191" spans="1:13" x14ac:dyDescent="0.3">
      <c r="A191" s="7" t="s">
        <v>540</v>
      </c>
      <c r="B191" s="6">
        <v>7.9</v>
      </c>
      <c r="C191" s="6">
        <v>0.49</v>
      </c>
      <c r="D191" s="6">
        <v>0.32</v>
      </c>
      <c r="E191" s="6">
        <v>1.9</v>
      </c>
      <c r="F191" s="6">
        <v>8.1999999999999906E-2</v>
      </c>
      <c r="G191" s="6">
        <v>17</v>
      </c>
      <c r="H191" s="6">
        <v>144</v>
      </c>
      <c r="I191" s="6">
        <v>0.99680000000000002</v>
      </c>
      <c r="J191" s="6">
        <v>3.2</v>
      </c>
      <c r="K191" s="6">
        <v>0.55000000000000004</v>
      </c>
      <c r="L191" s="6">
        <v>9.5</v>
      </c>
      <c r="M191" s="6">
        <v>5</v>
      </c>
    </row>
    <row r="192" spans="1:13" x14ac:dyDescent="0.3">
      <c r="A192" s="7" t="s">
        <v>541</v>
      </c>
      <c r="B192" s="6">
        <v>8.1999999999999993</v>
      </c>
      <c r="C192" s="6">
        <v>0.5</v>
      </c>
      <c r="D192" s="6">
        <v>0.35</v>
      </c>
      <c r="E192" s="6">
        <v>2.9</v>
      </c>
      <c r="F192" s="6">
        <v>7.6999999999999999E-2</v>
      </c>
      <c r="G192" s="6">
        <v>21</v>
      </c>
      <c r="H192" s="6">
        <v>127</v>
      </c>
      <c r="I192" s="6">
        <v>0.99760000000000004</v>
      </c>
      <c r="J192" s="6">
        <v>3.23</v>
      </c>
      <c r="K192" s="6">
        <v>0.62</v>
      </c>
      <c r="L192" s="6">
        <v>9.4</v>
      </c>
      <c r="M192" s="6">
        <v>5</v>
      </c>
    </row>
    <row r="193" spans="1:13" x14ac:dyDescent="0.3">
      <c r="A193" s="7" t="s">
        <v>542</v>
      </c>
      <c r="B193" s="6">
        <v>6.4</v>
      </c>
      <c r="C193" s="6">
        <v>0.37</v>
      </c>
      <c r="D193" s="6">
        <v>0.25</v>
      </c>
      <c r="E193" s="6">
        <v>1.9</v>
      </c>
      <c r="F193" s="6">
        <v>7.3999999999999996E-2</v>
      </c>
      <c r="G193" s="6">
        <v>21</v>
      </c>
      <c r="H193" s="6">
        <v>49</v>
      </c>
      <c r="I193" s="6">
        <v>0.99739999999999995</v>
      </c>
      <c r="J193" s="6">
        <v>3.57</v>
      </c>
      <c r="K193" s="6">
        <v>0.62</v>
      </c>
      <c r="L193" s="6">
        <v>9.8000000000000007</v>
      </c>
      <c r="M193" s="6">
        <v>6</v>
      </c>
    </row>
    <row r="194" spans="1:13" x14ac:dyDescent="0.3">
      <c r="A194" s="7" t="s">
        <v>543</v>
      </c>
      <c r="B194" s="6">
        <v>6.8</v>
      </c>
      <c r="C194" s="6">
        <v>0.63</v>
      </c>
      <c r="D194" s="6">
        <v>0.12</v>
      </c>
      <c r="E194" s="6">
        <v>3.8</v>
      </c>
      <c r="F194" s="6">
        <v>9.9000000000000005E-2</v>
      </c>
      <c r="G194" s="6">
        <v>16</v>
      </c>
      <c r="H194" s="6">
        <v>126</v>
      </c>
      <c r="I194" s="6">
        <v>0.99690000000000001</v>
      </c>
      <c r="J194" s="6">
        <v>3.28</v>
      </c>
      <c r="K194" s="6">
        <v>0.61</v>
      </c>
      <c r="L194" s="6">
        <v>9.5</v>
      </c>
      <c r="M194" s="6">
        <v>5</v>
      </c>
    </row>
    <row r="195" spans="1:13" x14ac:dyDescent="0.3">
      <c r="A195" s="7" t="s">
        <v>544</v>
      </c>
      <c r="B195" s="6">
        <v>7.6</v>
      </c>
      <c r="C195" s="6">
        <v>0.55000000000000004</v>
      </c>
      <c r="D195" s="6">
        <v>0.21</v>
      </c>
      <c r="E195" s="6">
        <v>2.2000000000000002</v>
      </c>
      <c r="F195" s="6">
        <v>7.0999999999999994E-2</v>
      </c>
      <c r="G195" s="6">
        <v>7</v>
      </c>
      <c r="H195" s="6">
        <v>28</v>
      </c>
      <c r="I195" s="6">
        <v>0.99639999999999995</v>
      </c>
      <c r="J195" s="6">
        <v>3.28</v>
      </c>
      <c r="K195" s="6">
        <v>0.55000000000000004</v>
      </c>
      <c r="L195" s="6">
        <v>9.6999999999999993</v>
      </c>
      <c r="M195" s="6">
        <v>5</v>
      </c>
    </row>
    <row r="196" spans="1:13" x14ac:dyDescent="0.3">
      <c r="A196" s="7" t="s">
        <v>545</v>
      </c>
      <c r="B196" s="6">
        <v>7.6</v>
      </c>
      <c r="C196" s="6">
        <v>0.55000000000000004</v>
      </c>
      <c r="D196" s="6">
        <v>0.21</v>
      </c>
      <c r="E196" s="6">
        <v>2.2000000000000002</v>
      </c>
      <c r="F196" s="6">
        <v>7.0999999999999994E-2</v>
      </c>
      <c r="G196" s="6">
        <v>7</v>
      </c>
      <c r="H196" s="6">
        <v>28</v>
      </c>
      <c r="I196" s="6">
        <v>0.99639999999999995</v>
      </c>
      <c r="J196" s="6">
        <v>3.28</v>
      </c>
      <c r="K196" s="6">
        <v>0.55000000000000004</v>
      </c>
      <c r="L196" s="6">
        <v>9.6999999999999993</v>
      </c>
      <c r="M196" s="6">
        <v>5</v>
      </c>
    </row>
    <row r="197" spans="1:13" x14ac:dyDescent="0.3">
      <c r="A197" s="7" t="s">
        <v>546</v>
      </c>
      <c r="B197" s="6">
        <v>7.8</v>
      </c>
      <c r="C197" s="6">
        <v>0.59</v>
      </c>
      <c r="D197" s="6">
        <v>0.33</v>
      </c>
      <c r="E197" s="6">
        <v>2</v>
      </c>
      <c r="F197" s="6">
        <v>7.3999999999999996E-2</v>
      </c>
      <c r="G197" s="6">
        <v>24</v>
      </c>
      <c r="H197" s="6">
        <v>120</v>
      </c>
      <c r="I197" s="6">
        <v>0.99680000000000002</v>
      </c>
      <c r="J197" s="6">
        <v>3.25</v>
      </c>
      <c r="K197" s="6">
        <v>0.54</v>
      </c>
      <c r="L197" s="6">
        <v>9.4</v>
      </c>
      <c r="M197" s="6">
        <v>5</v>
      </c>
    </row>
    <row r="198" spans="1:13" x14ac:dyDescent="0.3">
      <c r="A198" s="7" t="s">
        <v>547</v>
      </c>
      <c r="B198" s="6">
        <v>7.3</v>
      </c>
      <c r="C198" s="6">
        <v>0.57999999999999996</v>
      </c>
      <c r="D198" s="6">
        <v>0.3</v>
      </c>
      <c r="E198" s="6">
        <v>2.4</v>
      </c>
      <c r="F198" s="6">
        <v>7.3999999999999996E-2</v>
      </c>
      <c r="G198" s="6">
        <v>15</v>
      </c>
      <c r="H198" s="6">
        <v>55</v>
      </c>
      <c r="I198" s="6">
        <v>0.99680000000000002</v>
      </c>
      <c r="J198" s="6">
        <v>3.46</v>
      </c>
      <c r="K198" s="6">
        <v>0.59</v>
      </c>
      <c r="L198" s="6">
        <v>10.199999999999999</v>
      </c>
      <c r="M198" s="6">
        <v>5</v>
      </c>
    </row>
    <row r="199" spans="1:13" x14ac:dyDescent="0.3">
      <c r="A199" s="7" t="s">
        <v>548</v>
      </c>
      <c r="B199" s="6">
        <v>11.5</v>
      </c>
      <c r="C199" s="6">
        <v>0.3</v>
      </c>
      <c r="D199" s="6">
        <v>0.6</v>
      </c>
      <c r="E199" s="6">
        <v>2</v>
      </c>
      <c r="F199" s="6">
        <v>6.7000000000000004E-2</v>
      </c>
      <c r="G199" s="6">
        <v>12</v>
      </c>
      <c r="H199" s="6">
        <v>27</v>
      </c>
      <c r="I199" s="6">
        <v>0.99809999999999999</v>
      </c>
      <c r="J199" s="6">
        <v>3.11</v>
      </c>
      <c r="K199" s="6">
        <v>0.97</v>
      </c>
      <c r="L199" s="6">
        <v>10.1</v>
      </c>
      <c r="M199" s="6">
        <v>6</v>
      </c>
    </row>
    <row r="200" spans="1:13" x14ac:dyDescent="0.3">
      <c r="A200" s="7" t="s">
        <v>549</v>
      </c>
      <c r="B200" s="6">
        <v>5.4</v>
      </c>
      <c r="C200" s="6">
        <v>0.83499999999999996</v>
      </c>
      <c r="D200" s="6">
        <v>0.08</v>
      </c>
      <c r="E200" s="6">
        <v>1.2</v>
      </c>
      <c r="F200" s="6">
        <v>4.5999999999999999E-2</v>
      </c>
      <c r="G200" s="6">
        <v>13</v>
      </c>
      <c r="H200" s="6">
        <v>93</v>
      </c>
      <c r="I200" s="6">
        <v>0.99239999999999995</v>
      </c>
      <c r="J200" s="6">
        <v>3.57</v>
      </c>
      <c r="K200" s="6">
        <v>0.85</v>
      </c>
      <c r="L200" s="6">
        <v>13</v>
      </c>
      <c r="M200" s="6">
        <v>7</v>
      </c>
    </row>
    <row r="201" spans="1:13" x14ac:dyDescent="0.3">
      <c r="A201" s="7" t="s">
        <v>550</v>
      </c>
      <c r="B201" s="6">
        <v>6.9</v>
      </c>
      <c r="C201" s="6">
        <v>1.0900000000000001</v>
      </c>
      <c r="D201" s="6">
        <v>0.06</v>
      </c>
      <c r="E201" s="6">
        <v>2.1</v>
      </c>
      <c r="F201" s="6">
        <v>6.0999999999999999E-2</v>
      </c>
      <c r="G201" s="6">
        <v>12</v>
      </c>
      <c r="H201" s="6">
        <v>31</v>
      </c>
      <c r="I201" s="6">
        <v>0.99480000000000002</v>
      </c>
      <c r="J201" s="6">
        <v>3.51</v>
      </c>
      <c r="K201" s="6">
        <v>0.43</v>
      </c>
      <c r="L201" s="6">
        <v>11.4</v>
      </c>
      <c r="M201" s="6">
        <v>4</v>
      </c>
    </row>
    <row r="202" spans="1:13" x14ac:dyDescent="0.3">
      <c r="A202" s="7" t="s">
        <v>551</v>
      </c>
      <c r="B202" s="6">
        <v>9.6</v>
      </c>
      <c r="C202" s="6">
        <v>0.32</v>
      </c>
      <c r="D202" s="6">
        <v>0.47</v>
      </c>
      <c r="E202" s="6">
        <v>1.4</v>
      </c>
      <c r="F202" s="6">
        <v>5.5999999999999897E-2</v>
      </c>
      <c r="G202" s="6">
        <v>9</v>
      </c>
      <c r="H202" s="6">
        <v>24</v>
      </c>
      <c r="I202" s="6">
        <v>0.99695</v>
      </c>
      <c r="J202" s="6">
        <v>3.22</v>
      </c>
      <c r="K202" s="6">
        <v>0.82</v>
      </c>
      <c r="L202" s="6">
        <v>10.3</v>
      </c>
      <c r="M202" s="6">
        <v>7</v>
      </c>
    </row>
    <row r="203" spans="1:13" x14ac:dyDescent="0.3">
      <c r="A203" s="7" t="s">
        <v>552</v>
      </c>
      <c r="B203" s="6">
        <v>8.8000000000000007</v>
      </c>
      <c r="C203" s="6">
        <v>0.37</v>
      </c>
      <c r="D203" s="6">
        <v>0.48</v>
      </c>
      <c r="E203" s="6">
        <v>2.1</v>
      </c>
      <c r="F203" s="6">
        <v>9.6999999999999906E-2</v>
      </c>
      <c r="G203" s="6">
        <v>39</v>
      </c>
      <c r="H203" s="6">
        <v>145</v>
      </c>
      <c r="I203" s="6">
        <v>0.99750000000000005</v>
      </c>
      <c r="J203" s="6">
        <v>3.04</v>
      </c>
      <c r="K203" s="6">
        <v>1.03</v>
      </c>
      <c r="L203" s="6">
        <v>9.3000000000000007</v>
      </c>
      <c r="M203" s="6">
        <v>5</v>
      </c>
    </row>
    <row r="204" spans="1:13" x14ac:dyDescent="0.3">
      <c r="A204" s="7" t="s">
        <v>553</v>
      </c>
      <c r="B204" s="6">
        <v>6.8</v>
      </c>
      <c r="C204" s="6">
        <v>0.5</v>
      </c>
      <c r="D204" s="6">
        <v>0.11</v>
      </c>
      <c r="E204" s="6">
        <v>1.5</v>
      </c>
      <c r="F204" s="6">
        <v>7.4999999999999997E-2</v>
      </c>
      <c r="G204" s="6">
        <v>16</v>
      </c>
      <c r="H204" s="6">
        <v>49</v>
      </c>
      <c r="I204" s="6">
        <v>0.99544999999999995</v>
      </c>
      <c r="J204" s="6">
        <v>3.36</v>
      </c>
      <c r="K204" s="6">
        <v>0.79</v>
      </c>
      <c r="L204" s="6">
        <v>9.5</v>
      </c>
      <c r="M204" s="6">
        <v>5</v>
      </c>
    </row>
    <row r="205" spans="1:13" x14ac:dyDescent="0.3">
      <c r="A205" s="7" t="s">
        <v>554</v>
      </c>
      <c r="B205" s="6">
        <v>7</v>
      </c>
      <c r="C205" s="6">
        <v>0.42</v>
      </c>
      <c r="D205" s="6">
        <v>0.35</v>
      </c>
      <c r="E205" s="6">
        <v>1.6</v>
      </c>
      <c r="F205" s="6">
        <v>8.7999999999999995E-2</v>
      </c>
      <c r="G205" s="6">
        <v>16</v>
      </c>
      <c r="H205" s="6">
        <v>39</v>
      </c>
      <c r="I205" s="6">
        <v>0.99609999999999999</v>
      </c>
      <c r="J205" s="6">
        <v>3.34</v>
      </c>
      <c r="K205" s="6">
        <v>0.55000000000000004</v>
      </c>
      <c r="L205" s="6">
        <v>9.1999999999999993</v>
      </c>
      <c r="M205" s="6">
        <v>5</v>
      </c>
    </row>
    <row r="206" spans="1:13" x14ac:dyDescent="0.3">
      <c r="A206" s="7" t="s">
        <v>555</v>
      </c>
      <c r="B206" s="6">
        <v>7</v>
      </c>
      <c r="C206" s="6">
        <v>0.43</v>
      </c>
      <c r="D206" s="6">
        <v>0.36</v>
      </c>
      <c r="E206" s="6">
        <v>1.6</v>
      </c>
      <c r="F206" s="6">
        <v>8.8999999999999996E-2</v>
      </c>
      <c r="G206" s="6">
        <v>14</v>
      </c>
      <c r="H206" s="6">
        <v>37</v>
      </c>
      <c r="I206" s="6">
        <v>0.99614999999999998</v>
      </c>
      <c r="J206" s="6">
        <v>3.34</v>
      </c>
      <c r="K206" s="6">
        <v>0.56000000000000005</v>
      </c>
      <c r="L206" s="6">
        <v>9.1999999999999993</v>
      </c>
      <c r="M206" s="6">
        <v>6</v>
      </c>
    </row>
    <row r="207" spans="1:13" x14ac:dyDescent="0.3">
      <c r="A207" s="7" t="s">
        <v>556</v>
      </c>
      <c r="B207" s="6">
        <v>12.8</v>
      </c>
      <c r="C207" s="6">
        <v>0.3</v>
      </c>
      <c r="D207" s="6">
        <v>0.74</v>
      </c>
      <c r="E207" s="6">
        <v>2.6</v>
      </c>
      <c r="F207" s="6">
        <v>9.5000000000000001E-2</v>
      </c>
      <c r="G207" s="6">
        <v>9</v>
      </c>
      <c r="H207" s="6">
        <v>28</v>
      </c>
      <c r="I207" s="6">
        <v>0.99939999999999996</v>
      </c>
      <c r="J207" s="6">
        <v>3.2</v>
      </c>
      <c r="K207" s="6">
        <v>0.77</v>
      </c>
      <c r="L207" s="6">
        <v>10.8</v>
      </c>
      <c r="M207" s="6">
        <v>7</v>
      </c>
    </row>
    <row r="208" spans="1:13" x14ac:dyDescent="0.3">
      <c r="A208" s="7" t="s">
        <v>557</v>
      </c>
      <c r="B208" s="6">
        <v>12.8</v>
      </c>
      <c r="C208" s="6">
        <v>0.3</v>
      </c>
      <c r="D208" s="6">
        <v>0.74</v>
      </c>
      <c r="E208" s="6">
        <v>2.6</v>
      </c>
      <c r="F208" s="6">
        <v>9.5000000000000001E-2</v>
      </c>
      <c r="G208" s="6">
        <v>9</v>
      </c>
      <c r="H208" s="6">
        <v>28</v>
      </c>
      <c r="I208" s="6">
        <v>0.99939999999999996</v>
      </c>
      <c r="J208" s="6">
        <v>3.2</v>
      </c>
      <c r="K208" s="6">
        <v>0.77</v>
      </c>
      <c r="L208" s="6">
        <v>10.8</v>
      </c>
      <c r="M208" s="6">
        <v>7</v>
      </c>
    </row>
    <row r="209" spans="1:13" x14ac:dyDescent="0.3">
      <c r="A209" s="7" t="s">
        <v>558</v>
      </c>
      <c r="B209" s="6">
        <v>7.8</v>
      </c>
      <c r="C209" s="6">
        <v>0.56999999999999995</v>
      </c>
      <c r="D209" s="6">
        <v>0.31</v>
      </c>
      <c r="E209" s="6">
        <v>1.8</v>
      </c>
      <c r="F209" s="6">
        <v>6.9000000000000006E-2</v>
      </c>
      <c r="G209" s="6">
        <v>26</v>
      </c>
      <c r="H209" s="6">
        <v>120</v>
      </c>
      <c r="I209" s="6">
        <v>0.99624999999999997</v>
      </c>
      <c r="J209" s="6">
        <v>3.29</v>
      </c>
      <c r="K209" s="6">
        <v>0.53</v>
      </c>
      <c r="L209" s="6">
        <v>9.3000000000000007</v>
      </c>
      <c r="M209" s="6">
        <v>5</v>
      </c>
    </row>
    <row r="210" spans="1:13" x14ac:dyDescent="0.3">
      <c r="A210" s="7" t="s">
        <v>559</v>
      </c>
      <c r="B210" s="6">
        <v>7.8</v>
      </c>
      <c r="C210" s="6">
        <v>0.44</v>
      </c>
      <c r="D210" s="6">
        <v>0.28000000000000003</v>
      </c>
      <c r="E210" s="6">
        <v>2.7</v>
      </c>
      <c r="F210" s="6">
        <v>0.1</v>
      </c>
      <c r="G210" s="6">
        <v>18</v>
      </c>
      <c r="H210" s="6">
        <v>95</v>
      </c>
      <c r="I210" s="6">
        <v>0.99660000000000004</v>
      </c>
      <c r="J210" s="6">
        <v>3.22</v>
      </c>
      <c r="K210" s="6">
        <v>0.67</v>
      </c>
      <c r="L210" s="6">
        <v>9.4</v>
      </c>
      <c r="M210" s="6">
        <v>5</v>
      </c>
    </row>
    <row r="211" spans="1:13" x14ac:dyDescent="0.3">
      <c r="A211" s="7" t="s">
        <v>560</v>
      </c>
      <c r="B211" s="6">
        <v>11</v>
      </c>
      <c r="C211" s="6">
        <v>0.3</v>
      </c>
      <c r="D211" s="6">
        <v>0.57999999999999996</v>
      </c>
      <c r="E211" s="6">
        <v>2.1</v>
      </c>
      <c r="F211" s="6">
        <v>5.3999999999999999E-2</v>
      </c>
      <c r="G211" s="6">
        <v>7</v>
      </c>
      <c r="H211" s="6">
        <v>19</v>
      </c>
      <c r="I211" s="6">
        <v>0.998</v>
      </c>
      <c r="J211" s="6">
        <v>3.31</v>
      </c>
      <c r="K211" s="6">
        <v>0.88</v>
      </c>
      <c r="L211" s="6">
        <v>10.5</v>
      </c>
      <c r="M211" s="6">
        <v>7</v>
      </c>
    </row>
    <row r="212" spans="1:13" x14ac:dyDescent="0.3">
      <c r="A212" s="7" t="s">
        <v>561</v>
      </c>
      <c r="B212" s="6">
        <v>9.6999999999999993</v>
      </c>
      <c r="C212" s="6">
        <v>0.53</v>
      </c>
      <c r="D212" s="6">
        <v>0.6</v>
      </c>
      <c r="E212" s="6">
        <v>2</v>
      </c>
      <c r="F212" s="6">
        <v>3.9E-2</v>
      </c>
      <c r="G212" s="6">
        <v>5</v>
      </c>
      <c r="H212" s="6">
        <v>19</v>
      </c>
      <c r="I212" s="6">
        <v>0.99585000000000001</v>
      </c>
      <c r="J212" s="6">
        <v>3.3</v>
      </c>
      <c r="K212" s="6">
        <v>0.86</v>
      </c>
      <c r="L212" s="6">
        <v>12.4</v>
      </c>
      <c r="M212" s="6">
        <v>6</v>
      </c>
    </row>
    <row r="213" spans="1:13" x14ac:dyDescent="0.3">
      <c r="A213" s="7" t="s">
        <v>562</v>
      </c>
      <c r="B213" s="6">
        <v>8</v>
      </c>
      <c r="C213" s="6">
        <v>0.72499999999999998</v>
      </c>
      <c r="D213" s="6">
        <v>0.24</v>
      </c>
      <c r="E213" s="6">
        <v>2.8</v>
      </c>
      <c r="F213" s="6">
        <v>8.3000000000000004E-2</v>
      </c>
      <c r="G213" s="6">
        <v>10</v>
      </c>
      <c r="H213" s="6">
        <v>62</v>
      </c>
      <c r="I213" s="6">
        <v>0.99685000000000001</v>
      </c>
      <c r="J213" s="6">
        <v>3.35</v>
      </c>
      <c r="K213" s="6">
        <v>0.56000000000000005</v>
      </c>
      <c r="L213" s="6">
        <v>10</v>
      </c>
      <c r="M213" s="6">
        <v>6</v>
      </c>
    </row>
    <row r="214" spans="1:13" x14ac:dyDescent="0.3">
      <c r="A214" s="7" t="s">
        <v>563</v>
      </c>
      <c r="B214" s="6">
        <v>11.6</v>
      </c>
      <c r="C214" s="6">
        <v>0.44</v>
      </c>
      <c r="D214" s="6">
        <v>0.64</v>
      </c>
      <c r="E214" s="6">
        <v>2.1</v>
      </c>
      <c r="F214" s="6">
        <v>5.8999999999999997E-2</v>
      </c>
      <c r="G214" s="6">
        <v>5</v>
      </c>
      <c r="H214" s="6">
        <v>15</v>
      </c>
      <c r="I214" s="6">
        <v>0.998</v>
      </c>
      <c r="J214" s="6">
        <v>3.21</v>
      </c>
      <c r="K214" s="6">
        <v>0.67</v>
      </c>
      <c r="L214" s="6">
        <v>10.199999999999999</v>
      </c>
      <c r="M214" s="6">
        <v>6</v>
      </c>
    </row>
    <row r="215" spans="1:13" x14ac:dyDescent="0.3">
      <c r="A215" s="7" t="s">
        <v>564</v>
      </c>
      <c r="B215" s="6">
        <v>8.1999999999999993</v>
      </c>
      <c r="C215" s="6">
        <v>0.56999999999999995</v>
      </c>
      <c r="D215" s="6">
        <v>0.26</v>
      </c>
      <c r="E215" s="6">
        <v>2.2000000000000002</v>
      </c>
      <c r="F215" s="6">
        <v>0.06</v>
      </c>
      <c r="G215" s="6">
        <v>28</v>
      </c>
      <c r="H215" s="6">
        <v>65</v>
      </c>
      <c r="I215" s="6">
        <v>0.99590000000000001</v>
      </c>
      <c r="J215" s="6">
        <v>3.3</v>
      </c>
      <c r="K215" s="6">
        <v>0.43</v>
      </c>
      <c r="L215" s="6">
        <v>10.1</v>
      </c>
      <c r="M215" s="6">
        <v>5</v>
      </c>
    </row>
    <row r="216" spans="1:13" x14ac:dyDescent="0.3">
      <c r="A216" s="7" t="s">
        <v>565</v>
      </c>
      <c r="B216" s="6">
        <v>7.8</v>
      </c>
      <c r="C216" s="6">
        <v>0.73499999999999999</v>
      </c>
      <c r="D216" s="6">
        <v>0.08</v>
      </c>
      <c r="E216" s="6">
        <v>2.4</v>
      </c>
      <c r="F216" s="6">
        <v>9.1999999999999998E-2</v>
      </c>
      <c r="G216" s="6">
        <v>10</v>
      </c>
      <c r="H216" s="6">
        <v>41</v>
      </c>
      <c r="I216" s="6">
        <v>0.99739999999999995</v>
      </c>
      <c r="J216" s="6">
        <v>3.24</v>
      </c>
      <c r="K216" s="6">
        <v>0.71</v>
      </c>
      <c r="L216" s="6">
        <v>9.8000000000000007</v>
      </c>
      <c r="M216" s="6">
        <v>6</v>
      </c>
    </row>
    <row r="217" spans="1:13" x14ac:dyDescent="0.3">
      <c r="A217" s="7" t="s">
        <v>566</v>
      </c>
      <c r="B217" s="6">
        <v>7</v>
      </c>
      <c r="C217" s="6">
        <v>0.49</v>
      </c>
      <c r="D217" s="6">
        <v>0.49</v>
      </c>
      <c r="E217" s="6">
        <v>5.6</v>
      </c>
      <c r="F217" s="6">
        <v>0.06</v>
      </c>
      <c r="G217" s="6">
        <v>26</v>
      </c>
      <c r="H217" s="6">
        <v>121</v>
      </c>
      <c r="I217" s="6">
        <v>0.99739999999999995</v>
      </c>
      <c r="J217" s="6">
        <v>3.34</v>
      </c>
      <c r="K217" s="6">
        <v>0.76</v>
      </c>
      <c r="L217" s="6">
        <v>10.5</v>
      </c>
      <c r="M217" s="6">
        <v>5</v>
      </c>
    </row>
    <row r="218" spans="1:13" x14ac:dyDescent="0.3">
      <c r="A218" s="7" t="s">
        <v>567</v>
      </c>
      <c r="B218" s="6">
        <v>8.6999999999999993</v>
      </c>
      <c r="C218" s="6">
        <v>0.625</v>
      </c>
      <c r="D218" s="6">
        <v>0.16</v>
      </c>
      <c r="E218" s="6">
        <v>2</v>
      </c>
      <c r="F218" s="6">
        <v>0.10099999999999899</v>
      </c>
      <c r="G218" s="6">
        <v>13</v>
      </c>
      <c r="H218" s="6">
        <v>49</v>
      </c>
      <c r="I218" s="6">
        <v>0.99619999999999997</v>
      </c>
      <c r="J218" s="6">
        <v>3.14</v>
      </c>
      <c r="K218" s="6">
        <v>0.56999999999999995</v>
      </c>
      <c r="L218" s="6">
        <v>11</v>
      </c>
      <c r="M218" s="6">
        <v>5</v>
      </c>
    </row>
    <row r="219" spans="1:13" x14ac:dyDescent="0.3">
      <c r="A219" s="7" t="s">
        <v>568</v>
      </c>
      <c r="B219" s="6">
        <v>8.1</v>
      </c>
      <c r="C219" s="6">
        <v>0.72499999999999998</v>
      </c>
      <c r="D219" s="6">
        <v>0.22</v>
      </c>
      <c r="E219" s="6">
        <v>2.2000000000000002</v>
      </c>
      <c r="F219" s="6">
        <v>7.1999999999999995E-2</v>
      </c>
      <c r="G219" s="6">
        <v>11</v>
      </c>
      <c r="H219" s="6">
        <v>41</v>
      </c>
      <c r="I219" s="6">
        <v>0.99670000000000003</v>
      </c>
      <c r="J219" s="6">
        <v>3.36</v>
      </c>
      <c r="K219" s="6">
        <v>0.55000000000000004</v>
      </c>
      <c r="L219" s="6">
        <v>9.1</v>
      </c>
      <c r="M219" s="6">
        <v>5</v>
      </c>
    </row>
    <row r="220" spans="1:13" x14ac:dyDescent="0.3">
      <c r="A220" s="7" t="s">
        <v>569</v>
      </c>
      <c r="B220" s="6">
        <v>7.5</v>
      </c>
      <c r="C220" s="6">
        <v>0.49</v>
      </c>
      <c r="D220" s="6">
        <v>0.19</v>
      </c>
      <c r="E220" s="6">
        <v>1.9</v>
      </c>
      <c r="F220" s="6">
        <v>7.5999999999999998E-2</v>
      </c>
      <c r="G220" s="6">
        <v>10</v>
      </c>
      <c r="H220" s="6">
        <v>44</v>
      </c>
      <c r="I220" s="6">
        <v>0.99570000000000003</v>
      </c>
      <c r="J220" s="6">
        <v>3.39</v>
      </c>
      <c r="K220" s="6">
        <v>0.54</v>
      </c>
      <c r="L220" s="6">
        <v>9.6999999999999993</v>
      </c>
      <c r="M220" s="6">
        <v>5</v>
      </c>
    </row>
    <row r="221" spans="1:13" x14ac:dyDescent="0.3">
      <c r="A221" s="7" t="s">
        <v>570</v>
      </c>
      <c r="B221" s="6">
        <v>7.8</v>
      </c>
      <c r="C221" s="6">
        <v>0.53</v>
      </c>
      <c r="D221" s="6">
        <v>0.33</v>
      </c>
      <c r="E221" s="6">
        <v>2.4</v>
      </c>
      <c r="F221" s="6">
        <v>0.08</v>
      </c>
      <c r="G221" s="6">
        <v>24</v>
      </c>
      <c r="H221" s="6">
        <v>144</v>
      </c>
      <c r="I221" s="6">
        <v>0.99655000000000005</v>
      </c>
      <c r="J221" s="6">
        <v>3.3</v>
      </c>
      <c r="K221" s="6">
        <v>0.6</v>
      </c>
      <c r="L221" s="6">
        <v>9.5</v>
      </c>
      <c r="M221" s="6">
        <v>5</v>
      </c>
    </row>
    <row r="222" spans="1:13" x14ac:dyDescent="0.3">
      <c r="A222" s="7" t="s">
        <v>571</v>
      </c>
      <c r="B222" s="6">
        <v>7.8</v>
      </c>
      <c r="C222" s="6">
        <v>0.34</v>
      </c>
      <c r="D222" s="6">
        <v>0.37</v>
      </c>
      <c r="E222" s="6">
        <v>2</v>
      </c>
      <c r="F222" s="6">
        <v>8.1999999999999906E-2</v>
      </c>
      <c r="G222" s="6">
        <v>24</v>
      </c>
      <c r="H222" s="6">
        <v>58</v>
      </c>
      <c r="I222" s="6">
        <v>0.99639999999999995</v>
      </c>
      <c r="J222" s="6">
        <v>3.34</v>
      </c>
      <c r="K222" s="6">
        <v>0.59</v>
      </c>
      <c r="L222" s="6">
        <v>9.4</v>
      </c>
      <c r="M222" s="6">
        <v>6</v>
      </c>
    </row>
    <row r="223" spans="1:13" x14ac:dyDescent="0.3">
      <c r="A223" s="7" t="s">
        <v>572</v>
      </c>
      <c r="B223" s="6">
        <v>7.4</v>
      </c>
      <c r="C223" s="6">
        <v>0.53</v>
      </c>
      <c r="D223" s="6">
        <v>0.26</v>
      </c>
      <c r="E223" s="6">
        <v>2</v>
      </c>
      <c r="F223" s="6">
        <v>0.10099999999999899</v>
      </c>
      <c r="G223" s="6">
        <v>16</v>
      </c>
      <c r="H223" s="6">
        <v>72</v>
      </c>
      <c r="I223" s="6">
        <v>0.99570000000000003</v>
      </c>
      <c r="J223" s="6">
        <v>3.15</v>
      </c>
      <c r="K223" s="6">
        <v>0.56999999999999995</v>
      </c>
      <c r="L223" s="6">
        <v>9.4</v>
      </c>
      <c r="M223" s="6">
        <v>5</v>
      </c>
    </row>
    <row r="224" spans="1:13" x14ac:dyDescent="0.3">
      <c r="A224" s="7" t="s">
        <v>573</v>
      </c>
      <c r="B224" s="6">
        <v>6.8</v>
      </c>
      <c r="C224" s="6">
        <v>0.61</v>
      </c>
      <c r="D224" s="6">
        <v>0.04</v>
      </c>
      <c r="E224" s="6">
        <v>1.5</v>
      </c>
      <c r="F224" s="6">
        <v>5.7000000000000002E-2</v>
      </c>
      <c r="G224" s="6">
        <v>5</v>
      </c>
      <c r="H224" s="6">
        <v>10</v>
      </c>
      <c r="I224" s="6">
        <v>0.99524999999999997</v>
      </c>
      <c r="J224" s="6">
        <v>3.42</v>
      </c>
      <c r="K224" s="6">
        <v>0.6</v>
      </c>
      <c r="L224" s="6">
        <v>9.5</v>
      </c>
      <c r="M224" s="6">
        <v>5</v>
      </c>
    </row>
    <row r="225" spans="1:13" x14ac:dyDescent="0.3">
      <c r="A225" s="7" t="s">
        <v>574</v>
      </c>
      <c r="B225" s="6">
        <v>8.6</v>
      </c>
      <c r="C225" s="6">
        <v>0.64500000000000002</v>
      </c>
      <c r="D225" s="6">
        <v>0.25</v>
      </c>
      <c r="E225" s="6">
        <v>2</v>
      </c>
      <c r="F225" s="6">
        <v>8.3000000000000004E-2</v>
      </c>
      <c r="G225" s="6">
        <v>8</v>
      </c>
      <c r="H225" s="6">
        <v>28</v>
      </c>
      <c r="I225" s="6">
        <v>0.99814999999999998</v>
      </c>
      <c r="J225" s="6">
        <v>3.28</v>
      </c>
      <c r="K225" s="6">
        <v>0.6</v>
      </c>
      <c r="L225" s="6">
        <v>10</v>
      </c>
      <c r="M225" s="6">
        <v>6</v>
      </c>
    </row>
    <row r="226" spans="1:13" x14ac:dyDescent="0.3">
      <c r="A226" s="7" t="s">
        <v>575</v>
      </c>
      <c r="B226" s="6">
        <v>8.4</v>
      </c>
      <c r="C226" s="6">
        <v>0.63500000000000001</v>
      </c>
      <c r="D226" s="6">
        <v>0.36</v>
      </c>
      <c r="E226" s="6">
        <v>2</v>
      </c>
      <c r="F226" s="6">
        <v>8.8999999999999996E-2</v>
      </c>
      <c r="G226" s="6">
        <v>15</v>
      </c>
      <c r="H226" s="6">
        <v>55</v>
      </c>
      <c r="I226" s="6">
        <v>0.99744999999999995</v>
      </c>
      <c r="J226" s="6">
        <v>3.31</v>
      </c>
      <c r="K226" s="6">
        <v>0.56999999999999995</v>
      </c>
      <c r="L226" s="6">
        <v>10.4</v>
      </c>
      <c r="M226" s="6">
        <v>4</v>
      </c>
    </row>
    <row r="227" spans="1:13" x14ac:dyDescent="0.3">
      <c r="A227" s="7" t="s">
        <v>576</v>
      </c>
      <c r="B227" s="6">
        <v>7.7</v>
      </c>
      <c r="C227" s="6">
        <v>0.43</v>
      </c>
      <c r="D227" s="6">
        <v>0.25</v>
      </c>
      <c r="E227" s="6">
        <v>2.6</v>
      </c>
      <c r="F227" s="6">
        <v>7.2999999999999995E-2</v>
      </c>
      <c r="G227" s="6">
        <v>29</v>
      </c>
      <c r="H227" s="6">
        <v>63</v>
      </c>
      <c r="I227" s="6">
        <v>0.99614999999999998</v>
      </c>
      <c r="J227" s="6">
        <v>3.37</v>
      </c>
      <c r="K227" s="6">
        <v>0.57999999999999996</v>
      </c>
      <c r="L227" s="6">
        <v>10.5</v>
      </c>
      <c r="M227" s="6">
        <v>6</v>
      </c>
    </row>
    <row r="228" spans="1:13" x14ac:dyDescent="0.3">
      <c r="A228" s="7" t="s">
        <v>577</v>
      </c>
      <c r="B228" s="6">
        <v>8.9</v>
      </c>
      <c r="C228" s="6">
        <v>0.59</v>
      </c>
      <c r="D228" s="6">
        <v>0.5</v>
      </c>
      <c r="E228" s="6">
        <v>2</v>
      </c>
      <c r="F228" s="6">
        <v>0.33700000000000002</v>
      </c>
      <c r="G228" s="6">
        <v>27</v>
      </c>
      <c r="H228" s="6">
        <v>81</v>
      </c>
      <c r="I228" s="6">
        <v>0.99639999999999995</v>
      </c>
      <c r="J228" s="6">
        <v>3.04</v>
      </c>
      <c r="K228" s="6">
        <v>1.61</v>
      </c>
      <c r="L228" s="6">
        <v>9.5</v>
      </c>
      <c r="M228" s="6">
        <v>6</v>
      </c>
    </row>
    <row r="229" spans="1:13" x14ac:dyDescent="0.3">
      <c r="A229" s="7" t="s">
        <v>578</v>
      </c>
      <c r="B229" s="6">
        <v>9</v>
      </c>
      <c r="C229" s="6">
        <v>0.82</v>
      </c>
      <c r="D229" s="6">
        <v>0.14000000000000001</v>
      </c>
      <c r="E229" s="6">
        <v>2.6</v>
      </c>
      <c r="F229" s="6">
        <v>8.8999999999999996E-2</v>
      </c>
      <c r="G229" s="6">
        <v>9</v>
      </c>
      <c r="H229" s="6">
        <v>23</v>
      </c>
      <c r="I229" s="6">
        <v>0.99839999999999995</v>
      </c>
      <c r="J229" s="6">
        <v>3.39</v>
      </c>
      <c r="K229" s="6">
        <v>0.63</v>
      </c>
      <c r="L229" s="6">
        <v>9.8000000000000007</v>
      </c>
      <c r="M229" s="6">
        <v>5</v>
      </c>
    </row>
    <row r="230" spans="1:13" x14ac:dyDescent="0.3">
      <c r="A230" s="7" t="s">
        <v>579</v>
      </c>
      <c r="B230" s="6">
        <v>7.7</v>
      </c>
      <c r="C230" s="6">
        <v>0.43</v>
      </c>
      <c r="D230" s="6">
        <v>0.25</v>
      </c>
      <c r="E230" s="6">
        <v>2.6</v>
      </c>
      <c r="F230" s="6">
        <v>7.2999999999999995E-2</v>
      </c>
      <c r="G230" s="6">
        <v>29</v>
      </c>
      <c r="H230" s="6">
        <v>63</v>
      </c>
      <c r="I230" s="6">
        <v>0.99614999999999998</v>
      </c>
      <c r="J230" s="6">
        <v>3.37</v>
      </c>
      <c r="K230" s="6">
        <v>0.57999999999999996</v>
      </c>
      <c r="L230" s="6">
        <v>10.5</v>
      </c>
      <c r="M230" s="6">
        <v>6</v>
      </c>
    </row>
    <row r="231" spans="1:13" x14ac:dyDescent="0.3">
      <c r="A231" s="7" t="s">
        <v>580</v>
      </c>
      <c r="B231" s="6">
        <v>6.9</v>
      </c>
      <c r="C231" s="6">
        <v>0.52</v>
      </c>
      <c r="D231" s="6">
        <v>0.25</v>
      </c>
      <c r="E231" s="6">
        <v>2.6</v>
      </c>
      <c r="F231" s="6">
        <v>8.1000000000000003E-2</v>
      </c>
      <c r="G231" s="6">
        <v>10</v>
      </c>
      <c r="H231" s="6">
        <v>37</v>
      </c>
      <c r="I231" s="6">
        <v>0.99685000000000001</v>
      </c>
      <c r="J231" s="6">
        <v>3.46</v>
      </c>
      <c r="K231" s="6">
        <v>0.5</v>
      </c>
      <c r="L231" s="6">
        <v>11</v>
      </c>
      <c r="M231" s="6">
        <v>5</v>
      </c>
    </row>
    <row r="232" spans="1:13" x14ac:dyDescent="0.3">
      <c r="A232" s="7" t="s">
        <v>581</v>
      </c>
      <c r="B232" s="6">
        <v>5.2</v>
      </c>
      <c r="C232" s="6">
        <v>0.48</v>
      </c>
      <c r="D232" s="6">
        <v>0.04</v>
      </c>
      <c r="E232" s="6">
        <v>1.6</v>
      </c>
      <c r="F232" s="6">
        <v>5.3999999999999999E-2</v>
      </c>
      <c r="G232" s="6">
        <v>19</v>
      </c>
      <c r="H232" s="6">
        <v>106</v>
      </c>
      <c r="I232" s="6">
        <v>0.99270000000000003</v>
      </c>
      <c r="J232" s="6">
        <v>3.54</v>
      </c>
      <c r="K232" s="6">
        <v>0.62</v>
      </c>
      <c r="L232" s="6">
        <v>12.2</v>
      </c>
      <c r="M232" s="6">
        <v>7</v>
      </c>
    </row>
    <row r="233" spans="1:13" x14ac:dyDescent="0.3">
      <c r="A233" s="7" t="s">
        <v>582</v>
      </c>
      <c r="B233" s="6">
        <v>8</v>
      </c>
      <c r="C233" s="6">
        <v>0.38</v>
      </c>
      <c r="D233" s="6">
        <v>0.06</v>
      </c>
      <c r="E233" s="6">
        <v>1.8</v>
      </c>
      <c r="F233" s="6">
        <v>7.8E-2</v>
      </c>
      <c r="G233" s="6">
        <v>12</v>
      </c>
      <c r="H233" s="6">
        <v>49</v>
      </c>
      <c r="I233" s="6">
        <v>0.99624999999999997</v>
      </c>
      <c r="J233" s="6">
        <v>3.37</v>
      </c>
      <c r="K233" s="6">
        <v>0.52</v>
      </c>
      <c r="L233" s="6">
        <v>9.9</v>
      </c>
      <c r="M233" s="6">
        <v>6</v>
      </c>
    </row>
    <row r="234" spans="1:13" x14ac:dyDescent="0.3">
      <c r="A234" s="7" t="s">
        <v>583</v>
      </c>
      <c r="B234" s="6">
        <v>8.5</v>
      </c>
      <c r="C234" s="6">
        <v>0.37</v>
      </c>
      <c r="D234" s="6">
        <v>0.2</v>
      </c>
      <c r="E234" s="6">
        <v>2.8</v>
      </c>
      <c r="F234" s="6">
        <v>0.09</v>
      </c>
      <c r="G234" s="6">
        <v>18</v>
      </c>
      <c r="H234" s="6">
        <v>58</v>
      </c>
      <c r="I234" s="6">
        <v>0.998</v>
      </c>
      <c r="J234" s="6">
        <v>3.34</v>
      </c>
      <c r="K234" s="6">
        <v>0.7</v>
      </c>
      <c r="L234" s="6">
        <v>9.6</v>
      </c>
      <c r="M234" s="6">
        <v>6</v>
      </c>
    </row>
    <row r="235" spans="1:13" x14ac:dyDescent="0.3">
      <c r="A235" s="7" t="s">
        <v>584</v>
      </c>
      <c r="B235" s="6">
        <v>6.9</v>
      </c>
      <c r="C235" s="6">
        <v>0.52</v>
      </c>
      <c r="D235" s="6">
        <v>0.25</v>
      </c>
      <c r="E235" s="6">
        <v>2.6</v>
      </c>
      <c r="F235" s="6">
        <v>8.1000000000000003E-2</v>
      </c>
      <c r="G235" s="6">
        <v>10</v>
      </c>
      <c r="H235" s="6">
        <v>37</v>
      </c>
      <c r="I235" s="6">
        <v>0.99685000000000001</v>
      </c>
      <c r="J235" s="6">
        <v>3.46</v>
      </c>
      <c r="K235" s="6">
        <v>0.5</v>
      </c>
      <c r="L235" s="6">
        <v>11</v>
      </c>
      <c r="M235" s="6">
        <v>5</v>
      </c>
    </row>
    <row r="236" spans="1:13" x14ac:dyDescent="0.3">
      <c r="A236" s="7" t="s">
        <v>585</v>
      </c>
      <c r="B236" s="6">
        <v>8.1999999999999993</v>
      </c>
      <c r="C236" s="6">
        <v>1</v>
      </c>
      <c r="D236" s="6">
        <v>0.09</v>
      </c>
      <c r="E236" s="6">
        <v>2.2999999999999998</v>
      </c>
      <c r="F236" s="6">
        <v>6.5000000000000002E-2</v>
      </c>
      <c r="G236" s="6">
        <v>7</v>
      </c>
      <c r="H236" s="6">
        <v>37</v>
      </c>
      <c r="I236" s="6">
        <v>0.99685000000000001</v>
      </c>
      <c r="J236" s="6">
        <v>3.32</v>
      </c>
      <c r="K236" s="6">
        <v>0.55000000000000004</v>
      </c>
      <c r="L236" s="6">
        <v>9</v>
      </c>
      <c r="M236" s="6">
        <v>6</v>
      </c>
    </row>
    <row r="237" spans="1:13" x14ac:dyDescent="0.3">
      <c r="A237" s="7" t="s">
        <v>586</v>
      </c>
      <c r="B237" s="6">
        <v>7.2</v>
      </c>
      <c r="C237" s="6">
        <v>0.63</v>
      </c>
      <c r="D237" s="6">
        <v>0</v>
      </c>
      <c r="E237" s="6">
        <v>1.9</v>
      </c>
      <c r="F237" s="6">
        <v>9.6999999999999906E-2</v>
      </c>
      <c r="G237" s="6">
        <v>14</v>
      </c>
      <c r="H237" s="6">
        <v>38</v>
      </c>
      <c r="I237" s="6">
        <v>0.99675000000000002</v>
      </c>
      <c r="J237" s="6">
        <v>3.37</v>
      </c>
      <c r="K237" s="6">
        <v>0.57999999999999996</v>
      </c>
      <c r="L237" s="6">
        <v>9</v>
      </c>
      <c r="M237" s="6">
        <v>6</v>
      </c>
    </row>
    <row r="238" spans="1:13" x14ac:dyDescent="0.3">
      <c r="A238" s="7" t="s">
        <v>587</v>
      </c>
      <c r="B238" s="6">
        <v>7.2</v>
      </c>
      <c r="C238" s="6">
        <v>0.63</v>
      </c>
      <c r="D238" s="6">
        <v>0</v>
      </c>
      <c r="E238" s="6">
        <v>1.9</v>
      </c>
      <c r="F238" s="6">
        <v>9.6999999999999906E-2</v>
      </c>
      <c r="G238" s="6">
        <v>14</v>
      </c>
      <c r="H238" s="6">
        <v>38</v>
      </c>
      <c r="I238" s="6">
        <v>0.99675000000000002</v>
      </c>
      <c r="J238" s="6">
        <v>3.37</v>
      </c>
      <c r="K238" s="6">
        <v>0.57999999999999996</v>
      </c>
      <c r="L238" s="6">
        <v>9</v>
      </c>
      <c r="M238" s="6">
        <v>6</v>
      </c>
    </row>
    <row r="239" spans="1:13" x14ac:dyDescent="0.3">
      <c r="A239" s="7" t="s">
        <v>588</v>
      </c>
      <c r="B239" s="6">
        <v>7.2</v>
      </c>
      <c r="C239" s="6">
        <v>0.64500000000000002</v>
      </c>
      <c r="D239" s="6">
        <v>0</v>
      </c>
      <c r="E239" s="6">
        <v>1.9</v>
      </c>
      <c r="F239" s="6">
        <v>9.6999999999999906E-2</v>
      </c>
      <c r="G239" s="6">
        <v>15</v>
      </c>
      <c r="H239" s="6">
        <v>39</v>
      </c>
      <c r="I239" s="6">
        <v>0.99675000000000002</v>
      </c>
      <c r="J239" s="6">
        <v>3.37</v>
      </c>
      <c r="K239" s="6">
        <v>0.57999999999999996</v>
      </c>
      <c r="L239" s="6">
        <v>9.1999999999999993</v>
      </c>
      <c r="M239" s="6">
        <v>6</v>
      </c>
    </row>
    <row r="240" spans="1:13" x14ac:dyDescent="0.3">
      <c r="A240" s="7" t="s">
        <v>589</v>
      </c>
      <c r="B240" s="6">
        <v>7.2</v>
      </c>
      <c r="C240" s="6">
        <v>0.63</v>
      </c>
      <c r="D240" s="6">
        <v>0</v>
      </c>
      <c r="E240" s="6">
        <v>1.9</v>
      </c>
      <c r="F240" s="6">
        <v>9.6999999999999906E-2</v>
      </c>
      <c r="G240" s="6">
        <v>14</v>
      </c>
      <c r="H240" s="6">
        <v>38</v>
      </c>
      <c r="I240" s="6">
        <v>0.99675000000000002</v>
      </c>
      <c r="J240" s="6">
        <v>3.37</v>
      </c>
      <c r="K240" s="6">
        <v>0.57999999999999996</v>
      </c>
      <c r="L240" s="6">
        <v>9</v>
      </c>
      <c r="M240" s="6">
        <v>6</v>
      </c>
    </row>
    <row r="241" spans="1:13" x14ac:dyDescent="0.3">
      <c r="A241" s="7" t="s">
        <v>590</v>
      </c>
      <c r="B241" s="6">
        <v>8.1999999999999993</v>
      </c>
      <c r="C241" s="6">
        <v>1</v>
      </c>
      <c r="D241" s="6">
        <v>0.09</v>
      </c>
      <c r="E241" s="6">
        <v>2.2999999999999998</v>
      </c>
      <c r="F241" s="6">
        <v>6.5000000000000002E-2</v>
      </c>
      <c r="G241" s="6">
        <v>7</v>
      </c>
      <c r="H241" s="6">
        <v>37</v>
      </c>
      <c r="I241" s="6">
        <v>0.99685000000000001</v>
      </c>
      <c r="J241" s="6">
        <v>3.32</v>
      </c>
      <c r="K241" s="6">
        <v>0.55000000000000004</v>
      </c>
      <c r="L241" s="6">
        <v>9</v>
      </c>
      <c r="M241" s="6">
        <v>6</v>
      </c>
    </row>
    <row r="242" spans="1:13" x14ac:dyDescent="0.3">
      <c r="A242" s="7" t="s">
        <v>591</v>
      </c>
      <c r="B242" s="6">
        <v>8.9</v>
      </c>
      <c r="C242" s="6">
        <v>0.63500000000000001</v>
      </c>
      <c r="D242" s="6">
        <v>0.37</v>
      </c>
      <c r="E242" s="6">
        <v>1.7</v>
      </c>
      <c r="F242" s="6">
        <v>0.26300000000000001</v>
      </c>
      <c r="G242" s="6">
        <v>5</v>
      </c>
      <c r="H242" s="6">
        <v>62</v>
      </c>
      <c r="I242" s="6">
        <v>0.99709999999999999</v>
      </c>
      <c r="J242" s="6">
        <v>3</v>
      </c>
      <c r="K242" s="6">
        <v>1.0900000000000001</v>
      </c>
      <c r="L242" s="6">
        <v>9.3000000000000007</v>
      </c>
      <c r="M242" s="6">
        <v>5</v>
      </c>
    </row>
    <row r="243" spans="1:13" x14ac:dyDescent="0.3">
      <c r="A243" s="7" t="s">
        <v>592</v>
      </c>
      <c r="B243" s="6">
        <v>12</v>
      </c>
      <c r="C243" s="6">
        <v>0.38</v>
      </c>
      <c r="D243" s="6">
        <v>0.56000000000000005</v>
      </c>
      <c r="E243" s="6">
        <v>2.1</v>
      </c>
      <c r="F243" s="6">
        <v>9.2999999999999999E-2</v>
      </c>
      <c r="G243" s="6">
        <v>6</v>
      </c>
      <c r="H243" s="6">
        <v>24</v>
      </c>
      <c r="I243" s="6">
        <v>0.99924999999999997</v>
      </c>
      <c r="J243" s="6">
        <v>3.14</v>
      </c>
      <c r="K243" s="6">
        <v>0.71</v>
      </c>
      <c r="L243" s="6">
        <v>10.9</v>
      </c>
      <c r="M243" s="6">
        <v>6</v>
      </c>
    </row>
    <row r="244" spans="1:13" x14ac:dyDescent="0.3">
      <c r="A244" s="7" t="s">
        <v>593</v>
      </c>
      <c r="B244" s="6">
        <v>7.7</v>
      </c>
      <c r="C244" s="6">
        <v>0.57999999999999996</v>
      </c>
      <c r="D244" s="6">
        <v>0.1</v>
      </c>
      <c r="E244" s="6">
        <v>1.8</v>
      </c>
      <c r="F244" s="6">
        <v>0.10199999999999999</v>
      </c>
      <c r="G244" s="6">
        <v>28</v>
      </c>
      <c r="H244" s="6">
        <v>109</v>
      </c>
      <c r="I244" s="6">
        <v>0.99565000000000003</v>
      </c>
      <c r="J244" s="6">
        <v>3.08</v>
      </c>
      <c r="K244" s="6">
        <v>0.49</v>
      </c>
      <c r="L244" s="6">
        <v>9.8000000000000007</v>
      </c>
      <c r="M244" s="6">
        <v>6</v>
      </c>
    </row>
    <row r="245" spans="1:13" x14ac:dyDescent="0.3">
      <c r="A245" s="7" t="s">
        <v>594</v>
      </c>
      <c r="B245" s="6">
        <v>15</v>
      </c>
      <c r="C245" s="6">
        <v>0.21</v>
      </c>
      <c r="D245" s="6">
        <v>0.44</v>
      </c>
      <c r="E245" s="6">
        <v>2.2000000000000002</v>
      </c>
      <c r="F245" s="6">
        <v>7.4999999999999997E-2</v>
      </c>
      <c r="G245" s="6">
        <v>10</v>
      </c>
      <c r="H245" s="6">
        <v>24</v>
      </c>
      <c r="I245" s="6">
        <v>1.0000500000000001</v>
      </c>
      <c r="J245" s="6">
        <v>3.07</v>
      </c>
      <c r="K245" s="6">
        <v>0.84</v>
      </c>
      <c r="L245" s="6">
        <v>9.1999999999999993</v>
      </c>
      <c r="M245" s="6">
        <v>7</v>
      </c>
    </row>
    <row r="246" spans="1:13" x14ac:dyDescent="0.3">
      <c r="A246" s="7" t="s">
        <v>595</v>
      </c>
      <c r="B246" s="6">
        <v>15</v>
      </c>
      <c r="C246" s="6">
        <v>0.21</v>
      </c>
      <c r="D246" s="6">
        <v>0.44</v>
      </c>
      <c r="E246" s="6">
        <v>2.2000000000000002</v>
      </c>
      <c r="F246" s="6">
        <v>7.4999999999999997E-2</v>
      </c>
      <c r="G246" s="6">
        <v>10</v>
      </c>
      <c r="H246" s="6">
        <v>24</v>
      </c>
      <c r="I246" s="6">
        <v>1.0000500000000001</v>
      </c>
      <c r="J246" s="6">
        <v>3.07</v>
      </c>
      <c r="K246" s="6">
        <v>0.84</v>
      </c>
      <c r="L246" s="6">
        <v>9.1999999999999993</v>
      </c>
      <c r="M246" s="6">
        <v>7</v>
      </c>
    </row>
    <row r="247" spans="1:13" x14ac:dyDescent="0.3">
      <c r="A247" s="7" t="s">
        <v>596</v>
      </c>
      <c r="B247" s="6">
        <v>7.3</v>
      </c>
      <c r="C247" s="6">
        <v>0.66</v>
      </c>
      <c r="D247" s="6">
        <v>0</v>
      </c>
      <c r="E247" s="6">
        <v>2</v>
      </c>
      <c r="F247" s="6">
        <v>8.4000000000000005E-2</v>
      </c>
      <c r="G247" s="6">
        <v>6</v>
      </c>
      <c r="H247" s="6">
        <v>23</v>
      </c>
      <c r="I247" s="6">
        <v>0.99829999999999997</v>
      </c>
      <c r="J247" s="6">
        <v>3.61</v>
      </c>
      <c r="K247" s="6">
        <v>0.96</v>
      </c>
      <c r="L247" s="6">
        <v>9.9</v>
      </c>
      <c r="M247" s="6">
        <v>6</v>
      </c>
    </row>
    <row r="248" spans="1:13" x14ac:dyDescent="0.3">
      <c r="A248" s="7" t="s">
        <v>597</v>
      </c>
      <c r="B248" s="6">
        <v>7.1</v>
      </c>
      <c r="C248" s="6">
        <v>0.68</v>
      </c>
      <c r="D248" s="6">
        <v>7.0000000000000007E-2</v>
      </c>
      <c r="E248" s="6">
        <v>1.9</v>
      </c>
      <c r="F248" s="6">
        <v>7.4999999999999997E-2</v>
      </c>
      <c r="G248" s="6">
        <v>16</v>
      </c>
      <c r="H248" s="6">
        <v>51</v>
      </c>
      <c r="I248" s="6">
        <v>0.99685000000000001</v>
      </c>
      <c r="J248" s="6">
        <v>3.38</v>
      </c>
      <c r="K248" s="6">
        <v>0.52</v>
      </c>
      <c r="L248" s="6">
        <v>9.5</v>
      </c>
      <c r="M248" s="6">
        <v>5</v>
      </c>
    </row>
    <row r="249" spans="1:13" x14ac:dyDescent="0.3">
      <c r="A249" s="7" t="s">
        <v>598</v>
      </c>
      <c r="B249" s="6">
        <v>8.1999999999999993</v>
      </c>
      <c r="C249" s="6">
        <v>0.6</v>
      </c>
      <c r="D249" s="6">
        <v>0.17</v>
      </c>
      <c r="E249" s="6">
        <v>2.2999999999999998</v>
      </c>
      <c r="F249" s="6">
        <v>7.1999999999999995E-2</v>
      </c>
      <c r="G249" s="6">
        <v>11</v>
      </c>
      <c r="H249" s="6">
        <v>73</v>
      </c>
      <c r="I249" s="6">
        <v>0.99629999999999996</v>
      </c>
      <c r="J249" s="6">
        <v>3.2</v>
      </c>
      <c r="K249" s="6">
        <v>0.45</v>
      </c>
      <c r="L249" s="6">
        <v>9.3000000000000007</v>
      </c>
      <c r="M249" s="6">
        <v>5</v>
      </c>
    </row>
    <row r="250" spans="1:13" x14ac:dyDescent="0.3">
      <c r="A250" s="7" t="s">
        <v>599</v>
      </c>
      <c r="B250" s="6">
        <v>7.7</v>
      </c>
      <c r="C250" s="6">
        <v>0.53</v>
      </c>
      <c r="D250" s="6">
        <v>0.06</v>
      </c>
      <c r="E250" s="6">
        <v>1.7</v>
      </c>
      <c r="F250" s="6">
        <v>7.3999999999999996E-2</v>
      </c>
      <c r="G250" s="6">
        <v>9</v>
      </c>
      <c r="H250" s="6">
        <v>39</v>
      </c>
      <c r="I250" s="6">
        <v>0.99614999999999998</v>
      </c>
      <c r="J250" s="6">
        <v>3.35</v>
      </c>
      <c r="K250" s="6">
        <v>0.48</v>
      </c>
      <c r="L250" s="6">
        <v>9.8000000000000007</v>
      </c>
      <c r="M250" s="6">
        <v>6</v>
      </c>
    </row>
    <row r="251" spans="1:13" x14ac:dyDescent="0.3">
      <c r="A251" s="7" t="s">
        <v>600</v>
      </c>
      <c r="B251" s="6">
        <v>7.3</v>
      </c>
      <c r="C251" s="6">
        <v>0.66</v>
      </c>
      <c r="D251" s="6">
        <v>0</v>
      </c>
      <c r="E251" s="6">
        <v>2</v>
      </c>
      <c r="F251" s="6">
        <v>8.4000000000000005E-2</v>
      </c>
      <c r="G251" s="6">
        <v>6</v>
      </c>
      <c r="H251" s="6">
        <v>23</v>
      </c>
      <c r="I251" s="6">
        <v>0.99829999999999997</v>
      </c>
      <c r="J251" s="6">
        <v>3.61</v>
      </c>
      <c r="K251" s="6">
        <v>0.96</v>
      </c>
      <c r="L251" s="6">
        <v>9.9</v>
      </c>
      <c r="M251" s="6">
        <v>6</v>
      </c>
    </row>
    <row r="252" spans="1:13" x14ac:dyDescent="0.3">
      <c r="A252" s="7" t="s">
        <v>601</v>
      </c>
      <c r="B252" s="6">
        <v>10.8</v>
      </c>
      <c r="C252" s="6">
        <v>0.32</v>
      </c>
      <c r="D252" s="6">
        <v>0.44</v>
      </c>
      <c r="E252" s="6">
        <v>1.6</v>
      </c>
      <c r="F252" s="6">
        <v>6.3E-2</v>
      </c>
      <c r="G252" s="6">
        <v>16</v>
      </c>
      <c r="H252" s="6">
        <v>37</v>
      </c>
      <c r="I252" s="6">
        <v>0.99850000000000005</v>
      </c>
      <c r="J252" s="6">
        <v>3.22</v>
      </c>
      <c r="K252" s="6">
        <v>0.78</v>
      </c>
      <c r="L252" s="6">
        <v>10</v>
      </c>
      <c r="M252" s="6">
        <v>6</v>
      </c>
    </row>
    <row r="253" spans="1:13" x14ac:dyDescent="0.3">
      <c r="A253" s="7" t="s">
        <v>602</v>
      </c>
      <c r="B253" s="6">
        <v>7.1</v>
      </c>
      <c r="C253" s="6">
        <v>0.6</v>
      </c>
      <c r="D253" s="6">
        <v>0</v>
      </c>
      <c r="E253" s="6">
        <v>1.8</v>
      </c>
      <c r="F253" s="6">
        <v>7.3999999999999996E-2</v>
      </c>
      <c r="G253" s="6">
        <v>16</v>
      </c>
      <c r="H253" s="6">
        <v>34</v>
      </c>
      <c r="I253" s="6">
        <v>0.99719999999999998</v>
      </c>
      <c r="J253" s="6">
        <v>3.47</v>
      </c>
      <c r="K253" s="6">
        <v>0.7</v>
      </c>
      <c r="L253" s="6">
        <v>9.9</v>
      </c>
      <c r="M253" s="6">
        <v>6</v>
      </c>
    </row>
    <row r="254" spans="1:13" x14ac:dyDescent="0.3">
      <c r="A254" s="7" t="s">
        <v>603</v>
      </c>
      <c r="B254" s="6">
        <v>11.1</v>
      </c>
      <c r="C254" s="6">
        <v>0.35</v>
      </c>
      <c r="D254" s="6">
        <v>0.48</v>
      </c>
      <c r="E254" s="6">
        <v>3.1</v>
      </c>
      <c r="F254" s="6">
        <v>0.09</v>
      </c>
      <c r="G254" s="6">
        <v>5</v>
      </c>
      <c r="H254" s="6">
        <v>21</v>
      </c>
      <c r="I254" s="6">
        <v>0.99860000000000004</v>
      </c>
      <c r="J254" s="6">
        <v>3.17</v>
      </c>
      <c r="K254" s="6">
        <v>0.53</v>
      </c>
      <c r="L254" s="6">
        <v>10.5</v>
      </c>
      <c r="M254" s="6">
        <v>5</v>
      </c>
    </row>
    <row r="255" spans="1:13" x14ac:dyDescent="0.3">
      <c r="A255" s="7" t="s">
        <v>604</v>
      </c>
      <c r="B255" s="6">
        <v>7.7</v>
      </c>
      <c r="C255" s="6">
        <v>0.77500000000000002</v>
      </c>
      <c r="D255" s="6">
        <v>0.42</v>
      </c>
      <c r="E255" s="6">
        <v>1.9</v>
      </c>
      <c r="F255" s="6">
        <v>9.1999999999999998E-2</v>
      </c>
      <c r="G255" s="6">
        <v>8</v>
      </c>
      <c r="H255" s="6">
        <v>86</v>
      </c>
      <c r="I255" s="6">
        <v>0.99590000000000001</v>
      </c>
      <c r="J255" s="6">
        <v>3.23</v>
      </c>
      <c r="K255" s="6">
        <v>0.59</v>
      </c>
      <c r="L255" s="6">
        <v>9.5</v>
      </c>
      <c r="M255" s="6">
        <v>5</v>
      </c>
    </row>
    <row r="256" spans="1:13" x14ac:dyDescent="0.3">
      <c r="A256" s="7" t="s">
        <v>605</v>
      </c>
      <c r="B256" s="6">
        <v>7.1</v>
      </c>
      <c r="C256" s="6">
        <v>0.6</v>
      </c>
      <c r="D256" s="6">
        <v>0</v>
      </c>
      <c r="E256" s="6">
        <v>1.8</v>
      </c>
      <c r="F256" s="6">
        <v>7.3999999999999996E-2</v>
      </c>
      <c r="G256" s="6">
        <v>16</v>
      </c>
      <c r="H256" s="6">
        <v>34</v>
      </c>
      <c r="I256" s="6">
        <v>0.99719999999999998</v>
      </c>
      <c r="J256" s="6">
        <v>3.47</v>
      </c>
      <c r="K256" s="6">
        <v>0.7</v>
      </c>
      <c r="L256" s="6">
        <v>9.9</v>
      </c>
      <c r="M256" s="6">
        <v>6</v>
      </c>
    </row>
    <row r="257" spans="1:13" x14ac:dyDescent="0.3">
      <c r="A257" s="7" t="s">
        <v>606</v>
      </c>
      <c r="B257" s="6">
        <v>8</v>
      </c>
      <c r="C257" s="6">
        <v>0.56999999999999995</v>
      </c>
      <c r="D257" s="6">
        <v>0.23</v>
      </c>
      <c r="E257" s="6">
        <v>3.2</v>
      </c>
      <c r="F257" s="6">
        <v>7.2999999999999995E-2</v>
      </c>
      <c r="G257" s="6">
        <v>17</v>
      </c>
      <c r="H257" s="6">
        <v>119</v>
      </c>
      <c r="I257" s="6">
        <v>0.99675000000000002</v>
      </c>
      <c r="J257" s="6">
        <v>3.26</v>
      </c>
      <c r="K257" s="6">
        <v>0.56999999999999995</v>
      </c>
      <c r="L257" s="6">
        <v>9.3000000000000007</v>
      </c>
      <c r="M257" s="6">
        <v>5</v>
      </c>
    </row>
    <row r="258" spans="1:13" x14ac:dyDescent="0.3">
      <c r="A258" s="7" t="s">
        <v>607</v>
      </c>
      <c r="B258" s="6">
        <v>9.4</v>
      </c>
      <c r="C258" s="6">
        <v>0.34</v>
      </c>
      <c r="D258" s="6">
        <v>0.37</v>
      </c>
      <c r="E258" s="6">
        <v>2.2000000000000002</v>
      </c>
      <c r="F258" s="6">
        <v>7.4999999999999997E-2</v>
      </c>
      <c r="G258" s="6">
        <v>5</v>
      </c>
      <c r="H258" s="6">
        <v>13</v>
      </c>
      <c r="I258" s="6">
        <v>0.998</v>
      </c>
      <c r="J258" s="6">
        <v>3.22</v>
      </c>
      <c r="K258" s="6">
        <v>0.62</v>
      </c>
      <c r="L258" s="6">
        <v>9.1999999999999993</v>
      </c>
      <c r="M258" s="6">
        <v>5</v>
      </c>
    </row>
    <row r="259" spans="1:13" x14ac:dyDescent="0.3">
      <c r="A259" s="7" t="s">
        <v>608</v>
      </c>
      <c r="B259" s="6">
        <v>6.6</v>
      </c>
      <c r="C259" s="6">
        <v>0.69499999999999995</v>
      </c>
      <c r="D259" s="6">
        <v>0</v>
      </c>
      <c r="E259" s="6">
        <v>2.1</v>
      </c>
      <c r="F259" s="6">
        <v>7.4999999999999997E-2</v>
      </c>
      <c r="G259" s="6">
        <v>12</v>
      </c>
      <c r="H259" s="6">
        <v>56</v>
      </c>
      <c r="I259" s="6">
        <v>0.99680000000000002</v>
      </c>
      <c r="J259" s="6">
        <v>3.49</v>
      </c>
      <c r="K259" s="6">
        <v>0.67</v>
      </c>
      <c r="L259" s="6">
        <v>9.1999999999999993</v>
      </c>
      <c r="M259" s="6">
        <v>5</v>
      </c>
    </row>
    <row r="260" spans="1:13" x14ac:dyDescent="0.3">
      <c r="A260" s="7" t="s">
        <v>609</v>
      </c>
      <c r="B260" s="6">
        <v>7.7</v>
      </c>
      <c r="C260" s="6">
        <v>0.41</v>
      </c>
      <c r="D260" s="6">
        <v>0.76</v>
      </c>
      <c r="E260" s="6">
        <v>1.8</v>
      </c>
      <c r="F260" s="6">
        <v>0.61099999999999999</v>
      </c>
      <c r="G260" s="6">
        <v>8</v>
      </c>
      <c r="H260" s="6">
        <v>45</v>
      </c>
      <c r="I260" s="6">
        <v>0.99680000000000002</v>
      </c>
      <c r="J260" s="6">
        <v>3.06</v>
      </c>
      <c r="K260" s="6">
        <v>1.26</v>
      </c>
      <c r="L260" s="6">
        <v>9.4</v>
      </c>
      <c r="M260" s="6">
        <v>5</v>
      </c>
    </row>
    <row r="261" spans="1:13" x14ac:dyDescent="0.3">
      <c r="A261" s="7" t="s">
        <v>610</v>
      </c>
      <c r="B261" s="6">
        <v>10</v>
      </c>
      <c r="C261" s="6">
        <v>0.31</v>
      </c>
      <c r="D261" s="6">
        <v>0.47</v>
      </c>
      <c r="E261" s="6">
        <v>2.6</v>
      </c>
      <c r="F261" s="6">
        <v>8.5000000000000006E-2</v>
      </c>
      <c r="G261" s="6">
        <v>14</v>
      </c>
      <c r="H261" s="6">
        <v>33</v>
      </c>
      <c r="I261" s="6">
        <v>0.99965000000000004</v>
      </c>
      <c r="J261" s="6">
        <v>3.36</v>
      </c>
      <c r="K261" s="6">
        <v>0.8</v>
      </c>
      <c r="L261" s="6">
        <v>10.5</v>
      </c>
      <c r="M261" s="6">
        <v>7</v>
      </c>
    </row>
    <row r="262" spans="1:13" x14ac:dyDescent="0.3">
      <c r="A262" s="7" t="s">
        <v>611</v>
      </c>
      <c r="B262" s="6">
        <v>7.9</v>
      </c>
      <c r="C262" s="6">
        <v>0.33</v>
      </c>
      <c r="D262" s="6">
        <v>0.23</v>
      </c>
      <c r="E262" s="6">
        <v>1.7</v>
      </c>
      <c r="F262" s="6">
        <v>7.6999999999999999E-2</v>
      </c>
      <c r="G262" s="6">
        <v>18</v>
      </c>
      <c r="H262" s="6">
        <v>45</v>
      </c>
      <c r="I262" s="6">
        <v>0.99624999999999997</v>
      </c>
      <c r="J262" s="6">
        <v>3.29</v>
      </c>
      <c r="K262" s="6">
        <v>0.65</v>
      </c>
      <c r="L262" s="6">
        <v>9.3000000000000007</v>
      </c>
      <c r="M262" s="6">
        <v>5</v>
      </c>
    </row>
    <row r="263" spans="1:13" x14ac:dyDescent="0.3">
      <c r="A263" s="7" t="s">
        <v>612</v>
      </c>
      <c r="B263" s="6">
        <v>7</v>
      </c>
      <c r="C263" s="6">
        <v>0.97499999999999998</v>
      </c>
      <c r="D263" s="6">
        <v>0.04</v>
      </c>
      <c r="E263" s="6">
        <v>2</v>
      </c>
      <c r="F263" s="6">
        <v>8.6999999999999994E-2</v>
      </c>
      <c r="G263" s="6">
        <v>12</v>
      </c>
      <c r="H263" s="6">
        <v>67</v>
      </c>
      <c r="I263" s="6">
        <v>0.99565000000000003</v>
      </c>
      <c r="J263" s="6">
        <v>3.35</v>
      </c>
      <c r="K263" s="6">
        <v>0.6</v>
      </c>
      <c r="L263" s="6">
        <v>9.4</v>
      </c>
      <c r="M263" s="6">
        <v>4</v>
      </c>
    </row>
    <row r="264" spans="1:13" x14ac:dyDescent="0.3">
      <c r="A264" s="7" t="s">
        <v>613</v>
      </c>
      <c r="B264" s="6">
        <v>8</v>
      </c>
      <c r="C264" s="6">
        <v>0.52</v>
      </c>
      <c r="D264" s="6">
        <v>0.03</v>
      </c>
      <c r="E264" s="6">
        <v>1.7</v>
      </c>
      <c r="F264" s="6">
        <v>7.0000000000000007E-2</v>
      </c>
      <c r="G264" s="6">
        <v>10</v>
      </c>
      <c r="H264" s="6">
        <v>35</v>
      </c>
      <c r="I264" s="6">
        <v>0.99575000000000002</v>
      </c>
      <c r="J264" s="6">
        <v>3.34</v>
      </c>
      <c r="K264" s="6">
        <v>0.56999999999999995</v>
      </c>
      <c r="L264" s="6">
        <v>10</v>
      </c>
      <c r="M264" s="6">
        <v>5</v>
      </c>
    </row>
    <row r="265" spans="1:13" x14ac:dyDescent="0.3">
      <c r="A265" s="7" t="s">
        <v>614</v>
      </c>
      <c r="B265" s="6">
        <v>7.9</v>
      </c>
      <c r="C265" s="6">
        <v>0.37</v>
      </c>
      <c r="D265" s="6">
        <v>0.23</v>
      </c>
      <c r="E265" s="6">
        <v>1.8</v>
      </c>
      <c r="F265" s="6">
        <v>7.6999999999999999E-2</v>
      </c>
      <c r="G265" s="6">
        <v>23</v>
      </c>
      <c r="H265" s="6">
        <v>49</v>
      </c>
      <c r="I265" s="6">
        <v>0.99629999999999996</v>
      </c>
      <c r="J265" s="6">
        <v>3.28</v>
      </c>
      <c r="K265" s="6">
        <v>0.67</v>
      </c>
      <c r="L265" s="6">
        <v>9.3000000000000007</v>
      </c>
      <c r="M265" s="6">
        <v>5</v>
      </c>
    </row>
    <row r="266" spans="1:13" x14ac:dyDescent="0.3">
      <c r="A266" s="7" t="s">
        <v>615</v>
      </c>
      <c r="B266" s="6">
        <v>12.5</v>
      </c>
      <c r="C266" s="6">
        <v>0.56000000000000005</v>
      </c>
      <c r="D266" s="6">
        <v>0.49</v>
      </c>
      <c r="E266" s="6">
        <v>2.4</v>
      </c>
      <c r="F266" s="6">
        <v>6.4000000000000001E-2</v>
      </c>
      <c r="G266" s="6">
        <v>5</v>
      </c>
      <c r="H266" s="6">
        <v>27</v>
      </c>
      <c r="I266" s="6">
        <v>0.99990000000000001</v>
      </c>
      <c r="J266" s="6">
        <v>3.08</v>
      </c>
      <c r="K266" s="6">
        <v>0.87</v>
      </c>
      <c r="L266" s="6">
        <v>10.9</v>
      </c>
      <c r="M266" s="6">
        <v>5</v>
      </c>
    </row>
    <row r="267" spans="1:13" x14ac:dyDescent="0.3">
      <c r="A267" s="7" t="s">
        <v>616</v>
      </c>
      <c r="B267" s="6">
        <v>11.8</v>
      </c>
      <c r="C267" s="6">
        <v>0.26</v>
      </c>
      <c r="D267" s="6">
        <v>0.52</v>
      </c>
      <c r="E267" s="6">
        <v>1.8</v>
      </c>
      <c r="F267" s="6">
        <v>7.0999999999999994E-2</v>
      </c>
      <c r="G267" s="6">
        <v>6</v>
      </c>
      <c r="H267" s="6">
        <v>10</v>
      </c>
      <c r="I267" s="6">
        <v>0.99680000000000002</v>
      </c>
      <c r="J267" s="6">
        <v>3.2</v>
      </c>
      <c r="K267" s="6">
        <v>0.72</v>
      </c>
      <c r="L267" s="6">
        <v>10.199999999999999</v>
      </c>
      <c r="M267" s="6">
        <v>7</v>
      </c>
    </row>
    <row r="268" spans="1:13" x14ac:dyDescent="0.3">
      <c r="A268" s="7" t="s">
        <v>617</v>
      </c>
      <c r="B268" s="6">
        <v>8.1</v>
      </c>
      <c r="C268" s="6">
        <v>0.87</v>
      </c>
      <c r="D268" s="6">
        <v>0</v>
      </c>
      <c r="E268" s="6">
        <v>3.3</v>
      </c>
      <c r="F268" s="6">
        <v>9.6000000000000002E-2</v>
      </c>
      <c r="G268" s="6">
        <v>26</v>
      </c>
      <c r="H268" s="6">
        <v>61</v>
      </c>
      <c r="I268" s="6">
        <v>1.0002500000000001</v>
      </c>
      <c r="J268" s="6">
        <v>3.6</v>
      </c>
      <c r="K268" s="6">
        <v>0.72</v>
      </c>
      <c r="L268" s="6">
        <v>9.8000000000000007</v>
      </c>
      <c r="M268" s="6">
        <v>4</v>
      </c>
    </row>
    <row r="269" spans="1:13" x14ac:dyDescent="0.3">
      <c r="A269" s="7" t="s">
        <v>618</v>
      </c>
      <c r="B269" s="6">
        <v>7.9</v>
      </c>
      <c r="C269" s="6">
        <v>0.35</v>
      </c>
      <c r="D269" s="6">
        <v>0.46</v>
      </c>
      <c r="E269" s="6">
        <v>3.6</v>
      </c>
      <c r="F269" s="6">
        <v>7.8E-2</v>
      </c>
      <c r="G269" s="6">
        <v>15</v>
      </c>
      <c r="H269" s="6">
        <v>37</v>
      </c>
      <c r="I269" s="6">
        <v>0.99729999999999996</v>
      </c>
      <c r="J269" s="6">
        <v>3.35</v>
      </c>
      <c r="K269" s="6">
        <v>0.86</v>
      </c>
      <c r="L269" s="6">
        <v>12.8</v>
      </c>
      <c r="M269" s="6">
        <v>8</v>
      </c>
    </row>
    <row r="270" spans="1:13" x14ac:dyDescent="0.3">
      <c r="A270" s="7" t="s">
        <v>619</v>
      </c>
      <c r="B270" s="6">
        <v>6.9</v>
      </c>
      <c r="C270" s="6">
        <v>0.54</v>
      </c>
      <c r="D270" s="6">
        <v>0.04</v>
      </c>
      <c r="E270" s="6">
        <v>3</v>
      </c>
      <c r="F270" s="6">
        <v>7.6999999999999999E-2</v>
      </c>
      <c r="G270" s="6">
        <v>7</v>
      </c>
      <c r="H270" s="6">
        <v>27</v>
      </c>
      <c r="I270" s="6">
        <v>0.99870000000000003</v>
      </c>
      <c r="J270" s="6">
        <v>3.69</v>
      </c>
      <c r="K270" s="6">
        <v>0.91</v>
      </c>
      <c r="L270" s="6">
        <v>9.4</v>
      </c>
      <c r="M270" s="6">
        <v>6</v>
      </c>
    </row>
    <row r="271" spans="1:13" x14ac:dyDescent="0.3">
      <c r="A271" s="7" t="s">
        <v>620</v>
      </c>
      <c r="B271" s="6">
        <v>11.5</v>
      </c>
      <c r="C271" s="6">
        <v>0.18</v>
      </c>
      <c r="D271" s="6">
        <v>0.51</v>
      </c>
      <c r="E271" s="6">
        <v>4</v>
      </c>
      <c r="F271" s="6">
        <v>0.104</v>
      </c>
      <c r="G271" s="6">
        <v>4</v>
      </c>
      <c r="H271" s="6">
        <v>23</v>
      </c>
      <c r="I271" s="6">
        <v>0.99960000000000004</v>
      </c>
      <c r="J271" s="6">
        <v>3.28</v>
      </c>
      <c r="K271" s="6">
        <v>0.97</v>
      </c>
      <c r="L271" s="6">
        <v>10.1</v>
      </c>
      <c r="M271" s="6">
        <v>6</v>
      </c>
    </row>
    <row r="272" spans="1:13" x14ac:dyDescent="0.3">
      <c r="A272" s="7" t="s">
        <v>621</v>
      </c>
      <c r="B272" s="6">
        <v>7.9</v>
      </c>
      <c r="C272" s="6">
        <v>0.54500000000000004</v>
      </c>
      <c r="D272" s="6">
        <v>0.06</v>
      </c>
      <c r="E272" s="6">
        <v>4</v>
      </c>
      <c r="F272" s="6">
        <v>8.6999999999999994E-2</v>
      </c>
      <c r="G272" s="6">
        <v>27</v>
      </c>
      <c r="H272" s="6">
        <v>61</v>
      </c>
      <c r="I272" s="6">
        <v>0.99650000000000005</v>
      </c>
      <c r="J272" s="6">
        <v>3.36</v>
      </c>
      <c r="K272" s="6">
        <v>0.67</v>
      </c>
      <c r="L272" s="6">
        <v>10.7</v>
      </c>
      <c r="M272" s="6">
        <v>6</v>
      </c>
    </row>
    <row r="273" spans="1:13" x14ac:dyDescent="0.3">
      <c r="A273" s="7" t="s">
        <v>622</v>
      </c>
      <c r="B273" s="6">
        <v>11.5</v>
      </c>
      <c r="C273" s="6">
        <v>0.18</v>
      </c>
      <c r="D273" s="6">
        <v>0.51</v>
      </c>
      <c r="E273" s="6">
        <v>4</v>
      </c>
      <c r="F273" s="6">
        <v>0.104</v>
      </c>
      <c r="G273" s="6">
        <v>4</v>
      </c>
      <c r="H273" s="6">
        <v>23</v>
      </c>
      <c r="I273" s="6">
        <v>0.99960000000000004</v>
      </c>
      <c r="J273" s="6">
        <v>3.28</v>
      </c>
      <c r="K273" s="6">
        <v>0.97</v>
      </c>
      <c r="L273" s="6">
        <v>10.1</v>
      </c>
      <c r="M273" s="6">
        <v>6</v>
      </c>
    </row>
    <row r="274" spans="1:13" x14ac:dyDescent="0.3">
      <c r="A274" s="7" t="s">
        <v>623</v>
      </c>
      <c r="B274" s="6">
        <v>10.9</v>
      </c>
      <c r="C274" s="6">
        <v>0.37</v>
      </c>
      <c r="D274" s="6">
        <v>0.57999999999999996</v>
      </c>
      <c r="E274" s="6">
        <v>4</v>
      </c>
      <c r="F274" s="6">
        <v>7.0999999999999994E-2</v>
      </c>
      <c r="G274" s="6">
        <v>17</v>
      </c>
      <c r="H274" s="6">
        <v>65</v>
      </c>
      <c r="I274" s="6">
        <v>0.99934999999999996</v>
      </c>
      <c r="J274" s="6">
        <v>3.22</v>
      </c>
      <c r="K274" s="6">
        <v>0.78</v>
      </c>
      <c r="L274" s="6">
        <v>10.1</v>
      </c>
      <c r="M274" s="6">
        <v>5</v>
      </c>
    </row>
    <row r="275" spans="1:13" x14ac:dyDescent="0.3">
      <c r="A275" s="7" t="s">
        <v>624</v>
      </c>
      <c r="B275" s="6">
        <v>8.4</v>
      </c>
      <c r="C275" s="6">
        <v>0.71499999999999997</v>
      </c>
      <c r="D275" s="6">
        <v>0.2</v>
      </c>
      <c r="E275" s="6">
        <v>2.4</v>
      </c>
      <c r="F275" s="6">
        <v>7.5999999999999998E-2</v>
      </c>
      <c r="G275" s="6">
        <v>10</v>
      </c>
      <c r="H275" s="6">
        <v>38</v>
      </c>
      <c r="I275" s="6">
        <v>0.99734999999999996</v>
      </c>
      <c r="J275" s="6">
        <v>3.31</v>
      </c>
      <c r="K275" s="6">
        <v>0.64</v>
      </c>
      <c r="L275" s="6">
        <v>9.4</v>
      </c>
      <c r="M275" s="6">
        <v>5</v>
      </c>
    </row>
    <row r="276" spans="1:13" x14ac:dyDescent="0.3">
      <c r="A276" s="7" t="s">
        <v>625</v>
      </c>
      <c r="B276" s="6">
        <v>7.5</v>
      </c>
      <c r="C276" s="6">
        <v>0.65</v>
      </c>
      <c r="D276" s="6">
        <v>0.18</v>
      </c>
      <c r="E276" s="6">
        <v>7</v>
      </c>
      <c r="F276" s="6">
        <v>8.7999999999999995E-2</v>
      </c>
      <c r="G276" s="6">
        <v>27</v>
      </c>
      <c r="H276" s="6">
        <v>94</v>
      </c>
      <c r="I276" s="6">
        <v>0.99914999999999998</v>
      </c>
      <c r="J276" s="6">
        <v>3.38</v>
      </c>
      <c r="K276" s="6">
        <v>0.77</v>
      </c>
      <c r="L276" s="6">
        <v>9.4</v>
      </c>
      <c r="M276" s="6">
        <v>5</v>
      </c>
    </row>
    <row r="277" spans="1:13" x14ac:dyDescent="0.3">
      <c r="A277" s="7" t="s">
        <v>626</v>
      </c>
      <c r="B277" s="6">
        <v>7.9</v>
      </c>
      <c r="C277" s="6">
        <v>0.54500000000000004</v>
      </c>
      <c r="D277" s="6">
        <v>0.06</v>
      </c>
      <c r="E277" s="6">
        <v>4</v>
      </c>
      <c r="F277" s="6">
        <v>8.6999999999999994E-2</v>
      </c>
      <c r="G277" s="6">
        <v>27</v>
      </c>
      <c r="H277" s="6">
        <v>61</v>
      </c>
      <c r="I277" s="6">
        <v>0.99650000000000005</v>
      </c>
      <c r="J277" s="6">
        <v>3.36</v>
      </c>
      <c r="K277" s="6">
        <v>0.67</v>
      </c>
      <c r="L277" s="6">
        <v>10.7</v>
      </c>
      <c r="M277" s="6">
        <v>6</v>
      </c>
    </row>
    <row r="278" spans="1:13" x14ac:dyDescent="0.3">
      <c r="A278" s="7" t="s">
        <v>627</v>
      </c>
      <c r="B278" s="6">
        <v>6.9</v>
      </c>
      <c r="C278" s="6">
        <v>0.54</v>
      </c>
      <c r="D278" s="6">
        <v>0.04</v>
      </c>
      <c r="E278" s="6">
        <v>3</v>
      </c>
      <c r="F278" s="6">
        <v>7.6999999999999999E-2</v>
      </c>
      <c r="G278" s="6">
        <v>7</v>
      </c>
      <c r="H278" s="6">
        <v>27</v>
      </c>
      <c r="I278" s="6">
        <v>0.99870000000000003</v>
      </c>
      <c r="J278" s="6">
        <v>3.69</v>
      </c>
      <c r="K278" s="6">
        <v>0.91</v>
      </c>
      <c r="L278" s="6">
        <v>9.4</v>
      </c>
      <c r="M278" s="6">
        <v>6</v>
      </c>
    </row>
    <row r="279" spans="1:13" x14ac:dyDescent="0.3">
      <c r="A279" s="7" t="s">
        <v>628</v>
      </c>
      <c r="B279" s="6">
        <v>11.5</v>
      </c>
      <c r="C279" s="6">
        <v>0.18</v>
      </c>
      <c r="D279" s="6">
        <v>0.51</v>
      </c>
      <c r="E279" s="6">
        <v>4</v>
      </c>
      <c r="F279" s="6">
        <v>0.104</v>
      </c>
      <c r="G279" s="6">
        <v>4</v>
      </c>
      <c r="H279" s="6">
        <v>23</v>
      </c>
      <c r="I279" s="6">
        <v>0.99960000000000004</v>
      </c>
      <c r="J279" s="6">
        <v>3.28</v>
      </c>
      <c r="K279" s="6">
        <v>0.97</v>
      </c>
      <c r="L279" s="6">
        <v>10.1</v>
      </c>
      <c r="M279" s="6">
        <v>6</v>
      </c>
    </row>
    <row r="280" spans="1:13" x14ac:dyDescent="0.3">
      <c r="A280" s="7" t="s">
        <v>629</v>
      </c>
      <c r="B280" s="6">
        <v>10.3</v>
      </c>
      <c r="C280" s="6">
        <v>0.32</v>
      </c>
      <c r="D280" s="6">
        <v>0.45</v>
      </c>
      <c r="E280" s="6">
        <v>6.4</v>
      </c>
      <c r="F280" s="6">
        <v>7.2999999999999995E-2</v>
      </c>
      <c r="G280" s="6">
        <v>5</v>
      </c>
      <c r="H280" s="6">
        <v>13</v>
      </c>
      <c r="I280" s="6">
        <v>0.99760000000000004</v>
      </c>
      <c r="J280" s="6">
        <v>3.23</v>
      </c>
      <c r="K280" s="6">
        <v>0.82</v>
      </c>
      <c r="L280" s="6">
        <v>12.6</v>
      </c>
      <c r="M280" s="6">
        <v>8</v>
      </c>
    </row>
    <row r="281" spans="1:13" x14ac:dyDescent="0.3">
      <c r="A281" s="7" t="s">
        <v>630</v>
      </c>
      <c r="B281" s="6">
        <v>8.9</v>
      </c>
      <c r="C281" s="6">
        <v>0.4</v>
      </c>
      <c r="D281" s="6">
        <v>0.32</v>
      </c>
      <c r="E281" s="6">
        <v>5.6</v>
      </c>
      <c r="F281" s="6">
        <v>8.6999999999999994E-2</v>
      </c>
      <c r="G281" s="6">
        <v>10</v>
      </c>
      <c r="H281" s="6">
        <v>47</v>
      </c>
      <c r="I281" s="6">
        <v>0.99909999999999999</v>
      </c>
      <c r="J281" s="6">
        <v>3.38</v>
      </c>
      <c r="K281" s="6">
        <v>0.77</v>
      </c>
      <c r="L281" s="6">
        <v>10.5</v>
      </c>
      <c r="M281" s="6">
        <v>7</v>
      </c>
    </row>
    <row r="282" spans="1:13" x14ac:dyDescent="0.3">
      <c r="A282" s="7" t="s">
        <v>631</v>
      </c>
      <c r="B282" s="6">
        <v>11.4</v>
      </c>
      <c r="C282" s="6">
        <v>0.26</v>
      </c>
      <c r="D282" s="6">
        <v>0.44</v>
      </c>
      <c r="E282" s="6">
        <v>3.6</v>
      </c>
      <c r="F282" s="6">
        <v>7.0999999999999994E-2</v>
      </c>
      <c r="G282" s="6">
        <v>6</v>
      </c>
      <c r="H282" s="6">
        <v>19</v>
      </c>
      <c r="I282" s="6">
        <v>0.99860000000000004</v>
      </c>
      <c r="J282" s="6">
        <v>3.12</v>
      </c>
      <c r="K282" s="6">
        <v>0.82</v>
      </c>
      <c r="L282" s="6">
        <v>9.3000000000000007</v>
      </c>
      <c r="M282" s="6">
        <v>6</v>
      </c>
    </row>
    <row r="283" spans="1:13" x14ac:dyDescent="0.3">
      <c r="A283" s="7" t="s">
        <v>632</v>
      </c>
      <c r="B283" s="6">
        <v>7.7</v>
      </c>
      <c r="C283" s="6">
        <v>0.27</v>
      </c>
      <c r="D283" s="6">
        <v>0.68</v>
      </c>
      <c r="E283" s="6">
        <v>3.5</v>
      </c>
      <c r="F283" s="6">
        <v>0.35799999999999998</v>
      </c>
      <c r="G283" s="6">
        <v>5</v>
      </c>
      <c r="H283" s="6">
        <v>10</v>
      </c>
      <c r="I283" s="6">
        <v>0.99719999999999998</v>
      </c>
      <c r="J283" s="6">
        <v>3.25</v>
      </c>
      <c r="K283" s="6">
        <v>1.08</v>
      </c>
      <c r="L283" s="6">
        <v>9.9</v>
      </c>
      <c r="M283" s="6">
        <v>7</v>
      </c>
    </row>
    <row r="284" spans="1:13" x14ac:dyDescent="0.3">
      <c r="A284" s="7" t="s">
        <v>633</v>
      </c>
      <c r="B284" s="6">
        <v>7.6</v>
      </c>
      <c r="C284" s="6">
        <v>0.52</v>
      </c>
      <c r="D284" s="6">
        <v>0.12</v>
      </c>
      <c r="E284" s="6">
        <v>3</v>
      </c>
      <c r="F284" s="6">
        <v>6.7000000000000004E-2</v>
      </c>
      <c r="G284" s="6">
        <v>12</v>
      </c>
      <c r="H284" s="6">
        <v>53</v>
      </c>
      <c r="I284" s="6">
        <v>0.99709999999999999</v>
      </c>
      <c r="J284" s="6">
        <v>3.36</v>
      </c>
      <c r="K284" s="6">
        <v>0.56999999999999995</v>
      </c>
      <c r="L284" s="6">
        <v>9.1</v>
      </c>
      <c r="M284" s="6">
        <v>5</v>
      </c>
    </row>
    <row r="285" spans="1:13" x14ac:dyDescent="0.3">
      <c r="A285" s="7" t="s">
        <v>634</v>
      </c>
      <c r="B285" s="6">
        <v>8.9</v>
      </c>
      <c r="C285" s="6">
        <v>0.4</v>
      </c>
      <c r="D285" s="6">
        <v>0.32</v>
      </c>
      <c r="E285" s="6">
        <v>5.6</v>
      </c>
      <c r="F285" s="6">
        <v>8.6999999999999994E-2</v>
      </c>
      <c r="G285" s="6">
        <v>10</v>
      </c>
      <c r="H285" s="6">
        <v>47</v>
      </c>
      <c r="I285" s="6">
        <v>0.99909999999999999</v>
      </c>
      <c r="J285" s="6">
        <v>3.38</v>
      </c>
      <c r="K285" s="6">
        <v>0.77</v>
      </c>
      <c r="L285" s="6">
        <v>10.5</v>
      </c>
      <c r="M285" s="6">
        <v>7</v>
      </c>
    </row>
    <row r="286" spans="1:13" x14ac:dyDescent="0.3">
      <c r="A286" s="7" t="s">
        <v>635</v>
      </c>
      <c r="B286" s="6">
        <v>9.9</v>
      </c>
      <c r="C286" s="6">
        <v>0.59</v>
      </c>
      <c r="D286" s="6">
        <v>7.0000000000000007E-2</v>
      </c>
      <c r="E286" s="6">
        <v>3.4</v>
      </c>
      <c r="F286" s="6">
        <v>0.10199999999999999</v>
      </c>
      <c r="G286" s="6">
        <v>32</v>
      </c>
      <c r="H286" s="6">
        <v>71</v>
      </c>
      <c r="I286" s="6">
        <v>1.0001500000000001</v>
      </c>
      <c r="J286" s="6">
        <v>3.31</v>
      </c>
      <c r="K286" s="6">
        <v>0.71</v>
      </c>
      <c r="L286" s="6">
        <v>9.8000000000000007</v>
      </c>
      <c r="M286" s="6">
        <v>5</v>
      </c>
    </row>
    <row r="287" spans="1:13" x14ac:dyDescent="0.3">
      <c r="A287" s="7" t="s">
        <v>636</v>
      </c>
      <c r="B287" s="6">
        <v>9.9</v>
      </c>
      <c r="C287" s="6">
        <v>0.59</v>
      </c>
      <c r="D287" s="6">
        <v>7.0000000000000007E-2</v>
      </c>
      <c r="E287" s="6">
        <v>3.4</v>
      </c>
      <c r="F287" s="6">
        <v>0.10199999999999999</v>
      </c>
      <c r="G287" s="6">
        <v>32</v>
      </c>
      <c r="H287" s="6">
        <v>71</v>
      </c>
      <c r="I287" s="6">
        <v>1.0001500000000001</v>
      </c>
      <c r="J287" s="6">
        <v>3.31</v>
      </c>
      <c r="K287" s="6">
        <v>0.71</v>
      </c>
      <c r="L287" s="6">
        <v>9.8000000000000007</v>
      </c>
      <c r="M287" s="6">
        <v>5</v>
      </c>
    </row>
    <row r="288" spans="1:13" x14ac:dyDescent="0.3">
      <c r="A288" s="7" t="s">
        <v>637</v>
      </c>
      <c r="B288" s="6">
        <v>12</v>
      </c>
      <c r="C288" s="6">
        <v>0.45</v>
      </c>
      <c r="D288" s="6">
        <v>0.55000000000000004</v>
      </c>
      <c r="E288" s="6">
        <v>2</v>
      </c>
      <c r="F288" s="6">
        <v>7.2999999999999995E-2</v>
      </c>
      <c r="G288" s="6">
        <v>25</v>
      </c>
      <c r="H288" s="6">
        <v>49</v>
      </c>
      <c r="I288" s="6">
        <v>0.99970000000000003</v>
      </c>
      <c r="J288" s="6">
        <v>3.1</v>
      </c>
      <c r="K288" s="6">
        <v>0.76</v>
      </c>
      <c r="L288" s="6">
        <v>10.3</v>
      </c>
      <c r="M288" s="6">
        <v>6</v>
      </c>
    </row>
    <row r="289" spans="1:13" x14ac:dyDescent="0.3">
      <c r="A289" s="7" t="s">
        <v>638</v>
      </c>
      <c r="B289" s="6">
        <v>7.5</v>
      </c>
      <c r="C289" s="6">
        <v>0.4</v>
      </c>
      <c r="D289" s="6">
        <v>0.12</v>
      </c>
      <c r="E289" s="6">
        <v>3</v>
      </c>
      <c r="F289" s="6">
        <v>9.1999999999999998E-2</v>
      </c>
      <c r="G289" s="6">
        <v>29</v>
      </c>
      <c r="H289" s="6">
        <v>53</v>
      </c>
      <c r="I289" s="6">
        <v>0.99670000000000003</v>
      </c>
      <c r="J289" s="6">
        <v>3.37</v>
      </c>
      <c r="K289" s="6">
        <v>0.7</v>
      </c>
      <c r="L289" s="6">
        <v>10.3</v>
      </c>
      <c r="M289" s="6">
        <v>6</v>
      </c>
    </row>
    <row r="290" spans="1:13" x14ac:dyDescent="0.3">
      <c r="A290" s="7" t="s">
        <v>639</v>
      </c>
      <c r="B290" s="6">
        <v>8.6999999999999993</v>
      </c>
      <c r="C290" s="6">
        <v>0.52</v>
      </c>
      <c r="D290" s="6">
        <v>0.09</v>
      </c>
      <c r="E290" s="6">
        <v>2.5</v>
      </c>
      <c r="F290" s="6">
        <v>9.0999999999999998E-2</v>
      </c>
      <c r="G290" s="6">
        <v>20</v>
      </c>
      <c r="H290" s="6">
        <v>49</v>
      </c>
      <c r="I290" s="6">
        <v>0.99760000000000004</v>
      </c>
      <c r="J290" s="6">
        <v>3.34</v>
      </c>
      <c r="K290" s="6">
        <v>0.86</v>
      </c>
      <c r="L290" s="6">
        <v>10.6</v>
      </c>
      <c r="M290" s="6">
        <v>7</v>
      </c>
    </row>
    <row r="291" spans="1:13" x14ac:dyDescent="0.3">
      <c r="A291" s="7" t="s">
        <v>640</v>
      </c>
      <c r="B291" s="6">
        <v>11.6</v>
      </c>
      <c r="C291" s="6">
        <v>0.42</v>
      </c>
      <c r="D291" s="6">
        <v>0.53</v>
      </c>
      <c r="E291" s="6">
        <v>3.3</v>
      </c>
      <c r="F291" s="6">
        <v>0.105</v>
      </c>
      <c r="G291" s="6">
        <v>33</v>
      </c>
      <c r="H291" s="6">
        <v>98</v>
      </c>
      <c r="I291" s="6">
        <v>1.0009999999999999</v>
      </c>
      <c r="J291" s="6">
        <v>3.2</v>
      </c>
      <c r="K291" s="6">
        <v>0.95</v>
      </c>
      <c r="L291" s="6">
        <v>9.1999999999999993</v>
      </c>
      <c r="M291" s="6">
        <v>5</v>
      </c>
    </row>
    <row r="292" spans="1:13" x14ac:dyDescent="0.3">
      <c r="A292" s="7" t="s">
        <v>641</v>
      </c>
      <c r="B292" s="6">
        <v>8.6999999999999993</v>
      </c>
      <c r="C292" s="6">
        <v>0.52</v>
      </c>
      <c r="D292" s="6">
        <v>0.09</v>
      </c>
      <c r="E292" s="6">
        <v>2.5</v>
      </c>
      <c r="F292" s="6">
        <v>9.0999999999999998E-2</v>
      </c>
      <c r="G292" s="6">
        <v>20</v>
      </c>
      <c r="H292" s="6">
        <v>49</v>
      </c>
      <c r="I292" s="6">
        <v>0.99760000000000004</v>
      </c>
      <c r="J292" s="6">
        <v>3.34</v>
      </c>
      <c r="K292" s="6">
        <v>0.86</v>
      </c>
      <c r="L292" s="6">
        <v>10.6</v>
      </c>
      <c r="M292" s="6">
        <v>7</v>
      </c>
    </row>
    <row r="293" spans="1:13" x14ac:dyDescent="0.3">
      <c r="A293" s="7" t="s">
        <v>642</v>
      </c>
      <c r="B293" s="6">
        <v>11</v>
      </c>
      <c r="C293" s="6">
        <v>0.2</v>
      </c>
      <c r="D293" s="6">
        <v>0.48</v>
      </c>
      <c r="E293" s="6">
        <v>2</v>
      </c>
      <c r="F293" s="6">
        <v>0.34299999999999897</v>
      </c>
      <c r="G293" s="6">
        <v>6</v>
      </c>
      <c r="H293" s="6">
        <v>18</v>
      </c>
      <c r="I293" s="6">
        <v>0.99790000000000001</v>
      </c>
      <c r="J293" s="6">
        <v>3.3</v>
      </c>
      <c r="K293" s="6">
        <v>0.71</v>
      </c>
      <c r="L293" s="6">
        <v>10.5</v>
      </c>
      <c r="M293" s="6">
        <v>5</v>
      </c>
    </row>
    <row r="294" spans="1:13" x14ac:dyDescent="0.3">
      <c r="A294" s="7" t="s">
        <v>643</v>
      </c>
      <c r="B294" s="6">
        <v>10.4</v>
      </c>
      <c r="C294" s="6">
        <v>0.55000000000000004</v>
      </c>
      <c r="D294" s="6">
        <v>0.23</v>
      </c>
      <c r="E294" s="6">
        <v>2.7</v>
      </c>
      <c r="F294" s="6">
        <v>9.0999999999999998E-2</v>
      </c>
      <c r="G294" s="6">
        <v>18</v>
      </c>
      <c r="H294" s="6">
        <v>48</v>
      </c>
      <c r="I294" s="6">
        <v>0.99939999999999996</v>
      </c>
      <c r="J294" s="6">
        <v>3.22</v>
      </c>
      <c r="K294" s="6">
        <v>0.64</v>
      </c>
      <c r="L294" s="6">
        <v>10.3</v>
      </c>
      <c r="M294" s="6">
        <v>6</v>
      </c>
    </row>
    <row r="295" spans="1:13" x14ac:dyDescent="0.3">
      <c r="A295" s="7" t="s">
        <v>644</v>
      </c>
      <c r="B295" s="6">
        <v>6.9</v>
      </c>
      <c r="C295" s="6">
        <v>0.36</v>
      </c>
      <c r="D295" s="6">
        <v>0.25</v>
      </c>
      <c r="E295" s="6">
        <v>2.4</v>
      </c>
      <c r="F295" s="6">
        <v>9.8000000000000004E-2</v>
      </c>
      <c r="G295" s="6">
        <v>5</v>
      </c>
      <c r="H295" s="6">
        <v>16</v>
      </c>
      <c r="I295" s="6">
        <v>0.99639999999999995</v>
      </c>
      <c r="J295" s="6">
        <v>3.41</v>
      </c>
      <c r="K295" s="6">
        <v>0.6</v>
      </c>
      <c r="L295" s="6">
        <v>10.1</v>
      </c>
      <c r="M295" s="6">
        <v>6</v>
      </c>
    </row>
    <row r="296" spans="1:13" x14ac:dyDescent="0.3">
      <c r="A296" s="7" t="s">
        <v>645</v>
      </c>
      <c r="B296" s="6">
        <v>13.3</v>
      </c>
      <c r="C296" s="6">
        <v>0.34</v>
      </c>
      <c r="D296" s="6">
        <v>0.52</v>
      </c>
      <c r="E296" s="6">
        <v>3.2</v>
      </c>
      <c r="F296" s="6">
        <v>9.4E-2</v>
      </c>
      <c r="G296" s="6">
        <v>17</v>
      </c>
      <c r="H296" s="6">
        <v>53</v>
      </c>
      <c r="I296" s="6">
        <v>1.0014000000000001</v>
      </c>
      <c r="J296" s="6">
        <v>3.05</v>
      </c>
      <c r="K296" s="6">
        <v>0.81</v>
      </c>
      <c r="L296" s="6">
        <v>9.5</v>
      </c>
      <c r="M296" s="6">
        <v>6</v>
      </c>
    </row>
    <row r="297" spans="1:13" x14ac:dyDescent="0.3">
      <c r="A297" s="7" t="s">
        <v>646</v>
      </c>
      <c r="B297" s="6">
        <v>10.8</v>
      </c>
      <c r="C297" s="6">
        <v>0.5</v>
      </c>
      <c r="D297" s="6">
        <v>0.46</v>
      </c>
      <c r="E297" s="6">
        <v>2.5</v>
      </c>
      <c r="F297" s="6">
        <v>7.2999999999999995E-2</v>
      </c>
      <c r="G297" s="6">
        <v>5</v>
      </c>
      <c r="H297" s="6">
        <v>27</v>
      </c>
      <c r="I297" s="6">
        <v>1.0001</v>
      </c>
      <c r="J297" s="6">
        <v>3.05</v>
      </c>
      <c r="K297" s="6">
        <v>0.64</v>
      </c>
      <c r="L297" s="6">
        <v>9.5</v>
      </c>
      <c r="M297" s="6">
        <v>5</v>
      </c>
    </row>
    <row r="298" spans="1:13" x14ac:dyDescent="0.3">
      <c r="A298" s="7" t="s">
        <v>647</v>
      </c>
      <c r="B298" s="6">
        <v>10.6</v>
      </c>
      <c r="C298" s="6">
        <v>0.83</v>
      </c>
      <c r="D298" s="6">
        <v>0.37</v>
      </c>
      <c r="E298" s="6">
        <v>2.6</v>
      </c>
      <c r="F298" s="6">
        <v>8.5999999999999993E-2</v>
      </c>
      <c r="G298" s="6">
        <v>26</v>
      </c>
      <c r="H298" s="6">
        <v>70</v>
      </c>
      <c r="I298" s="6">
        <v>0.99809999999999999</v>
      </c>
      <c r="J298" s="6">
        <v>3.16</v>
      </c>
      <c r="K298" s="6">
        <v>0.52</v>
      </c>
      <c r="L298" s="6">
        <v>9.9</v>
      </c>
      <c r="M298" s="6">
        <v>5</v>
      </c>
    </row>
    <row r="299" spans="1:13" x14ac:dyDescent="0.3">
      <c r="A299" s="7" t="s">
        <v>648</v>
      </c>
      <c r="B299" s="6">
        <v>7.1</v>
      </c>
      <c r="C299" s="6">
        <v>0.63</v>
      </c>
      <c r="D299" s="6">
        <v>0.06</v>
      </c>
      <c r="E299" s="6">
        <v>2</v>
      </c>
      <c r="F299" s="6">
        <v>8.3000000000000004E-2</v>
      </c>
      <c r="G299" s="6">
        <v>8</v>
      </c>
      <c r="H299" s="6">
        <v>29</v>
      </c>
      <c r="I299" s="6">
        <v>0.99855000000000005</v>
      </c>
      <c r="J299" s="6">
        <v>3.67</v>
      </c>
      <c r="K299" s="6">
        <v>0.73</v>
      </c>
      <c r="L299" s="6">
        <v>9.6</v>
      </c>
      <c r="M299" s="6">
        <v>5</v>
      </c>
    </row>
    <row r="300" spans="1:13" x14ac:dyDescent="0.3">
      <c r="A300" s="7" t="s">
        <v>649</v>
      </c>
      <c r="B300" s="6">
        <v>7.2</v>
      </c>
      <c r="C300" s="6">
        <v>0.65</v>
      </c>
      <c r="D300" s="6">
        <v>0.02</v>
      </c>
      <c r="E300" s="6">
        <v>2.2999999999999998</v>
      </c>
      <c r="F300" s="6">
        <v>9.4E-2</v>
      </c>
      <c r="G300" s="6">
        <v>5</v>
      </c>
      <c r="H300" s="6">
        <v>31</v>
      </c>
      <c r="I300" s="6">
        <v>0.99929999999999997</v>
      </c>
      <c r="J300" s="6">
        <v>3.67</v>
      </c>
      <c r="K300" s="6">
        <v>0.8</v>
      </c>
      <c r="L300" s="6">
        <v>9.6999999999999993</v>
      </c>
      <c r="M300" s="6">
        <v>5</v>
      </c>
    </row>
    <row r="301" spans="1:13" x14ac:dyDescent="0.3">
      <c r="A301" s="7" t="s">
        <v>650</v>
      </c>
      <c r="B301" s="6">
        <v>6.9</v>
      </c>
      <c r="C301" s="6">
        <v>0.67</v>
      </c>
      <c r="D301" s="6">
        <v>0.06</v>
      </c>
      <c r="E301" s="6">
        <v>2.1</v>
      </c>
      <c r="F301" s="6">
        <v>0.08</v>
      </c>
      <c r="G301" s="6">
        <v>8</v>
      </c>
      <c r="H301" s="6">
        <v>33</v>
      </c>
      <c r="I301" s="6">
        <v>0.99844999999999995</v>
      </c>
      <c r="J301" s="6">
        <v>3.68</v>
      </c>
      <c r="K301" s="6">
        <v>0.71</v>
      </c>
      <c r="L301" s="6">
        <v>9.6</v>
      </c>
      <c r="M301" s="6">
        <v>5</v>
      </c>
    </row>
    <row r="302" spans="1:13" x14ac:dyDescent="0.3">
      <c r="A302" s="7" t="s">
        <v>651</v>
      </c>
      <c r="B302" s="6">
        <v>7.5</v>
      </c>
      <c r="C302" s="6">
        <v>0.53</v>
      </c>
      <c r="D302" s="6">
        <v>0.06</v>
      </c>
      <c r="E302" s="6">
        <v>2.6</v>
      </c>
      <c r="F302" s="6">
        <v>8.5999999999999993E-2</v>
      </c>
      <c r="G302" s="6">
        <v>20</v>
      </c>
      <c r="H302" s="6">
        <v>44</v>
      </c>
      <c r="I302" s="6">
        <v>0.99650000000000005</v>
      </c>
      <c r="J302" s="6">
        <v>3.38</v>
      </c>
      <c r="K302" s="6">
        <v>0.59</v>
      </c>
      <c r="L302" s="6">
        <v>10.7</v>
      </c>
      <c r="M302" s="6">
        <v>6</v>
      </c>
    </row>
    <row r="303" spans="1:13" x14ac:dyDescent="0.3">
      <c r="A303" s="7" t="s">
        <v>652</v>
      </c>
      <c r="B303" s="6">
        <v>11.1</v>
      </c>
      <c r="C303" s="6">
        <v>0.18</v>
      </c>
      <c r="D303" s="6">
        <v>0.48</v>
      </c>
      <c r="E303" s="6">
        <v>1.5</v>
      </c>
      <c r="F303" s="6">
        <v>6.8000000000000005E-2</v>
      </c>
      <c r="G303" s="6">
        <v>7</v>
      </c>
      <c r="H303" s="6">
        <v>15</v>
      </c>
      <c r="I303" s="6">
        <v>0.99729999999999996</v>
      </c>
      <c r="J303" s="6">
        <v>3.22</v>
      </c>
      <c r="K303" s="6">
        <v>0.64</v>
      </c>
      <c r="L303" s="6">
        <v>10.1</v>
      </c>
      <c r="M303" s="6">
        <v>6</v>
      </c>
    </row>
    <row r="304" spans="1:13" x14ac:dyDescent="0.3">
      <c r="A304" s="7" t="s">
        <v>653</v>
      </c>
      <c r="B304" s="6">
        <v>8.3000000000000007</v>
      </c>
      <c r="C304" s="6">
        <v>0.70499999999999996</v>
      </c>
      <c r="D304" s="6">
        <v>0.12</v>
      </c>
      <c r="E304" s="6">
        <v>2.6</v>
      </c>
      <c r="F304" s="6">
        <v>9.1999999999999998E-2</v>
      </c>
      <c r="G304" s="6">
        <v>12</v>
      </c>
      <c r="H304" s="6">
        <v>28</v>
      </c>
      <c r="I304" s="6">
        <v>0.99939999999999996</v>
      </c>
      <c r="J304" s="6">
        <v>3.51</v>
      </c>
      <c r="K304" s="6">
        <v>0.72</v>
      </c>
      <c r="L304" s="6">
        <v>10</v>
      </c>
      <c r="M304" s="6">
        <v>5</v>
      </c>
    </row>
    <row r="305" spans="1:13" x14ac:dyDescent="0.3">
      <c r="A305" s="7" t="s">
        <v>654</v>
      </c>
      <c r="B305" s="6">
        <v>7.4</v>
      </c>
      <c r="C305" s="6">
        <v>0.67</v>
      </c>
      <c r="D305" s="6">
        <v>0.12</v>
      </c>
      <c r="E305" s="6">
        <v>1.6</v>
      </c>
      <c r="F305" s="6">
        <v>0.186</v>
      </c>
      <c r="G305" s="6">
        <v>5</v>
      </c>
      <c r="H305" s="6">
        <v>21</v>
      </c>
      <c r="I305" s="6">
        <v>0.996</v>
      </c>
      <c r="J305" s="6">
        <v>3.39</v>
      </c>
      <c r="K305" s="6">
        <v>0.54</v>
      </c>
      <c r="L305" s="6">
        <v>9.5</v>
      </c>
      <c r="M305" s="6">
        <v>5</v>
      </c>
    </row>
    <row r="306" spans="1:13" x14ac:dyDescent="0.3">
      <c r="A306" s="7" t="s">
        <v>655</v>
      </c>
      <c r="B306" s="6">
        <v>8.4</v>
      </c>
      <c r="C306" s="6">
        <v>0.65</v>
      </c>
      <c r="D306" s="6">
        <v>0.6</v>
      </c>
      <c r="E306" s="6">
        <v>2.1</v>
      </c>
      <c r="F306" s="6">
        <v>0.111999999999999</v>
      </c>
      <c r="G306" s="6">
        <v>12</v>
      </c>
      <c r="H306" s="6">
        <v>90</v>
      </c>
      <c r="I306" s="6">
        <v>0.99729999999999996</v>
      </c>
      <c r="J306" s="6">
        <v>3.2</v>
      </c>
      <c r="K306" s="6">
        <v>0.52</v>
      </c>
      <c r="L306" s="6">
        <v>9.1999999999999993</v>
      </c>
      <c r="M306" s="6">
        <v>5</v>
      </c>
    </row>
    <row r="307" spans="1:13" x14ac:dyDescent="0.3">
      <c r="A307" s="7" t="s">
        <v>656</v>
      </c>
      <c r="B307" s="6">
        <v>10.3</v>
      </c>
      <c r="C307" s="6">
        <v>0.53</v>
      </c>
      <c r="D307" s="6">
        <v>0.48</v>
      </c>
      <c r="E307" s="6">
        <v>2.5</v>
      </c>
      <c r="F307" s="6">
        <v>6.3E-2</v>
      </c>
      <c r="G307" s="6">
        <v>6</v>
      </c>
      <c r="H307" s="6">
        <v>25</v>
      </c>
      <c r="I307" s="6">
        <v>0.99980000000000002</v>
      </c>
      <c r="J307" s="6">
        <v>3.12</v>
      </c>
      <c r="K307" s="6">
        <v>0.59</v>
      </c>
      <c r="L307" s="6">
        <v>9.3000000000000007</v>
      </c>
      <c r="M307" s="6">
        <v>6</v>
      </c>
    </row>
    <row r="308" spans="1:13" x14ac:dyDescent="0.3">
      <c r="A308" s="7" t="s">
        <v>657</v>
      </c>
      <c r="B308" s="6">
        <v>7.6</v>
      </c>
      <c r="C308" s="6">
        <v>0.62</v>
      </c>
      <c r="D308" s="6">
        <v>0.32</v>
      </c>
      <c r="E308" s="6">
        <v>2.2000000000000002</v>
      </c>
      <c r="F308" s="6">
        <v>8.1999999999999906E-2</v>
      </c>
      <c r="G308" s="6">
        <v>7</v>
      </c>
      <c r="H308" s="6">
        <v>54</v>
      </c>
      <c r="I308" s="6">
        <v>0.99660000000000004</v>
      </c>
      <c r="J308" s="6">
        <v>3.36</v>
      </c>
      <c r="K308" s="6">
        <v>0.52</v>
      </c>
      <c r="L308" s="6">
        <v>9.4</v>
      </c>
      <c r="M308" s="6">
        <v>5</v>
      </c>
    </row>
    <row r="309" spans="1:13" x14ac:dyDescent="0.3">
      <c r="A309" s="7" t="s">
        <v>658</v>
      </c>
      <c r="B309" s="6">
        <v>10.3</v>
      </c>
      <c r="C309" s="6">
        <v>0.41</v>
      </c>
      <c r="D309" s="6">
        <v>0.42</v>
      </c>
      <c r="E309" s="6">
        <v>2.4</v>
      </c>
      <c r="F309" s="6">
        <v>0.21299999999999999</v>
      </c>
      <c r="G309" s="6">
        <v>6</v>
      </c>
      <c r="H309" s="6">
        <v>14</v>
      </c>
      <c r="I309" s="6">
        <v>0.99939999999999996</v>
      </c>
      <c r="J309" s="6">
        <v>3.19</v>
      </c>
      <c r="K309" s="6">
        <v>0.62</v>
      </c>
      <c r="L309" s="6">
        <v>9.5</v>
      </c>
      <c r="M309" s="6">
        <v>6</v>
      </c>
    </row>
    <row r="310" spans="1:13" x14ac:dyDescent="0.3">
      <c r="A310" s="7" t="s">
        <v>659</v>
      </c>
      <c r="B310" s="6">
        <v>10.3</v>
      </c>
      <c r="C310" s="6">
        <v>0.43</v>
      </c>
      <c r="D310" s="6">
        <v>0.44</v>
      </c>
      <c r="E310" s="6">
        <v>2.4</v>
      </c>
      <c r="F310" s="6">
        <v>0.214</v>
      </c>
      <c r="G310" s="6">
        <v>5</v>
      </c>
      <c r="H310" s="6">
        <v>12</v>
      </c>
      <c r="I310" s="6">
        <v>0.99939999999999996</v>
      </c>
      <c r="J310" s="6">
        <v>3.19</v>
      </c>
      <c r="K310" s="6">
        <v>0.63</v>
      </c>
      <c r="L310" s="6">
        <v>9.5</v>
      </c>
      <c r="M310" s="6">
        <v>6</v>
      </c>
    </row>
    <row r="311" spans="1:13" x14ac:dyDescent="0.3">
      <c r="A311" s="7" t="s">
        <v>660</v>
      </c>
      <c r="B311" s="6">
        <v>7.4</v>
      </c>
      <c r="C311" s="6">
        <v>0.28999999999999998</v>
      </c>
      <c r="D311" s="6">
        <v>0.38</v>
      </c>
      <c r="E311" s="6">
        <v>1.7</v>
      </c>
      <c r="F311" s="6">
        <v>6.2E-2</v>
      </c>
      <c r="G311" s="6">
        <v>9</v>
      </c>
      <c r="H311" s="6">
        <v>30</v>
      </c>
      <c r="I311" s="6">
        <v>0.99680000000000002</v>
      </c>
      <c r="J311" s="6">
        <v>3.41</v>
      </c>
      <c r="K311" s="6">
        <v>0.53</v>
      </c>
      <c r="L311" s="6">
        <v>9.5</v>
      </c>
      <c r="M311" s="6">
        <v>6</v>
      </c>
    </row>
    <row r="312" spans="1:13" x14ac:dyDescent="0.3">
      <c r="A312" s="7" t="s">
        <v>661</v>
      </c>
      <c r="B312" s="6">
        <v>10.3</v>
      </c>
      <c r="C312" s="6">
        <v>0.53</v>
      </c>
      <c r="D312" s="6">
        <v>0.48</v>
      </c>
      <c r="E312" s="6">
        <v>2.5</v>
      </c>
      <c r="F312" s="6">
        <v>6.3E-2</v>
      </c>
      <c r="G312" s="6">
        <v>6</v>
      </c>
      <c r="H312" s="6">
        <v>25</v>
      </c>
      <c r="I312" s="6">
        <v>0.99980000000000002</v>
      </c>
      <c r="J312" s="6">
        <v>3.12</v>
      </c>
      <c r="K312" s="6">
        <v>0.59</v>
      </c>
      <c r="L312" s="6">
        <v>9.3000000000000007</v>
      </c>
      <c r="M312" s="6">
        <v>6</v>
      </c>
    </row>
    <row r="313" spans="1:13" x14ac:dyDescent="0.3">
      <c r="A313" s="7" t="s">
        <v>662</v>
      </c>
      <c r="B313" s="6">
        <v>7.9</v>
      </c>
      <c r="C313" s="6">
        <v>0.53</v>
      </c>
      <c r="D313" s="6">
        <v>0.24</v>
      </c>
      <c r="E313" s="6">
        <v>2</v>
      </c>
      <c r="F313" s="6">
        <v>7.1999999999999995E-2</v>
      </c>
      <c r="G313" s="6">
        <v>15</v>
      </c>
      <c r="H313" s="6">
        <v>105</v>
      </c>
      <c r="I313" s="6">
        <v>0.996</v>
      </c>
      <c r="J313" s="6">
        <v>3.27</v>
      </c>
      <c r="K313" s="6">
        <v>0.54</v>
      </c>
      <c r="L313" s="6">
        <v>9.4</v>
      </c>
      <c r="M313" s="6">
        <v>6</v>
      </c>
    </row>
    <row r="314" spans="1:13" x14ac:dyDescent="0.3">
      <c r="A314" s="7" t="s">
        <v>663</v>
      </c>
      <c r="B314" s="6">
        <v>9</v>
      </c>
      <c r="C314" s="6">
        <v>0.46</v>
      </c>
      <c r="D314" s="6">
        <v>0.31</v>
      </c>
      <c r="E314" s="6">
        <v>2.8</v>
      </c>
      <c r="F314" s="6">
        <v>9.2999999999999999E-2</v>
      </c>
      <c r="G314" s="6">
        <v>19</v>
      </c>
      <c r="H314" s="6">
        <v>98</v>
      </c>
      <c r="I314" s="6">
        <v>0.99814999999999998</v>
      </c>
      <c r="J314" s="6">
        <v>3.32</v>
      </c>
      <c r="K314" s="6">
        <v>0.63</v>
      </c>
      <c r="L314" s="6">
        <v>9.5</v>
      </c>
      <c r="M314" s="6">
        <v>6</v>
      </c>
    </row>
    <row r="315" spans="1:13" x14ac:dyDescent="0.3">
      <c r="A315" s="7" t="s">
        <v>664</v>
      </c>
      <c r="B315" s="6">
        <v>8.6</v>
      </c>
      <c r="C315" s="6">
        <v>0.47</v>
      </c>
      <c r="D315" s="6">
        <v>0.3</v>
      </c>
      <c r="E315" s="6">
        <v>3</v>
      </c>
      <c r="F315" s="6">
        <v>7.5999999999999998E-2</v>
      </c>
      <c r="G315" s="6">
        <v>30</v>
      </c>
      <c r="H315" s="6">
        <v>135</v>
      </c>
      <c r="I315" s="6">
        <v>0.99760000000000004</v>
      </c>
      <c r="J315" s="6">
        <v>3.3</v>
      </c>
      <c r="K315" s="6">
        <v>0.53</v>
      </c>
      <c r="L315" s="6">
        <v>9.4</v>
      </c>
      <c r="M315" s="6">
        <v>5</v>
      </c>
    </row>
    <row r="316" spans="1:13" x14ac:dyDescent="0.3">
      <c r="A316" s="7" t="s">
        <v>665</v>
      </c>
      <c r="B316" s="6">
        <v>7.4</v>
      </c>
      <c r="C316" s="6">
        <v>0.36</v>
      </c>
      <c r="D316" s="6">
        <v>0.28999999999999998</v>
      </c>
      <c r="E316" s="6">
        <v>2.6</v>
      </c>
      <c r="F316" s="6">
        <v>8.6999999999999994E-2</v>
      </c>
      <c r="G316" s="6">
        <v>26</v>
      </c>
      <c r="H316" s="6">
        <v>72</v>
      </c>
      <c r="I316" s="6">
        <v>0.99644999999999995</v>
      </c>
      <c r="J316" s="6">
        <v>3.39</v>
      </c>
      <c r="K316" s="6">
        <v>0.68</v>
      </c>
      <c r="L316" s="6">
        <v>11</v>
      </c>
      <c r="M316" s="6">
        <v>5</v>
      </c>
    </row>
    <row r="317" spans="1:13" x14ac:dyDescent="0.3">
      <c r="A317" s="7" t="s">
        <v>666</v>
      </c>
      <c r="B317" s="6">
        <v>7.1</v>
      </c>
      <c r="C317" s="6">
        <v>0.35</v>
      </c>
      <c r="D317" s="6">
        <v>0.28999999999999998</v>
      </c>
      <c r="E317" s="6">
        <v>2.5</v>
      </c>
      <c r="F317" s="6">
        <v>9.6000000000000002E-2</v>
      </c>
      <c r="G317" s="6">
        <v>20</v>
      </c>
      <c r="H317" s="6">
        <v>53</v>
      </c>
      <c r="I317" s="6">
        <v>0.99619999999999997</v>
      </c>
      <c r="J317" s="6">
        <v>3.42</v>
      </c>
      <c r="K317" s="6">
        <v>0.65</v>
      </c>
      <c r="L317" s="6">
        <v>11</v>
      </c>
      <c r="M317" s="6">
        <v>6</v>
      </c>
    </row>
    <row r="318" spans="1:13" x14ac:dyDescent="0.3">
      <c r="A318" s="7" t="s">
        <v>667</v>
      </c>
      <c r="B318" s="6">
        <v>9.6</v>
      </c>
      <c r="C318" s="6">
        <v>0.56000000000000005</v>
      </c>
      <c r="D318" s="6">
        <v>0.23</v>
      </c>
      <c r="E318" s="6">
        <v>3.4</v>
      </c>
      <c r="F318" s="6">
        <v>0.10199999999999999</v>
      </c>
      <c r="G318" s="6">
        <v>37</v>
      </c>
      <c r="H318" s="6">
        <v>92</v>
      </c>
      <c r="I318" s="6">
        <v>0.99960000000000004</v>
      </c>
      <c r="J318" s="6">
        <v>3.3</v>
      </c>
      <c r="K318" s="6">
        <v>0.65</v>
      </c>
      <c r="L318" s="6">
        <v>10.1</v>
      </c>
      <c r="M318" s="6">
        <v>5</v>
      </c>
    </row>
    <row r="319" spans="1:13" x14ac:dyDescent="0.3">
      <c r="A319" s="7" t="s">
        <v>668</v>
      </c>
      <c r="B319" s="6">
        <v>9.6</v>
      </c>
      <c r="C319" s="6">
        <v>0.77</v>
      </c>
      <c r="D319" s="6">
        <v>0.12</v>
      </c>
      <c r="E319" s="6">
        <v>2.9</v>
      </c>
      <c r="F319" s="6">
        <v>8.1999999999999906E-2</v>
      </c>
      <c r="G319" s="6">
        <v>30</v>
      </c>
      <c r="H319" s="6">
        <v>74</v>
      </c>
      <c r="I319" s="6">
        <v>0.99865000000000004</v>
      </c>
      <c r="J319" s="6">
        <v>3.3</v>
      </c>
      <c r="K319" s="6">
        <v>0.64</v>
      </c>
      <c r="L319" s="6">
        <v>10.4</v>
      </c>
      <c r="M319" s="6">
        <v>6</v>
      </c>
    </row>
    <row r="320" spans="1:13" x14ac:dyDescent="0.3">
      <c r="A320" s="7" t="s">
        <v>669</v>
      </c>
      <c r="B320" s="6">
        <v>9.8000000000000007</v>
      </c>
      <c r="C320" s="6">
        <v>0.66</v>
      </c>
      <c r="D320" s="6">
        <v>0.39</v>
      </c>
      <c r="E320" s="6">
        <v>3.2</v>
      </c>
      <c r="F320" s="6">
        <v>8.3000000000000004E-2</v>
      </c>
      <c r="G320" s="6">
        <v>21</v>
      </c>
      <c r="H320" s="6">
        <v>59</v>
      </c>
      <c r="I320" s="6">
        <v>0.99890000000000001</v>
      </c>
      <c r="J320" s="6">
        <v>3.37</v>
      </c>
      <c r="K320" s="6">
        <v>0.71</v>
      </c>
      <c r="L320" s="6">
        <v>11.5</v>
      </c>
      <c r="M320" s="6">
        <v>7</v>
      </c>
    </row>
    <row r="321" spans="1:13" x14ac:dyDescent="0.3">
      <c r="A321" s="7" t="s">
        <v>670</v>
      </c>
      <c r="B321" s="6">
        <v>9.6</v>
      </c>
      <c r="C321" s="6">
        <v>0.77</v>
      </c>
      <c r="D321" s="6">
        <v>0.12</v>
      </c>
      <c r="E321" s="6">
        <v>2.9</v>
      </c>
      <c r="F321" s="6">
        <v>8.1999999999999906E-2</v>
      </c>
      <c r="G321" s="6">
        <v>30</v>
      </c>
      <c r="H321" s="6">
        <v>74</v>
      </c>
      <c r="I321" s="6">
        <v>0.99865000000000004</v>
      </c>
      <c r="J321" s="6">
        <v>3.3</v>
      </c>
      <c r="K321" s="6">
        <v>0.64</v>
      </c>
      <c r="L321" s="6">
        <v>10.4</v>
      </c>
      <c r="M321" s="6">
        <v>6</v>
      </c>
    </row>
    <row r="322" spans="1:13" x14ac:dyDescent="0.3">
      <c r="A322" s="7" t="s">
        <v>671</v>
      </c>
      <c r="B322" s="6">
        <v>9.8000000000000007</v>
      </c>
      <c r="C322" s="6">
        <v>0.66</v>
      </c>
      <c r="D322" s="6">
        <v>0.39</v>
      </c>
      <c r="E322" s="6">
        <v>3.2</v>
      </c>
      <c r="F322" s="6">
        <v>8.3000000000000004E-2</v>
      </c>
      <c r="G322" s="6">
        <v>21</v>
      </c>
      <c r="H322" s="6">
        <v>59</v>
      </c>
      <c r="I322" s="6">
        <v>0.99890000000000001</v>
      </c>
      <c r="J322" s="6">
        <v>3.37</v>
      </c>
      <c r="K322" s="6">
        <v>0.71</v>
      </c>
      <c r="L322" s="6">
        <v>11.5</v>
      </c>
      <c r="M322" s="6">
        <v>7</v>
      </c>
    </row>
    <row r="323" spans="1:13" x14ac:dyDescent="0.3">
      <c r="A323" s="7" t="s">
        <v>672</v>
      </c>
      <c r="B323" s="6">
        <v>9.3000000000000007</v>
      </c>
      <c r="C323" s="6">
        <v>0.61</v>
      </c>
      <c r="D323" s="6">
        <v>0.26</v>
      </c>
      <c r="E323" s="6">
        <v>3.4</v>
      </c>
      <c r="F323" s="6">
        <v>0.09</v>
      </c>
      <c r="G323" s="6">
        <v>25</v>
      </c>
      <c r="H323" s="6">
        <v>87</v>
      </c>
      <c r="I323" s="6">
        <v>0.99975000000000003</v>
      </c>
      <c r="J323" s="6">
        <v>3.24</v>
      </c>
      <c r="K323" s="6">
        <v>0.62</v>
      </c>
      <c r="L323" s="6">
        <v>9.6999999999999993</v>
      </c>
      <c r="M323" s="6">
        <v>5</v>
      </c>
    </row>
    <row r="324" spans="1:13" x14ac:dyDescent="0.3">
      <c r="A324" s="7" t="s">
        <v>673</v>
      </c>
      <c r="B324" s="6">
        <v>7.8</v>
      </c>
      <c r="C324" s="6">
        <v>0.62</v>
      </c>
      <c r="D324" s="6">
        <v>0.05</v>
      </c>
      <c r="E324" s="6">
        <v>2.2999999999999998</v>
      </c>
      <c r="F324" s="6">
        <v>7.9000000000000001E-2</v>
      </c>
      <c r="G324" s="6">
        <v>6</v>
      </c>
      <c r="H324" s="6">
        <v>18</v>
      </c>
      <c r="I324" s="6">
        <v>0.99734999999999996</v>
      </c>
      <c r="J324" s="6">
        <v>3.29</v>
      </c>
      <c r="K324" s="6">
        <v>0.63</v>
      </c>
      <c r="L324" s="6">
        <v>9.3000000000000007</v>
      </c>
      <c r="M324" s="6">
        <v>5</v>
      </c>
    </row>
    <row r="325" spans="1:13" x14ac:dyDescent="0.3">
      <c r="A325" s="7" t="s">
        <v>674</v>
      </c>
      <c r="B325" s="6">
        <v>10.3</v>
      </c>
      <c r="C325" s="6">
        <v>0.59</v>
      </c>
      <c r="D325" s="6">
        <v>0.42</v>
      </c>
      <c r="E325" s="6">
        <v>2.8</v>
      </c>
      <c r="F325" s="6">
        <v>0.09</v>
      </c>
      <c r="G325" s="6">
        <v>35</v>
      </c>
      <c r="H325" s="6">
        <v>73</v>
      </c>
      <c r="I325" s="6">
        <v>0.999</v>
      </c>
      <c r="J325" s="6">
        <v>3.28</v>
      </c>
      <c r="K325" s="6">
        <v>0.7</v>
      </c>
      <c r="L325" s="6">
        <v>9.5</v>
      </c>
      <c r="M325" s="6">
        <v>6</v>
      </c>
    </row>
    <row r="326" spans="1:13" x14ac:dyDescent="0.3">
      <c r="A326" s="7" t="s">
        <v>675</v>
      </c>
      <c r="B326" s="6">
        <v>10</v>
      </c>
      <c r="C326" s="6">
        <v>0.49</v>
      </c>
      <c r="D326" s="6">
        <v>0.2</v>
      </c>
      <c r="E326" s="6">
        <v>11</v>
      </c>
      <c r="F326" s="6">
        <v>7.0999999999999994E-2</v>
      </c>
      <c r="G326" s="6">
        <v>13</v>
      </c>
      <c r="H326" s="6">
        <v>50</v>
      </c>
      <c r="I326" s="6">
        <v>1.0015000000000001</v>
      </c>
      <c r="J326" s="6">
        <v>3.16</v>
      </c>
      <c r="K326" s="6">
        <v>0.69</v>
      </c>
      <c r="L326" s="6">
        <v>9.1999999999999993</v>
      </c>
      <c r="M326" s="6">
        <v>6</v>
      </c>
    </row>
    <row r="327" spans="1:13" x14ac:dyDescent="0.3">
      <c r="A327" s="7" t="s">
        <v>676</v>
      </c>
      <c r="B327" s="6">
        <v>10</v>
      </c>
      <c r="C327" s="6">
        <v>0.49</v>
      </c>
      <c r="D327" s="6">
        <v>0.2</v>
      </c>
      <c r="E327" s="6">
        <v>11</v>
      </c>
      <c r="F327" s="6">
        <v>7.0999999999999994E-2</v>
      </c>
      <c r="G327" s="6">
        <v>13</v>
      </c>
      <c r="H327" s="6">
        <v>50</v>
      </c>
      <c r="I327" s="6">
        <v>1.0015000000000001</v>
      </c>
      <c r="J327" s="6">
        <v>3.16</v>
      </c>
      <c r="K327" s="6">
        <v>0.69</v>
      </c>
      <c r="L327" s="6">
        <v>9.1999999999999993</v>
      </c>
      <c r="M327" s="6">
        <v>6</v>
      </c>
    </row>
    <row r="328" spans="1:13" x14ac:dyDescent="0.3">
      <c r="A328" s="7" t="s">
        <v>677</v>
      </c>
      <c r="B328" s="6">
        <v>11.6</v>
      </c>
      <c r="C328" s="6">
        <v>0.53</v>
      </c>
      <c r="D328" s="6">
        <v>0.66</v>
      </c>
      <c r="E328" s="6">
        <v>3.65</v>
      </c>
      <c r="F328" s="6">
        <v>0.121</v>
      </c>
      <c r="G328" s="6">
        <v>6</v>
      </c>
      <c r="H328" s="6">
        <v>14</v>
      </c>
      <c r="I328" s="6">
        <v>0.99780000000000002</v>
      </c>
      <c r="J328" s="6">
        <v>3.05</v>
      </c>
      <c r="K328" s="6">
        <v>0.74</v>
      </c>
      <c r="L328" s="6">
        <v>11.5</v>
      </c>
      <c r="M328" s="6">
        <v>7</v>
      </c>
    </row>
    <row r="329" spans="1:13" x14ac:dyDescent="0.3">
      <c r="A329" s="7" t="s">
        <v>678</v>
      </c>
      <c r="B329" s="6">
        <v>10.3</v>
      </c>
      <c r="C329" s="6">
        <v>0.44</v>
      </c>
      <c r="D329" s="6">
        <v>0.5</v>
      </c>
      <c r="E329" s="6">
        <v>4.5</v>
      </c>
      <c r="F329" s="6">
        <v>0.107</v>
      </c>
      <c r="G329" s="6">
        <v>5</v>
      </c>
      <c r="H329" s="6">
        <v>13</v>
      </c>
      <c r="I329" s="6">
        <v>0.998</v>
      </c>
      <c r="J329" s="6">
        <v>3.28</v>
      </c>
      <c r="K329" s="6">
        <v>0.83</v>
      </c>
      <c r="L329" s="6">
        <v>11.5</v>
      </c>
      <c r="M329" s="6">
        <v>5</v>
      </c>
    </row>
    <row r="330" spans="1:13" x14ac:dyDescent="0.3">
      <c r="A330" s="7" t="s">
        <v>679</v>
      </c>
      <c r="B330" s="6">
        <v>13.4</v>
      </c>
      <c r="C330" s="6">
        <v>0.27</v>
      </c>
      <c r="D330" s="6">
        <v>0.62</v>
      </c>
      <c r="E330" s="6">
        <v>2.6</v>
      </c>
      <c r="F330" s="6">
        <v>8.1999999999999906E-2</v>
      </c>
      <c r="G330" s="6">
        <v>6</v>
      </c>
      <c r="H330" s="6">
        <v>21</v>
      </c>
      <c r="I330" s="6">
        <v>1.0002</v>
      </c>
      <c r="J330" s="6">
        <v>3.16</v>
      </c>
      <c r="K330" s="6">
        <v>0.67</v>
      </c>
      <c r="L330" s="6">
        <v>9.6999999999999993</v>
      </c>
      <c r="M330" s="6">
        <v>6</v>
      </c>
    </row>
    <row r="331" spans="1:13" x14ac:dyDescent="0.3">
      <c r="A331" s="7" t="s">
        <v>680</v>
      </c>
      <c r="B331" s="6">
        <v>10.7</v>
      </c>
      <c r="C331" s="6">
        <v>0.46</v>
      </c>
      <c r="D331" s="6">
        <v>0.39</v>
      </c>
      <c r="E331" s="6">
        <v>2</v>
      </c>
      <c r="F331" s="6">
        <v>6.0999999999999999E-2</v>
      </c>
      <c r="G331" s="6">
        <v>7</v>
      </c>
      <c r="H331" s="6">
        <v>15</v>
      </c>
      <c r="I331" s="6">
        <v>0.99809999999999999</v>
      </c>
      <c r="J331" s="6">
        <v>3.18</v>
      </c>
      <c r="K331" s="6">
        <v>0.62</v>
      </c>
      <c r="L331" s="6">
        <v>9.5</v>
      </c>
      <c r="M331" s="6">
        <v>5</v>
      </c>
    </row>
    <row r="332" spans="1:13" x14ac:dyDescent="0.3">
      <c r="A332" s="7" t="s">
        <v>681</v>
      </c>
      <c r="B332" s="6">
        <v>10.199999999999999</v>
      </c>
      <c r="C332" s="6">
        <v>0.36</v>
      </c>
      <c r="D332" s="6">
        <v>0.64</v>
      </c>
      <c r="E332" s="6">
        <v>2.9</v>
      </c>
      <c r="F332" s="6">
        <v>0.122</v>
      </c>
      <c r="G332" s="6">
        <v>10</v>
      </c>
      <c r="H332" s="6">
        <v>41</v>
      </c>
      <c r="I332" s="6">
        <v>0.998</v>
      </c>
      <c r="J332" s="6">
        <v>3.23</v>
      </c>
      <c r="K332" s="6">
        <v>0.66</v>
      </c>
      <c r="L332" s="6">
        <v>12.5</v>
      </c>
      <c r="M332" s="6">
        <v>6</v>
      </c>
    </row>
    <row r="333" spans="1:13" x14ac:dyDescent="0.3">
      <c r="A333" s="7" t="s">
        <v>682</v>
      </c>
      <c r="B333" s="6">
        <v>10.199999999999999</v>
      </c>
      <c r="C333" s="6">
        <v>0.36</v>
      </c>
      <c r="D333" s="6">
        <v>0.64</v>
      </c>
      <c r="E333" s="6">
        <v>2.9</v>
      </c>
      <c r="F333" s="6">
        <v>0.122</v>
      </c>
      <c r="G333" s="6">
        <v>10</v>
      </c>
      <c r="H333" s="6">
        <v>41</v>
      </c>
      <c r="I333" s="6">
        <v>0.998</v>
      </c>
      <c r="J333" s="6">
        <v>3.23</v>
      </c>
      <c r="K333" s="6">
        <v>0.66</v>
      </c>
      <c r="L333" s="6">
        <v>12.5</v>
      </c>
      <c r="M333" s="6">
        <v>6</v>
      </c>
    </row>
    <row r="334" spans="1:13" x14ac:dyDescent="0.3">
      <c r="A334" s="7" t="s">
        <v>683</v>
      </c>
      <c r="B334" s="6">
        <v>8</v>
      </c>
      <c r="C334" s="6">
        <v>0.57999999999999996</v>
      </c>
      <c r="D334" s="6">
        <v>0.28000000000000003</v>
      </c>
      <c r="E334" s="6">
        <v>3.2</v>
      </c>
      <c r="F334" s="6">
        <v>6.6000000000000003E-2</v>
      </c>
      <c r="G334" s="6">
        <v>21</v>
      </c>
      <c r="H334" s="6">
        <v>114</v>
      </c>
      <c r="I334" s="6">
        <v>0.99729999999999996</v>
      </c>
      <c r="J334" s="6">
        <v>3.22</v>
      </c>
      <c r="K334" s="6">
        <v>0.54</v>
      </c>
      <c r="L334" s="6">
        <v>9.4</v>
      </c>
      <c r="M334" s="6">
        <v>6</v>
      </c>
    </row>
    <row r="335" spans="1:13" x14ac:dyDescent="0.3">
      <c r="A335" s="7" t="s">
        <v>684</v>
      </c>
      <c r="B335" s="6">
        <v>8.4</v>
      </c>
      <c r="C335" s="6">
        <v>0.56000000000000005</v>
      </c>
      <c r="D335" s="6">
        <v>0.08</v>
      </c>
      <c r="E335" s="6">
        <v>2.1</v>
      </c>
      <c r="F335" s="6">
        <v>0.105</v>
      </c>
      <c r="G335" s="6">
        <v>16</v>
      </c>
      <c r="H335" s="6">
        <v>44</v>
      </c>
      <c r="I335" s="6">
        <v>0.99580000000000002</v>
      </c>
      <c r="J335" s="6">
        <v>3.13</v>
      </c>
      <c r="K335" s="6">
        <v>0.52</v>
      </c>
      <c r="L335" s="6">
        <v>11</v>
      </c>
      <c r="M335" s="6">
        <v>5</v>
      </c>
    </row>
    <row r="336" spans="1:13" x14ac:dyDescent="0.3">
      <c r="A336" s="7" t="s">
        <v>685</v>
      </c>
      <c r="B336" s="6">
        <v>7.9</v>
      </c>
      <c r="C336" s="6">
        <v>0.65</v>
      </c>
      <c r="D336" s="6">
        <v>0.01</v>
      </c>
      <c r="E336" s="6">
        <v>2.5</v>
      </c>
      <c r="F336" s="6">
        <v>7.8E-2</v>
      </c>
      <c r="G336" s="6">
        <v>17</v>
      </c>
      <c r="H336" s="6">
        <v>38</v>
      </c>
      <c r="I336" s="6">
        <v>0.99629999999999996</v>
      </c>
      <c r="J336" s="6">
        <v>3.34</v>
      </c>
      <c r="K336" s="6">
        <v>0.74</v>
      </c>
      <c r="L336" s="6">
        <v>11.7</v>
      </c>
      <c r="M336" s="6">
        <v>7</v>
      </c>
    </row>
    <row r="337" spans="1:13" x14ac:dyDescent="0.3">
      <c r="A337" s="7" t="s">
        <v>686</v>
      </c>
      <c r="B337" s="6">
        <v>11.9</v>
      </c>
      <c r="C337" s="6">
        <v>0.69499999999999995</v>
      </c>
      <c r="D337" s="6">
        <v>0.53</v>
      </c>
      <c r="E337" s="6">
        <v>3.4</v>
      </c>
      <c r="F337" s="6">
        <v>0.128</v>
      </c>
      <c r="G337" s="6">
        <v>7</v>
      </c>
      <c r="H337" s="6">
        <v>21</v>
      </c>
      <c r="I337" s="6">
        <v>0.99919999999999998</v>
      </c>
      <c r="J337" s="6">
        <v>3.17</v>
      </c>
      <c r="K337" s="6">
        <v>0.84</v>
      </c>
      <c r="L337" s="6">
        <v>12.2</v>
      </c>
      <c r="M337" s="6">
        <v>7</v>
      </c>
    </row>
    <row r="338" spans="1:13" x14ac:dyDescent="0.3">
      <c r="A338" s="7" t="s">
        <v>687</v>
      </c>
      <c r="B338" s="6">
        <v>8.9</v>
      </c>
      <c r="C338" s="6">
        <v>0.43</v>
      </c>
      <c r="D338" s="6">
        <v>0.45</v>
      </c>
      <c r="E338" s="6">
        <v>1.9</v>
      </c>
      <c r="F338" s="6">
        <v>5.1999999999999998E-2</v>
      </c>
      <c r="G338" s="6">
        <v>6</v>
      </c>
      <c r="H338" s="6">
        <v>16</v>
      </c>
      <c r="I338" s="6">
        <v>0.99480000000000002</v>
      </c>
      <c r="J338" s="6">
        <v>3.35</v>
      </c>
      <c r="K338" s="6">
        <v>0.7</v>
      </c>
      <c r="L338" s="6">
        <v>12.5</v>
      </c>
      <c r="M338" s="6">
        <v>6</v>
      </c>
    </row>
    <row r="339" spans="1:13" x14ac:dyDescent="0.3">
      <c r="A339" s="7" t="s">
        <v>688</v>
      </c>
      <c r="B339" s="6">
        <v>7.8</v>
      </c>
      <c r="C339" s="6">
        <v>0.43</v>
      </c>
      <c r="D339" s="6">
        <v>0.32</v>
      </c>
      <c r="E339" s="6">
        <v>2.8</v>
      </c>
      <c r="F339" s="6">
        <v>0.08</v>
      </c>
      <c r="G339" s="6">
        <v>29</v>
      </c>
      <c r="H339" s="6">
        <v>58</v>
      </c>
      <c r="I339" s="6">
        <v>0.99739999999999995</v>
      </c>
      <c r="J339" s="6">
        <v>3.31</v>
      </c>
      <c r="K339" s="6">
        <v>0.64</v>
      </c>
      <c r="L339" s="6">
        <v>10.3</v>
      </c>
      <c r="M339" s="6">
        <v>5</v>
      </c>
    </row>
    <row r="340" spans="1:13" x14ac:dyDescent="0.3">
      <c r="A340" s="7" t="s">
        <v>689</v>
      </c>
      <c r="B340" s="6">
        <v>12.4</v>
      </c>
      <c r="C340" s="6">
        <v>0.49</v>
      </c>
      <c r="D340" s="6">
        <v>0.57999999999999996</v>
      </c>
      <c r="E340" s="6">
        <v>3</v>
      </c>
      <c r="F340" s="6">
        <v>0.10299999999999999</v>
      </c>
      <c r="G340" s="6">
        <v>28</v>
      </c>
      <c r="H340" s="6">
        <v>99</v>
      </c>
      <c r="I340" s="6">
        <v>1.0007999999999999</v>
      </c>
      <c r="J340" s="6">
        <v>3.16</v>
      </c>
      <c r="K340" s="6">
        <v>1</v>
      </c>
      <c r="L340" s="6">
        <v>11.5</v>
      </c>
      <c r="M340" s="6">
        <v>6</v>
      </c>
    </row>
    <row r="341" spans="1:13" x14ac:dyDescent="0.3">
      <c r="A341" s="7" t="s">
        <v>690</v>
      </c>
      <c r="B341" s="6">
        <v>12.5</v>
      </c>
      <c r="C341" s="6">
        <v>0.28000000000000003</v>
      </c>
      <c r="D341" s="6">
        <v>0.54</v>
      </c>
      <c r="E341" s="6">
        <v>2.2999999999999998</v>
      </c>
      <c r="F341" s="6">
        <v>8.1999999999999906E-2</v>
      </c>
      <c r="G341" s="6">
        <v>12</v>
      </c>
      <c r="H341" s="6">
        <v>29</v>
      </c>
      <c r="I341" s="6">
        <v>0.99970000000000003</v>
      </c>
      <c r="J341" s="6">
        <v>3.11</v>
      </c>
      <c r="K341" s="6">
        <v>1.36</v>
      </c>
      <c r="L341" s="6">
        <v>9.8000000000000007</v>
      </c>
      <c r="M341" s="6">
        <v>7</v>
      </c>
    </row>
    <row r="342" spans="1:13" x14ac:dyDescent="0.3">
      <c r="A342" s="7" t="s">
        <v>691</v>
      </c>
      <c r="B342" s="6">
        <v>12.2</v>
      </c>
      <c r="C342" s="6">
        <v>0.34</v>
      </c>
      <c r="D342" s="6">
        <v>0.5</v>
      </c>
      <c r="E342" s="6">
        <v>2.4</v>
      </c>
      <c r="F342" s="6">
        <v>6.6000000000000003E-2</v>
      </c>
      <c r="G342" s="6">
        <v>10</v>
      </c>
      <c r="H342" s="6">
        <v>21</v>
      </c>
      <c r="I342" s="6">
        <v>1</v>
      </c>
      <c r="J342" s="6">
        <v>3.12</v>
      </c>
      <c r="K342" s="6">
        <v>1.18</v>
      </c>
      <c r="L342" s="6">
        <v>9.1999999999999993</v>
      </c>
      <c r="M342" s="6">
        <v>6</v>
      </c>
    </row>
    <row r="343" spans="1:13" x14ac:dyDescent="0.3">
      <c r="A343" s="7" t="s">
        <v>692</v>
      </c>
      <c r="B343" s="6">
        <v>10.6</v>
      </c>
      <c r="C343" s="6">
        <v>0.42</v>
      </c>
      <c r="D343" s="6">
        <v>0.48</v>
      </c>
      <c r="E343" s="6">
        <v>2.7</v>
      </c>
      <c r="F343" s="6">
        <v>6.5000000000000002E-2</v>
      </c>
      <c r="G343" s="6">
        <v>5</v>
      </c>
      <c r="H343" s="6">
        <v>18</v>
      </c>
      <c r="I343" s="6">
        <v>0.99719999999999998</v>
      </c>
      <c r="J343" s="6">
        <v>3.21</v>
      </c>
      <c r="K343" s="6">
        <v>0.87</v>
      </c>
      <c r="L343" s="6">
        <v>11.3</v>
      </c>
      <c r="M343" s="6">
        <v>6</v>
      </c>
    </row>
    <row r="344" spans="1:13" x14ac:dyDescent="0.3">
      <c r="A344" s="7" t="s">
        <v>693</v>
      </c>
      <c r="B344" s="6">
        <v>10.9</v>
      </c>
      <c r="C344" s="6">
        <v>0.39</v>
      </c>
      <c r="D344" s="6">
        <v>0.47</v>
      </c>
      <c r="E344" s="6">
        <v>1.8</v>
      </c>
      <c r="F344" s="6">
        <v>0.11799999999999999</v>
      </c>
      <c r="G344" s="6">
        <v>6</v>
      </c>
      <c r="H344" s="6">
        <v>14</v>
      </c>
      <c r="I344" s="6">
        <v>0.99819999999999998</v>
      </c>
      <c r="J344" s="6">
        <v>3.3</v>
      </c>
      <c r="K344" s="6">
        <v>0.75</v>
      </c>
      <c r="L344" s="6">
        <v>9.8000000000000007</v>
      </c>
      <c r="M344" s="6">
        <v>6</v>
      </c>
    </row>
    <row r="345" spans="1:13" x14ac:dyDescent="0.3">
      <c r="A345" s="7" t="s">
        <v>694</v>
      </c>
      <c r="B345" s="6">
        <v>10.9</v>
      </c>
      <c r="C345" s="6">
        <v>0.39</v>
      </c>
      <c r="D345" s="6">
        <v>0.47</v>
      </c>
      <c r="E345" s="6">
        <v>1.8</v>
      </c>
      <c r="F345" s="6">
        <v>0.11799999999999999</v>
      </c>
      <c r="G345" s="6">
        <v>6</v>
      </c>
      <c r="H345" s="6">
        <v>14</v>
      </c>
      <c r="I345" s="6">
        <v>0.99819999999999998</v>
      </c>
      <c r="J345" s="6">
        <v>3.3</v>
      </c>
      <c r="K345" s="6">
        <v>0.75</v>
      </c>
      <c r="L345" s="6">
        <v>9.8000000000000007</v>
      </c>
      <c r="M345" s="6">
        <v>6</v>
      </c>
    </row>
    <row r="346" spans="1:13" x14ac:dyDescent="0.3">
      <c r="A346" s="7" t="s">
        <v>695</v>
      </c>
      <c r="B346" s="6">
        <v>11.9</v>
      </c>
      <c r="C346" s="6">
        <v>0.56999999999999995</v>
      </c>
      <c r="D346" s="6">
        <v>0.5</v>
      </c>
      <c r="E346" s="6">
        <v>2.6</v>
      </c>
      <c r="F346" s="6">
        <v>8.1999999999999906E-2</v>
      </c>
      <c r="G346" s="6">
        <v>6</v>
      </c>
      <c r="H346" s="6">
        <v>32</v>
      </c>
      <c r="I346" s="6">
        <v>1.0005999999999999</v>
      </c>
      <c r="J346" s="6">
        <v>3.12</v>
      </c>
      <c r="K346" s="6">
        <v>0.78</v>
      </c>
      <c r="L346" s="6">
        <v>10.7</v>
      </c>
      <c r="M346" s="6">
        <v>6</v>
      </c>
    </row>
    <row r="347" spans="1:13" x14ac:dyDescent="0.3">
      <c r="A347" s="7" t="s">
        <v>696</v>
      </c>
      <c r="B347" s="6">
        <v>7</v>
      </c>
      <c r="C347" s="6">
        <v>0.68500000000000005</v>
      </c>
      <c r="D347" s="6">
        <v>0</v>
      </c>
      <c r="E347" s="6">
        <v>1.9</v>
      </c>
      <c r="F347" s="6">
        <v>6.7000000000000004E-2</v>
      </c>
      <c r="G347" s="6">
        <v>40</v>
      </c>
      <c r="H347" s="6">
        <v>63</v>
      </c>
      <c r="I347" s="6">
        <v>0.99790000000000001</v>
      </c>
      <c r="J347" s="6">
        <v>3.6</v>
      </c>
      <c r="K347" s="6">
        <v>0.81</v>
      </c>
      <c r="L347" s="6">
        <v>9.9</v>
      </c>
      <c r="M347" s="6">
        <v>5</v>
      </c>
    </row>
    <row r="348" spans="1:13" x14ac:dyDescent="0.3">
      <c r="A348" s="7" t="s">
        <v>697</v>
      </c>
      <c r="B348" s="6">
        <v>6.6</v>
      </c>
      <c r="C348" s="6">
        <v>0.81499999999999995</v>
      </c>
      <c r="D348" s="6">
        <v>0.02</v>
      </c>
      <c r="E348" s="6">
        <v>2.7</v>
      </c>
      <c r="F348" s="6">
        <v>7.1999999999999995E-2</v>
      </c>
      <c r="G348" s="6">
        <v>17</v>
      </c>
      <c r="H348" s="6">
        <v>34</v>
      </c>
      <c r="I348" s="6">
        <v>0.99550000000000005</v>
      </c>
      <c r="J348" s="6">
        <v>3.58</v>
      </c>
      <c r="K348" s="6">
        <v>0.89</v>
      </c>
      <c r="L348" s="6">
        <v>12.3</v>
      </c>
      <c r="M348" s="6">
        <v>7</v>
      </c>
    </row>
    <row r="349" spans="1:13" x14ac:dyDescent="0.3">
      <c r="A349" s="7" t="s">
        <v>698</v>
      </c>
      <c r="B349" s="6">
        <v>13.8</v>
      </c>
      <c r="C349" s="6">
        <v>0.49</v>
      </c>
      <c r="D349" s="6">
        <v>0.67</v>
      </c>
      <c r="E349" s="6">
        <v>3</v>
      </c>
      <c r="F349" s="6">
        <v>9.2999999999999999E-2</v>
      </c>
      <c r="G349" s="6">
        <v>6</v>
      </c>
      <c r="H349" s="6">
        <v>15</v>
      </c>
      <c r="I349" s="6">
        <v>0.99860000000000004</v>
      </c>
      <c r="J349" s="6">
        <v>3.02</v>
      </c>
      <c r="K349" s="6">
        <v>0.93</v>
      </c>
      <c r="L349" s="6">
        <v>12</v>
      </c>
      <c r="M349" s="6">
        <v>6</v>
      </c>
    </row>
    <row r="350" spans="1:13" x14ac:dyDescent="0.3">
      <c r="A350" s="7" t="s">
        <v>699</v>
      </c>
      <c r="B350" s="6">
        <v>9.6</v>
      </c>
      <c r="C350" s="6">
        <v>0.56000000000000005</v>
      </c>
      <c r="D350" s="6">
        <v>0.31</v>
      </c>
      <c r="E350" s="6">
        <v>2.8</v>
      </c>
      <c r="F350" s="6">
        <v>8.8999999999999996E-2</v>
      </c>
      <c r="G350" s="6">
        <v>15</v>
      </c>
      <c r="H350" s="6">
        <v>46</v>
      </c>
      <c r="I350" s="6">
        <v>0.99790000000000001</v>
      </c>
      <c r="J350" s="6">
        <v>3.11</v>
      </c>
      <c r="K350" s="6">
        <v>0.92</v>
      </c>
      <c r="L350" s="6">
        <v>10</v>
      </c>
      <c r="M350" s="6">
        <v>6</v>
      </c>
    </row>
    <row r="351" spans="1:13" x14ac:dyDescent="0.3">
      <c r="A351" s="7" t="s">
        <v>700</v>
      </c>
      <c r="B351" s="6">
        <v>9.1</v>
      </c>
      <c r="C351" s="6">
        <v>0.78500000000000003</v>
      </c>
      <c r="D351" s="6">
        <v>0</v>
      </c>
      <c r="E351" s="6">
        <v>2.6</v>
      </c>
      <c r="F351" s="6">
        <v>9.2999999999999999E-2</v>
      </c>
      <c r="G351" s="6">
        <v>11</v>
      </c>
      <c r="H351" s="6">
        <v>28</v>
      </c>
      <c r="I351" s="6">
        <v>0.99939999999999996</v>
      </c>
      <c r="J351" s="6">
        <v>3.36</v>
      </c>
      <c r="K351" s="6">
        <v>0.86</v>
      </c>
      <c r="L351" s="6">
        <v>9.4</v>
      </c>
      <c r="M351" s="6">
        <v>6</v>
      </c>
    </row>
    <row r="352" spans="1:13" x14ac:dyDescent="0.3">
      <c r="A352" s="7" t="s">
        <v>701</v>
      </c>
      <c r="B352" s="6">
        <v>10.7</v>
      </c>
      <c r="C352" s="6">
        <v>0.67</v>
      </c>
      <c r="D352" s="6">
        <v>0.22</v>
      </c>
      <c r="E352" s="6">
        <v>2.7</v>
      </c>
      <c r="F352" s="6">
        <v>0.107</v>
      </c>
      <c r="G352" s="6">
        <v>17</v>
      </c>
      <c r="H352" s="6">
        <v>34</v>
      </c>
      <c r="I352" s="6">
        <v>1.0004</v>
      </c>
      <c r="J352" s="6">
        <v>3.28</v>
      </c>
      <c r="K352" s="6">
        <v>0.98</v>
      </c>
      <c r="L352" s="6">
        <v>9.9</v>
      </c>
      <c r="M352" s="6">
        <v>6</v>
      </c>
    </row>
    <row r="353" spans="1:13" x14ac:dyDescent="0.3">
      <c r="A353" s="7" t="s">
        <v>702</v>
      </c>
      <c r="B353" s="6">
        <v>9.1</v>
      </c>
      <c r="C353" s="6">
        <v>0.79500000000000004</v>
      </c>
      <c r="D353" s="6">
        <v>0</v>
      </c>
      <c r="E353" s="6">
        <v>2.6</v>
      </c>
      <c r="F353" s="6">
        <v>9.6000000000000002E-2</v>
      </c>
      <c r="G353" s="6">
        <v>11</v>
      </c>
      <c r="H353" s="6">
        <v>26</v>
      </c>
      <c r="I353" s="6">
        <v>0.99939999999999996</v>
      </c>
      <c r="J353" s="6">
        <v>3.35</v>
      </c>
      <c r="K353" s="6">
        <v>0.83</v>
      </c>
      <c r="L353" s="6">
        <v>9.4</v>
      </c>
      <c r="M353" s="6">
        <v>6</v>
      </c>
    </row>
    <row r="354" spans="1:13" x14ac:dyDescent="0.3">
      <c r="A354" s="7" t="s">
        <v>703</v>
      </c>
      <c r="B354" s="6">
        <v>7.7</v>
      </c>
      <c r="C354" s="6">
        <v>0.66500000000000004</v>
      </c>
      <c r="D354" s="6">
        <v>0</v>
      </c>
      <c r="E354" s="6">
        <v>2.4</v>
      </c>
      <c r="F354" s="6">
        <v>0.09</v>
      </c>
      <c r="G354" s="6">
        <v>8</v>
      </c>
      <c r="H354" s="6">
        <v>19</v>
      </c>
      <c r="I354" s="6">
        <v>0.99739999999999995</v>
      </c>
      <c r="J354" s="6">
        <v>3.27</v>
      </c>
      <c r="K354" s="6">
        <v>0.73</v>
      </c>
      <c r="L354" s="6">
        <v>9.3000000000000007</v>
      </c>
      <c r="M354" s="6">
        <v>5</v>
      </c>
    </row>
    <row r="355" spans="1:13" x14ac:dyDescent="0.3">
      <c r="A355" s="7" t="s">
        <v>704</v>
      </c>
      <c r="B355" s="6">
        <v>13.5</v>
      </c>
      <c r="C355" s="6">
        <v>0.53</v>
      </c>
      <c r="D355" s="6">
        <v>0.79</v>
      </c>
      <c r="E355" s="6">
        <v>4.8</v>
      </c>
      <c r="F355" s="6">
        <v>0.12</v>
      </c>
      <c r="G355" s="6">
        <v>23</v>
      </c>
      <c r="H355" s="6">
        <v>77</v>
      </c>
      <c r="I355" s="6">
        <v>1.0018</v>
      </c>
      <c r="J355" s="6">
        <v>3.18</v>
      </c>
      <c r="K355" s="6">
        <v>0.77</v>
      </c>
      <c r="L355" s="6">
        <v>13</v>
      </c>
      <c r="M355" s="6">
        <v>5</v>
      </c>
    </row>
    <row r="356" spans="1:13" x14ac:dyDescent="0.3">
      <c r="A356" s="7" t="s">
        <v>705</v>
      </c>
      <c r="B356" s="6">
        <v>6.1</v>
      </c>
      <c r="C356" s="6">
        <v>0.21</v>
      </c>
      <c r="D356" s="6">
        <v>0.4</v>
      </c>
      <c r="E356" s="6">
        <v>1.4</v>
      </c>
      <c r="F356" s="6">
        <v>6.6000000000000003E-2</v>
      </c>
      <c r="G356" s="6">
        <v>40.5</v>
      </c>
      <c r="H356" s="6">
        <v>165</v>
      </c>
      <c r="I356" s="6">
        <v>0.99119999999999997</v>
      </c>
      <c r="J356" s="6">
        <v>3.25</v>
      </c>
      <c r="K356" s="6">
        <v>0.59</v>
      </c>
      <c r="L356" s="6">
        <v>11.9</v>
      </c>
      <c r="M356" s="6">
        <v>6</v>
      </c>
    </row>
    <row r="357" spans="1:13" x14ac:dyDescent="0.3">
      <c r="A357" s="7" t="s">
        <v>706</v>
      </c>
      <c r="B357" s="6">
        <v>6.7</v>
      </c>
      <c r="C357" s="6">
        <v>0.75</v>
      </c>
      <c r="D357" s="6">
        <v>0.01</v>
      </c>
      <c r="E357" s="6">
        <v>2.4</v>
      </c>
      <c r="F357" s="6">
        <v>7.8E-2</v>
      </c>
      <c r="G357" s="6">
        <v>17</v>
      </c>
      <c r="H357" s="6">
        <v>32</v>
      </c>
      <c r="I357" s="6">
        <v>0.99550000000000005</v>
      </c>
      <c r="J357" s="6">
        <v>3.55</v>
      </c>
      <c r="K357" s="6">
        <v>0.61</v>
      </c>
      <c r="L357" s="6">
        <v>12.8</v>
      </c>
      <c r="M357" s="6">
        <v>6</v>
      </c>
    </row>
    <row r="358" spans="1:13" x14ac:dyDescent="0.3">
      <c r="A358" s="7" t="s">
        <v>707</v>
      </c>
      <c r="B358" s="6">
        <v>11.5</v>
      </c>
      <c r="C358" s="6">
        <v>0.41</v>
      </c>
      <c r="D358" s="6">
        <v>0.52</v>
      </c>
      <c r="E358" s="6">
        <v>3</v>
      </c>
      <c r="F358" s="6">
        <v>0.08</v>
      </c>
      <c r="G358" s="6">
        <v>29</v>
      </c>
      <c r="H358" s="6">
        <v>55</v>
      </c>
      <c r="I358" s="6">
        <v>1.0001</v>
      </c>
      <c r="J358" s="6">
        <v>3.26</v>
      </c>
      <c r="K358" s="6">
        <v>0.88</v>
      </c>
      <c r="L358" s="6">
        <v>11</v>
      </c>
      <c r="M358" s="6">
        <v>5</v>
      </c>
    </row>
    <row r="359" spans="1:13" x14ac:dyDescent="0.3">
      <c r="A359" s="7" t="s">
        <v>708</v>
      </c>
      <c r="B359" s="6">
        <v>10.5</v>
      </c>
      <c r="C359" s="6">
        <v>0.42</v>
      </c>
      <c r="D359" s="6">
        <v>0.66</v>
      </c>
      <c r="E359" s="6">
        <v>2.95</v>
      </c>
      <c r="F359" s="6">
        <v>0.11599999999999901</v>
      </c>
      <c r="G359" s="6">
        <v>12</v>
      </c>
      <c r="H359" s="6">
        <v>29</v>
      </c>
      <c r="I359" s="6">
        <v>0.997</v>
      </c>
      <c r="J359" s="6">
        <v>3.24</v>
      </c>
      <c r="K359" s="6">
        <v>0.75</v>
      </c>
      <c r="L359" s="6">
        <v>11.7</v>
      </c>
      <c r="M359" s="6">
        <v>7</v>
      </c>
    </row>
    <row r="360" spans="1:13" x14ac:dyDescent="0.3">
      <c r="A360" s="7" t="s">
        <v>709</v>
      </c>
      <c r="B360" s="6">
        <v>11.9</v>
      </c>
      <c r="C360" s="6">
        <v>0.43</v>
      </c>
      <c r="D360" s="6">
        <v>0.66</v>
      </c>
      <c r="E360" s="6">
        <v>3.1</v>
      </c>
      <c r="F360" s="6">
        <v>0.109</v>
      </c>
      <c r="G360" s="6">
        <v>10</v>
      </c>
      <c r="H360" s="6">
        <v>23</v>
      </c>
      <c r="I360" s="6">
        <v>1</v>
      </c>
      <c r="J360" s="6">
        <v>3.15</v>
      </c>
      <c r="K360" s="6">
        <v>0.85</v>
      </c>
      <c r="L360" s="6">
        <v>10.4</v>
      </c>
      <c r="M360" s="6">
        <v>7</v>
      </c>
    </row>
    <row r="361" spans="1:13" x14ac:dyDescent="0.3">
      <c r="A361" s="7" t="s">
        <v>710</v>
      </c>
      <c r="B361" s="6">
        <v>12.6</v>
      </c>
      <c r="C361" s="6">
        <v>0.38</v>
      </c>
      <c r="D361" s="6">
        <v>0.66</v>
      </c>
      <c r="E361" s="6">
        <v>2.6</v>
      </c>
      <c r="F361" s="6">
        <v>8.7999999999999995E-2</v>
      </c>
      <c r="G361" s="6">
        <v>10</v>
      </c>
      <c r="H361" s="6">
        <v>41</v>
      </c>
      <c r="I361" s="6">
        <v>1.0009999999999999</v>
      </c>
      <c r="J361" s="6">
        <v>3.17</v>
      </c>
      <c r="K361" s="6">
        <v>0.68</v>
      </c>
      <c r="L361" s="6">
        <v>9.8000000000000007</v>
      </c>
      <c r="M361" s="6">
        <v>6</v>
      </c>
    </row>
    <row r="362" spans="1:13" x14ac:dyDescent="0.3">
      <c r="A362" s="7" t="s">
        <v>711</v>
      </c>
      <c r="B362" s="6">
        <v>8.1999999999999993</v>
      </c>
      <c r="C362" s="6">
        <v>0.7</v>
      </c>
      <c r="D362" s="6">
        <v>0.23</v>
      </c>
      <c r="E362" s="6">
        <v>2</v>
      </c>
      <c r="F362" s="6">
        <v>9.9000000000000005E-2</v>
      </c>
      <c r="G362" s="6">
        <v>14</v>
      </c>
      <c r="H362" s="6">
        <v>81</v>
      </c>
      <c r="I362" s="6">
        <v>0.99729999999999996</v>
      </c>
      <c r="J362" s="6">
        <v>3.19</v>
      </c>
      <c r="K362" s="6">
        <v>0.7</v>
      </c>
      <c r="L362" s="6">
        <v>9.4</v>
      </c>
      <c r="M362" s="6">
        <v>5</v>
      </c>
    </row>
    <row r="363" spans="1:13" x14ac:dyDescent="0.3">
      <c r="A363" s="7" t="s">
        <v>712</v>
      </c>
      <c r="B363" s="6">
        <v>8.6</v>
      </c>
      <c r="C363" s="6">
        <v>0.45</v>
      </c>
      <c r="D363" s="6">
        <v>0.31</v>
      </c>
      <c r="E363" s="6">
        <v>2.6</v>
      </c>
      <c r="F363" s="6">
        <v>8.5999999999999993E-2</v>
      </c>
      <c r="G363" s="6">
        <v>21</v>
      </c>
      <c r="H363" s="6">
        <v>50</v>
      </c>
      <c r="I363" s="6">
        <v>0.99819999999999998</v>
      </c>
      <c r="J363" s="6">
        <v>3.37</v>
      </c>
      <c r="K363" s="6">
        <v>0.91</v>
      </c>
      <c r="L363" s="6">
        <v>9.9</v>
      </c>
      <c r="M363" s="6">
        <v>6</v>
      </c>
    </row>
    <row r="364" spans="1:13" x14ac:dyDescent="0.3">
      <c r="A364" s="7" t="s">
        <v>713</v>
      </c>
      <c r="B364" s="6">
        <v>11.9</v>
      </c>
      <c r="C364" s="6">
        <v>0.57999999999999996</v>
      </c>
      <c r="D364" s="6">
        <v>0.66</v>
      </c>
      <c r="E364" s="6">
        <v>2.5</v>
      </c>
      <c r="F364" s="6">
        <v>7.1999999999999995E-2</v>
      </c>
      <c r="G364" s="6">
        <v>6</v>
      </c>
      <c r="H364" s="6">
        <v>37</v>
      </c>
      <c r="I364" s="6">
        <v>0.99919999999999998</v>
      </c>
      <c r="J364" s="6">
        <v>3.05</v>
      </c>
      <c r="K364" s="6">
        <v>0.56000000000000005</v>
      </c>
      <c r="L364" s="6">
        <v>10</v>
      </c>
      <c r="M364" s="6">
        <v>5</v>
      </c>
    </row>
    <row r="365" spans="1:13" x14ac:dyDescent="0.3">
      <c r="A365" s="7" t="s">
        <v>714</v>
      </c>
      <c r="B365" s="6">
        <v>12.5</v>
      </c>
      <c r="C365" s="6">
        <v>0.46</v>
      </c>
      <c r="D365" s="6">
        <v>0.63</v>
      </c>
      <c r="E365" s="6">
        <v>2</v>
      </c>
      <c r="F365" s="6">
        <v>7.0999999999999994E-2</v>
      </c>
      <c r="G365" s="6">
        <v>6</v>
      </c>
      <c r="H365" s="6">
        <v>15</v>
      </c>
      <c r="I365" s="6">
        <v>0.99880000000000002</v>
      </c>
      <c r="J365" s="6">
        <v>2.99</v>
      </c>
      <c r="K365" s="6">
        <v>0.87</v>
      </c>
      <c r="L365" s="6">
        <v>10.199999999999999</v>
      </c>
      <c r="M365" s="6">
        <v>5</v>
      </c>
    </row>
    <row r="366" spans="1:13" x14ac:dyDescent="0.3">
      <c r="A366" s="7" t="s">
        <v>715</v>
      </c>
      <c r="B366" s="6">
        <v>12.8</v>
      </c>
      <c r="C366" s="6">
        <v>0.61499999999999999</v>
      </c>
      <c r="D366" s="6">
        <v>0.66</v>
      </c>
      <c r="E366" s="6">
        <v>5.8</v>
      </c>
      <c r="F366" s="6">
        <v>8.3000000000000004E-2</v>
      </c>
      <c r="G366" s="6">
        <v>7</v>
      </c>
      <c r="H366" s="6">
        <v>42</v>
      </c>
      <c r="I366" s="6">
        <v>1.0022</v>
      </c>
      <c r="J366" s="6">
        <v>3.07</v>
      </c>
      <c r="K366" s="6">
        <v>0.73</v>
      </c>
      <c r="L366" s="6">
        <v>10</v>
      </c>
      <c r="M366" s="6">
        <v>7</v>
      </c>
    </row>
    <row r="367" spans="1:13" x14ac:dyDescent="0.3">
      <c r="A367" s="7" t="s">
        <v>716</v>
      </c>
      <c r="B367" s="6">
        <v>10</v>
      </c>
      <c r="C367" s="6">
        <v>0.42</v>
      </c>
      <c r="D367" s="6">
        <v>0.5</v>
      </c>
      <c r="E367" s="6">
        <v>3.4</v>
      </c>
      <c r="F367" s="6">
        <v>0.107</v>
      </c>
      <c r="G367" s="6">
        <v>7</v>
      </c>
      <c r="H367" s="6">
        <v>21</v>
      </c>
      <c r="I367" s="6">
        <v>0.99790000000000001</v>
      </c>
      <c r="J367" s="6">
        <v>3.26</v>
      </c>
      <c r="K367" s="6">
        <v>0.93</v>
      </c>
      <c r="L367" s="6">
        <v>11.8</v>
      </c>
      <c r="M367" s="6">
        <v>6</v>
      </c>
    </row>
    <row r="368" spans="1:13" x14ac:dyDescent="0.3">
      <c r="A368" s="7" t="s">
        <v>717</v>
      </c>
      <c r="B368" s="6">
        <v>12.8</v>
      </c>
      <c r="C368" s="6">
        <v>0.61499999999999999</v>
      </c>
      <c r="D368" s="6">
        <v>0.66</v>
      </c>
      <c r="E368" s="6">
        <v>5.8</v>
      </c>
      <c r="F368" s="6">
        <v>8.3000000000000004E-2</v>
      </c>
      <c r="G368" s="6">
        <v>7</v>
      </c>
      <c r="H368" s="6">
        <v>42</v>
      </c>
      <c r="I368" s="6">
        <v>1.0022</v>
      </c>
      <c r="J368" s="6">
        <v>3.07</v>
      </c>
      <c r="K368" s="6">
        <v>0.73</v>
      </c>
      <c r="L368" s="6">
        <v>10</v>
      </c>
      <c r="M368" s="6">
        <v>7</v>
      </c>
    </row>
    <row r="369" spans="1:13" x14ac:dyDescent="0.3">
      <c r="A369" s="7" t="s">
        <v>718</v>
      </c>
      <c r="B369" s="6">
        <v>10.4</v>
      </c>
      <c r="C369" s="6">
        <v>0.57499999999999996</v>
      </c>
      <c r="D369" s="6">
        <v>0.61</v>
      </c>
      <c r="E369" s="6">
        <v>2.6</v>
      </c>
      <c r="F369" s="6">
        <v>7.5999999999999998E-2</v>
      </c>
      <c r="G369" s="6">
        <v>11</v>
      </c>
      <c r="H369" s="6">
        <v>24</v>
      </c>
      <c r="I369" s="6">
        <v>1</v>
      </c>
      <c r="J369" s="6">
        <v>3.16</v>
      </c>
      <c r="K369" s="6">
        <v>0.69</v>
      </c>
      <c r="L369" s="6">
        <v>9</v>
      </c>
      <c r="M369" s="6">
        <v>5</v>
      </c>
    </row>
    <row r="370" spans="1:13" x14ac:dyDescent="0.3">
      <c r="A370" s="7" t="s">
        <v>719</v>
      </c>
      <c r="B370" s="6">
        <v>10.3</v>
      </c>
      <c r="C370" s="6">
        <v>0.34</v>
      </c>
      <c r="D370" s="6">
        <v>0.52</v>
      </c>
      <c r="E370" s="6">
        <v>2.8</v>
      </c>
      <c r="F370" s="6">
        <v>0.159</v>
      </c>
      <c r="G370" s="6">
        <v>15</v>
      </c>
      <c r="H370" s="6">
        <v>75</v>
      </c>
      <c r="I370" s="6">
        <v>0.99980000000000002</v>
      </c>
      <c r="J370" s="6">
        <v>3.18</v>
      </c>
      <c r="K370" s="6">
        <v>0.64</v>
      </c>
      <c r="L370" s="6">
        <v>9.4</v>
      </c>
      <c r="M370" s="6">
        <v>5</v>
      </c>
    </row>
    <row r="371" spans="1:13" x14ac:dyDescent="0.3">
      <c r="A371" s="7" t="s">
        <v>720</v>
      </c>
      <c r="B371" s="6">
        <v>9.4</v>
      </c>
      <c r="C371" s="6">
        <v>0.27</v>
      </c>
      <c r="D371" s="6">
        <v>0.53</v>
      </c>
      <c r="E371" s="6">
        <v>2.4</v>
      </c>
      <c r="F371" s="6">
        <v>7.3999999999999996E-2</v>
      </c>
      <c r="G371" s="6">
        <v>6</v>
      </c>
      <c r="H371" s="6">
        <v>18</v>
      </c>
      <c r="I371" s="6">
        <v>0.99619999999999997</v>
      </c>
      <c r="J371" s="6">
        <v>3.2</v>
      </c>
      <c r="K371" s="6">
        <v>1.1299999999999999</v>
      </c>
      <c r="L371" s="6">
        <v>12</v>
      </c>
      <c r="M371" s="6">
        <v>7</v>
      </c>
    </row>
    <row r="372" spans="1:13" x14ac:dyDescent="0.3">
      <c r="A372" s="7" t="s">
        <v>721</v>
      </c>
      <c r="B372" s="6">
        <v>6.9</v>
      </c>
      <c r="C372" s="6">
        <v>0.76500000000000001</v>
      </c>
      <c r="D372" s="6">
        <v>0.02</v>
      </c>
      <c r="E372" s="6">
        <v>2.2999999999999998</v>
      </c>
      <c r="F372" s="6">
        <v>6.3E-2</v>
      </c>
      <c r="G372" s="6">
        <v>35</v>
      </c>
      <c r="H372" s="6">
        <v>63</v>
      </c>
      <c r="I372" s="6">
        <v>0.99750000000000005</v>
      </c>
      <c r="J372" s="6">
        <v>3.57</v>
      </c>
      <c r="K372" s="6">
        <v>0.78</v>
      </c>
      <c r="L372" s="6">
        <v>9.9</v>
      </c>
      <c r="M372" s="6">
        <v>5</v>
      </c>
    </row>
    <row r="373" spans="1:13" x14ac:dyDescent="0.3">
      <c r="A373" s="7" t="s">
        <v>722</v>
      </c>
      <c r="B373" s="6">
        <v>7.9</v>
      </c>
      <c r="C373" s="6">
        <v>0.24</v>
      </c>
      <c r="D373" s="6">
        <v>0.4</v>
      </c>
      <c r="E373" s="6">
        <v>1.6</v>
      </c>
      <c r="F373" s="6">
        <v>5.5999999999999897E-2</v>
      </c>
      <c r="G373" s="6">
        <v>11</v>
      </c>
      <c r="H373" s="6">
        <v>25</v>
      </c>
      <c r="I373" s="6">
        <v>0.99670000000000003</v>
      </c>
      <c r="J373" s="6">
        <v>3.32</v>
      </c>
      <c r="K373" s="6">
        <v>0.87</v>
      </c>
      <c r="L373" s="6">
        <v>8.6999999999999993</v>
      </c>
      <c r="M373" s="6">
        <v>6</v>
      </c>
    </row>
    <row r="374" spans="1:13" x14ac:dyDescent="0.3">
      <c r="A374" s="7" t="s">
        <v>723</v>
      </c>
      <c r="B374" s="6">
        <v>9.1</v>
      </c>
      <c r="C374" s="6">
        <v>0.28000000000000003</v>
      </c>
      <c r="D374" s="6">
        <v>0.48</v>
      </c>
      <c r="E374" s="6">
        <v>1.8</v>
      </c>
      <c r="F374" s="6">
        <v>6.7000000000000004E-2</v>
      </c>
      <c r="G374" s="6">
        <v>26</v>
      </c>
      <c r="H374" s="6">
        <v>46</v>
      </c>
      <c r="I374" s="6">
        <v>0.99670000000000003</v>
      </c>
      <c r="J374" s="6">
        <v>3.32</v>
      </c>
      <c r="K374" s="6">
        <v>1.04</v>
      </c>
      <c r="L374" s="6">
        <v>10.6</v>
      </c>
      <c r="M374" s="6">
        <v>6</v>
      </c>
    </row>
    <row r="375" spans="1:13" x14ac:dyDescent="0.3">
      <c r="A375" s="7" t="s">
        <v>724</v>
      </c>
      <c r="B375" s="6">
        <v>7.4</v>
      </c>
      <c r="C375" s="6">
        <v>0.55000000000000004</v>
      </c>
      <c r="D375" s="6">
        <v>0.22</v>
      </c>
      <c r="E375" s="6">
        <v>2.2000000000000002</v>
      </c>
      <c r="F375" s="6">
        <v>0.106</v>
      </c>
      <c r="G375" s="6">
        <v>12</v>
      </c>
      <c r="H375" s="6">
        <v>72</v>
      </c>
      <c r="I375" s="6">
        <v>0.99590000000000001</v>
      </c>
      <c r="J375" s="6">
        <v>3.05</v>
      </c>
      <c r="K375" s="6">
        <v>0.63</v>
      </c>
      <c r="L375" s="6">
        <v>9.1999999999999993</v>
      </c>
      <c r="M375" s="6">
        <v>5</v>
      </c>
    </row>
    <row r="376" spans="1:13" x14ac:dyDescent="0.3">
      <c r="A376" s="7" t="s">
        <v>725</v>
      </c>
      <c r="B376" s="6">
        <v>14</v>
      </c>
      <c r="C376" s="6">
        <v>0.41</v>
      </c>
      <c r="D376" s="6">
        <v>0.63</v>
      </c>
      <c r="E376" s="6">
        <v>3.8</v>
      </c>
      <c r="F376" s="6">
        <v>8.8999999999999996E-2</v>
      </c>
      <c r="G376" s="6">
        <v>6</v>
      </c>
      <c r="H376" s="6">
        <v>47</v>
      </c>
      <c r="I376" s="6">
        <v>1.0014000000000001</v>
      </c>
      <c r="J376" s="6">
        <v>3.01</v>
      </c>
      <c r="K376" s="6">
        <v>0.81</v>
      </c>
      <c r="L376" s="6">
        <v>10.8</v>
      </c>
      <c r="M376" s="6">
        <v>6</v>
      </c>
    </row>
    <row r="377" spans="1:13" x14ac:dyDescent="0.3">
      <c r="A377" s="7" t="s">
        <v>726</v>
      </c>
      <c r="B377" s="6">
        <v>11.5</v>
      </c>
      <c r="C377" s="6">
        <v>0.54</v>
      </c>
      <c r="D377" s="6">
        <v>0.71</v>
      </c>
      <c r="E377" s="6">
        <v>4.4000000000000004</v>
      </c>
      <c r="F377" s="6">
        <v>0.124</v>
      </c>
      <c r="G377" s="6">
        <v>6</v>
      </c>
      <c r="H377" s="6">
        <v>15</v>
      </c>
      <c r="I377" s="6">
        <v>0.99839999999999995</v>
      </c>
      <c r="J377" s="6">
        <v>3.01</v>
      </c>
      <c r="K377" s="6">
        <v>0.83</v>
      </c>
      <c r="L377" s="6">
        <v>11.8</v>
      </c>
      <c r="M377" s="6">
        <v>7</v>
      </c>
    </row>
    <row r="378" spans="1:13" x14ac:dyDescent="0.3">
      <c r="A378" s="7" t="s">
        <v>727</v>
      </c>
      <c r="B378" s="6">
        <v>11.5</v>
      </c>
      <c r="C378" s="6">
        <v>0.45</v>
      </c>
      <c r="D378" s="6">
        <v>0.5</v>
      </c>
      <c r="E378" s="6">
        <v>3</v>
      </c>
      <c r="F378" s="6">
        <v>7.8E-2</v>
      </c>
      <c r="G378" s="6">
        <v>19</v>
      </c>
      <c r="H378" s="6">
        <v>47</v>
      </c>
      <c r="I378" s="6">
        <v>1.0003</v>
      </c>
      <c r="J378" s="6">
        <v>3.26</v>
      </c>
      <c r="K378" s="6">
        <v>1.1100000000000001</v>
      </c>
      <c r="L378" s="6">
        <v>11</v>
      </c>
      <c r="M378" s="6">
        <v>6</v>
      </c>
    </row>
    <row r="379" spans="1:13" x14ac:dyDescent="0.3">
      <c r="A379" s="7" t="s">
        <v>728</v>
      </c>
      <c r="B379" s="6">
        <v>9.4</v>
      </c>
      <c r="C379" s="6">
        <v>0.27</v>
      </c>
      <c r="D379" s="6">
        <v>0.53</v>
      </c>
      <c r="E379" s="6">
        <v>2.4</v>
      </c>
      <c r="F379" s="6">
        <v>7.3999999999999996E-2</v>
      </c>
      <c r="G379" s="6">
        <v>6</v>
      </c>
      <c r="H379" s="6">
        <v>18</v>
      </c>
      <c r="I379" s="6">
        <v>0.99619999999999997</v>
      </c>
      <c r="J379" s="6">
        <v>3.2</v>
      </c>
      <c r="K379" s="6">
        <v>1.1299999999999999</v>
      </c>
      <c r="L379" s="6">
        <v>12</v>
      </c>
      <c r="M379" s="6">
        <v>7</v>
      </c>
    </row>
    <row r="380" spans="1:13" x14ac:dyDescent="0.3">
      <c r="A380" s="7" t="s">
        <v>729</v>
      </c>
      <c r="B380" s="6">
        <v>11.4</v>
      </c>
      <c r="C380" s="6">
        <v>0.625</v>
      </c>
      <c r="D380" s="6">
        <v>0.66</v>
      </c>
      <c r="E380" s="6">
        <v>6.2</v>
      </c>
      <c r="F380" s="6">
        <v>8.7999999999999995E-2</v>
      </c>
      <c r="G380" s="6">
        <v>6</v>
      </c>
      <c r="H380" s="6">
        <v>24</v>
      </c>
      <c r="I380" s="6">
        <v>0.99880000000000002</v>
      </c>
      <c r="J380" s="6">
        <v>3.11</v>
      </c>
      <c r="K380" s="6">
        <v>0.99</v>
      </c>
      <c r="L380" s="6">
        <v>13.3</v>
      </c>
      <c r="M380" s="6">
        <v>6</v>
      </c>
    </row>
    <row r="381" spans="1:13" x14ac:dyDescent="0.3">
      <c r="A381" s="7" t="s">
        <v>730</v>
      </c>
      <c r="B381" s="6">
        <v>8.3000000000000007</v>
      </c>
      <c r="C381" s="6">
        <v>0.42</v>
      </c>
      <c r="D381" s="6">
        <v>0.38</v>
      </c>
      <c r="E381" s="6">
        <v>2.5</v>
      </c>
      <c r="F381" s="6">
        <v>9.4E-2</v>
      </c>
      <c r="G381" s="6">
        <v>24</v>
      </c>
      <c r="H381" s="6">
        <v>60</v>
      </c>
      <c r="I381" s="6">
        <v>0.99790000000000001</v>
      </c>
      <c r="J381" s="6">
        <v>3.31</v>
      </c>
      <c r="K381" s="6">
        <v>0.7</v>
      </c>
      <c r="L381" s="6">
        <v>10.8</v>
      </c>
      <c r="M381" s="6">
        <v>6</v>
      </c>
    </row>
    <row r="382" spans="1:13" x14ac:dyDescent="0.3">
      <c r="A382" s="7" t="s">
        <v>731</v>
      </c>
      <c r="B382" s="6">
        <v>8.3000000000000007</v>
      </c>
      <c r="C382" s="6">
        <v>0.26</v>
      </c>
      <c r="D382" s="6">
        <v>0.42</v>
      </c>
      <c r="E382" s="6">
        <v>2</v>
      </c>
      <c r="F382" s="6">
        <v>0.08</v>
      </c>
      <c r="G382" s="6">
        <v>11</v>
      </c>
      <c r="H382" s="6">
        <v>27</v>
      </c>
      <c r="I382" s="6">
        <v>0.99739999999999995</v>
      </c>
      <c r="J382" s="6">
        <v>3.21</v>
      </c>
      <c r="K382" s="6">
        <v>0.8</v>
      </c>
      <c r="L382" s="6">
        <v>9.4</v>
      </c>
      <c r="M382" s="6">
        <v>6</v>
      </c>
    </row>
    <row r="383" spans="1:13" x14ac:dyDescent="0.3">
      <c r="A383" s="7" t="s">
        <v>732</v>
      </c>
      <c r="B383" s="6">
        <v>13.7</v>
      </c>
      <c r="C383" s="6">
        <v>0.41499999999999998</v>
      </c>
      <c r="D383" s="6">
        <v>0.68</v>
      </c>
      <c r="E383" s="6">
        <v>2.9</v>
      </c>
      <c r="F383" s="6">
        <v>8.5000000000000006E-2</v>
      </c>
      <c r="G383" s="6">
        <v>17</v>
      </c>
      <c r="H383" s="6">
        <v>43</v>
      </c>
      <c r="I383" s="6">
        <v>1.0014000000000001</v>
      </c>
      <c r="J383" s="6">
        <v>3.06</v>
      </c>
      <c r="K383" s="6">
        <v>0.8</v>
      </c>
      <c r="L383" s="6">
        <v>10</v>
      </c>
      <c r="M383" s="6">
        <v>6</v>
      </c>
    </row>
    <row r="384" spans="1:13" x14ac:dyDescent="0.3">
      <c r="A384" s="7" t="s">
        <v>733</v>
      </c>
      <c r="B384" s="6">
        <v>8.3000000000000007</v>
      </c>
      <c r="C384" s="6">
        <v>0.26</v>
      </c>
      <c r="D384" s="6">
        <v>0.42</v>
      </c>
      <c r="E384" s="6">
        <v>2</v>
      </c>
      <c r="F384" s="6">
        <v>0.08</v>
      </c>
      <c r="G384" s="6">
        <v>11</v>
      </c>
      <c r="H384" s="6">
        <v>27</v>
      </c>
      <c r="I384" s="6">
        <v>0.99739999999999995</v>
      </c>
      <c r="J384" s="6">
        <v>3.21</v>
      </c>
      <c r="K384" s="6">
        <v>0.8</v>
      </c>
      <c r="L384" s="6">
        <v>9.4</v>
      </c>
      <c r="M384" s="6">
        <v>6</v>
      </c>
    </row>
    <row r="385" spans="1:13" x14ac:dyDescent="0.3">
      <c r="A385" s="7" t="s">
        <v>734</v>
      </c>
      <c r="B385" s="6">
        <v>8.3000000000000007</v>
      </c>
      <c r="C385" s="6">
        <v>0.26</v>
      </c>
      <c r="D385" s="6">
        <v>0.42</v>
      </c>
      <c r="E385" s="6">
        <v>2</v>
      </c>
      <c r="F385" s="6">
        <v>0.08</v>
      </c>
      <c r="G385" s="6">
        <v>11</v>
      </c>
      <c r="H385" s="6">
        <v>27</v>
      </c>
      <c r="I385" s="6">
        <v>0.99739999999999995</v>
      </c>
      <c r="J385" s="6">
        <v>3.21</v>
      </c>
      <c r="K385" s="6">
        <v>0.8</v>
      </c>
      <c r="L385" s="6">
        <v>9.4</v>
      </c>
      <c r="M385" s="6">
        <v>6</v>
      </c>
    </row>
    <row r="386" spans="1:13" x14ac:dyDescent="0.3">
      <c r="A386" s="7" t="s">
        <v>735</v>
      </c>
      <c r="B386" s="6">
        <v>7.7</v>
      </c>
      <c r="C386" s="6">
        <v>0.51</v>
      </c>
      <c r="D386" s="6">
        <v>0.28000000000000003</v>
      </c>
      <c r="E386" s="6">
        <v>2.1</v>
      </c>
      <c r="F386" s="6">
        <v>8.6999999999999994E-2</v>
      </c>
      <c r="G386" s="6">
        <v>23</v>
      </c>
      <c r="H386" s="6">
        <v>54</v>
      </c>
      <c r="I386" s="6">
        <v>0.998</v>
      </c>
      <c r="J386" s="6">
        <v>3.42</v>
      </c>
      <c r="K386" s="6">
        <v>0.74</v>
      </c>
      <c r="L386" s="6">
        <v>9.1999999999999993</v>
      </c>
      <c r="M386" s="6">
        <v>5</v>
      </c>
    </row>
    <row r="387" spans="1:13" x14ac:dyDescent="0.3">
      <c r="A387" s="7" t="s">
        <v>736</v>
      </c>
      <c r="B387" s="6">
        <v>7.4</v>
      </c>
      <c r="C387" s="6">
        <v>0.63</v>
      </c>
      <c r="D387" s="6">
        <v>7.0000000000000007E-2</v>
      </c>
      <c r="E387" s="6">
        <v>2.4</v>
      </c>
      <c r="F387" s="6">
        <v>0.09</v>
      </c>
      <c r="G387" s="6">
        <v>11</v>
      </c>
      <c r="H387" s="6">
        <v>37</v>
      </c>
      <c r="I387" s="6">
        <v>0.99790000000000001</v>
      </c>
      <c r="J387" s="6">
        <v>3.43</v>
      </c>
      <c r="K387" s="6">
        <v>0.76</v>
      </c>
      <c r="L387" s="6">
        <v>9.6999999999999993</v>
      </c>
      <c r="M387" s="6">
        <v>6</v>
      </c>
    </row>
    <row r="388" spans="1:13" x14ac:dyDescent="0.3">
      <c r="A388" s="7" t="s">
        <v>737</v>
      </c>
      <c r="B388" s="6">
        <v>7.8</v>
      </c>
      <c r="C388" s="6">
        <v>0.54</v>
      </c>
      <c r="D388" s="6">
        <v>0.26</v>
      </c>
      <c r="E388" s="6">
        <v>2</v>
      </c>
      <c r="F388" s="6">
        <v>8.7999999999999995E-2</v>
      </c>
      <c r="G388" s="6">
        <v>23</v>
      </c>
      <c r="H388" s="6">
        <v>48</v>
      </c>
      <c r="I388" s="6">
        <v>0.99809999999999999</v>
      </c>
      <c r="J388" s="6">
        <v>3.41</v>
      </c>
      <c r="K388" s="6">
        <v>0.74</v>
      </c>
      <c r="L388" s="6">
        <v>9.1999999999999993</v>
      </c>
      <c r="M388" s="6">
        <v>6</v>
      </c>
    </row>
    <row r="389" spans="1:13" x14ac:dyDescent="0.3">
      <c r="A389" s="7" t="s">
        <v>738</v>
      </c>
      <c r="B389" s="6">
        <v>8.3000000000000007</v>
      </c>
      <c r="C389" s="6">
        <v>0.66</v>
      </c>
      <c r="D389" s="6">
        <v>0.15</v>
      </c>
      <c r="E389" s="6">
        <v>1.9</v>
      </c>
      <c r="F389" s="6">
        <v>7.9000000000000001E-2</v>
      </c>
      <c r="G389" s="6">
        <v>17</v>
      </c>
      <c r="H389" s="6">
        <v>42</v>
      </c>
      <c r="I389" s="6">
        <v>0.99719999999999998</v>
      </c>
      <c r="J389" s="6">
        <v>3.31</v>
      </c>
      <c r="K389" s="6">
        <v>0.54</v>
      </c>
      <c r="L389" s="6">
        <v>9.6</v>
      </c>
      <c r="M389" s="6">
        <v>6</v>
      </c>
    </row>
    <row r="390" spans="1:13" x14ac:dyDescent="0.3">
      <c r="A390" s="7" t="s">
        <v>739</v>
      </c>
      <c r="B390" s="6">
        <v>7.8</v>
      </c>
      <c r="C390" s="6">
        <v>0.46</v>
      </c>
      <c r="D390" s="6">
        <v>0.26</v>
      </c>
      <c r="E390" s="6">
        <v>1.9</v>
      </c>
      <c r="F390" s="6">
        <v>8.7999999999999995E-2</v>
      </c>
      <c r="G390" s="6">
        <v>23</v>
      </c>
      <c r="H390" s="6">
        <v>53</v>
      </c>
      <c r="I390" s="6">
        <v>0.99809999999999999</v>
      </c>
      <c r="J390" s="6">
        <v>3.43</v>
      </c>
      <c r="K390" s="6">
        <v>0.74</v>
      </c>
      <c r="L390" s="6">
        <v>9.1999999999999993</v>
      </c>
      <c r="M390" s="6">
        <v>6</v>
      </c>
    </row>
    <row r="391" spans="1:13" x14ac:dyDescent="0.3">
      <c r="A391" s="7" t="s">
        <v>740</v>
      </c>
      <c r="B391" s="6">
        <v>9.6</v>
      </c>
      <c r="C391" s="6">
        <v>0.38</v>
      </c>
      <c r="D391" s="6">
        <v>0.31</v>
      </c>
      <c r="E391" s="6">
        <v>2.5</v>
      </c>
      <c r="F391" s="6">
        <v>9.6000000000000002E-2</v>
      </c>
      <c r="G391" s="6">
        <v>16</v>
      </c>
      <c r="H391" s="6">
        <v>49</v>
      </c>
      <c r="I391" s="6">
        <v>0.99819999999999998</v>
      </c>
      <c r="J391" s="6">
        <v>3.19</v>
      </c>
      <c r="K391" s="6">
        <v>0.7</v>
      </c>
      <c r="L391" s="6">
        <v>10</v>
      </c>
      <c r="M391" s="6">
        <v>7</v>
      </c>
    </row>
    <row r="392" spans="1:13" x14ac:dyDescent="0.3">
      <c r="A392" s="7" t="s">
        <v>741</v>
      </c>
      <c r="B392" s="6">
        <v>5.6</v>
      </c>
      <c r="C392" s="6">
        <v>0.85</v>
      </c>
      <c r="D392" s="6">
        <v>0.05</v>
      </c>
      <c r="E392" s="6">
        <v>1.4</v>
      </c>
      <c r="F392" s="6">
        <v>4.4999999999999998E-2</v>
      </c>
      <c r="G392" s="6">
        <v>12</v>
      </c>
      <c r="H392" s="6">
        <v>88</v>
      </c>
      <c r="I392" s="6">
        <v>0.99239999999999995</v>
      </c>
      <c r="J392" s="6">
        <v>3.56</v>
      </c>
      <c r="K392" s="6">
        <v>0.82</v>
      </c>
      <c r="L392" s="6">
        <v>12.9</v>
      </c>
      <c r="M392" s="6">
        <v>8</v>
      </c>
    </row>
    <row r="393" spans="1:13" x14ac:dyDescent="0.3">
      <c r="A393" s="7" t="s">
        <v>742</v>
      </c>
      <c r="B393" s="6">
        <v>13.7</v>
      </c>
      <c r="C393" s="6">
        <v>0.41499999999999998</v>
      </c>
      <c r="D393" s="6">
        <v>0.68</v>
      </c>
      <c r="E393" s="6">
        <v>2.9</v>
      </c>
      <c r="F393" s="6">
        <v>8.5000000000000006E-2</v>
      </c>
      <c r="G393" s="6">
        <v>17</v>
      </c>
      <c r="H393" s="6">
        <v>43</v>
      </c>
      <c r="I393" s="6">
        <v>1.0014000000000001</v>
      </c>
      <c r="J393" s="6">
        <v>3.06</v>
      </c>
      <c r="K393" s="6">
        <v>0.8</v>
      </c>
      <c r="L393" s="6">
        <v>10</v>
      </c>
      <c r="M393" s="6">
        <v>6</v>
      </c>
    </row>
    <row r="394" spans="1:13" x14ac:dyDescent="0.3">
      <c r="A394" s="7" t="s">
        <v>743</v>
      </c>
      <c r="B394" s="6">
        <v>9.5</v>
      </c>
      <c r="C394" s="6">
        <v>0.37</v>
      </c>
      <c r="D394" s="6">
        <v>0.52</v>
      </c>
      <c r="E394" s="6">
        <v>2</v>
      </c>
      <c r="F394" s="6">
        <v>8.1999999999999906E-2</v>
      </c>
      <c r="G394" s="6">
        <v>6</v>
      </c>
      <c r="H394" s="6">
        <v>26</v>
      </c>
      <c r="I394" s="6">
        <v>0.998</v>
      </c>
      <c r="J394" s="6">
        <v>3.18</v>
      </c>
      <c r="K394" s="6">
        <v>0.51</v>
      </c>
      <c r="L394" s="6">
        <v>9.5</v>
      </c>
      <c r="M394" s="6">
        <v>5</v>
      </c>
    </row>
    <row r="395" spans="1:13" x14ac:dyDescent="0.3">
      <c r="A395" s="7" t="s">
        <v>744</v>
      </c>
      <c r="B395" s="6">
        <v>8.4</v>
      </c>
      <c r="C395" s="6">
        <v>0.66500000000000004</v>
      </c>
      <c r="D395" s="6">
        <v>0.61</v>
      </c>
      <c r="E395" s="6">
        <v>2</v>
      </c>
      <c r="F395" s="6">
        <v>0.111999999999999</v>
      </c>
      <c r="G395" s="6">
        <v>13</v>
      </c>
      <c r="H395" s="6">
        <v>95</v>
      </c>
      <c r="I395" s="6">
        <v>0.997</v>
      </c>
      <c r="J395" s="6">
        <v>3.16</v>
      </c>
      <c r="K395" s="6">
        <v>0.54</v>
      </c>
      <c r="L395" s="6">
        <v>9.1</v>
      </c>
      <c r="M395" s="6">
        <v>5</v>
      </c>
    </row>
    <row r="396" spans="1:13" x14ac:dyDescent="0.3">
      <c r="A396" s="7" t="s">
        <v>745</v>
      </c>
      <c r="B396" s="6">
        <v>12.7</v>
      </c>
      <c r="C396" s="6">
        <v>0.6</v>
      </c>
      <c r="D396" s="6">
        <v>0.65</v>
      </c>
      <c r="E396" s="6">
        <v>2.2999999999999998</v>
      </c>
      <c r="F396" s="6">
        <v>6.3E-2</v>
      </c>
      <c r="G396" s="6">
        <v>6</v>
      </c>
      <c r="H396" s="6">
        <v>25</v>
      </c>
      <c r="I396" s="6">
        <v>0.99970000000000003</v>
      </c>
      <c r="J396" s="6">
        <v>3.03</v>
      </c>
      <c r="K396" s="6">
        <v>0.56999999999999995</v>
      </c>
      <c r="L396" s="6">
        <v>9.9</v>
      </c>
      <c r="M396" s="6">
        <v>5</v>
      </c>
    </row>
    <row r="397" spans="1:13" x14ac:dyDescent="0.3">
      <c r="A397" s="7" t="s">
        <v>746</v>
      </c>
      <c r="B397" s="6">
        <v>12</v>
      </c>
      <c r="C397" s="6">
        <v>0.37</v>
      </c>
      <c r="D397" s="6">
        <v>0.76</v>
      </c>
      <c r="E397" s="6">
        <v>4.2</v>
      </c>
      <c r="F397" s="6">
        <v>6.6000000000000003E-2</v>
      </c>
      <c r="G397" s="6">
        <v>7</v>
      </c>
      <c r="H397" s="6">
        <v>38</v>
      </c>
      <c r="I397" s="6">
        <v>1.0004</v>
      </c>
      <c r="J397" s="6">
        <v>3.22</v>
      </c>
      <c r="K397" s="6">
        <v>0.6</v>
      </c>
      <c r="L397" s="6">
        <v>13</v>
      </c>
      <c r="M397" s="6">
        <v>7</v>
      </c>
    </row>
    <row r="398" spans="1:13" x14ac:dyDescent="0.3">
      <c r="A398" s="7" t="s">
        <v>747</v>
      </c>
      <c r="B398" s="6">
        <v>6.6</v>
      </c>
      <c r="C398" s="6">
        <v>0.73499999999999999</v>
      </c>
      <c r="D398" s="6">
        <v>0.02</v>
      </c>
      <c r="E398" s="6">
        <v>7.9</v>
      </c>
      <c r="F398" s="6">
        <v>0.122</v>
      </c>
      <c r="G398" s="6">
        <v>68</v>
      </c>
      <c r="H398" s="6">
        <v>124</v>
      </c>
      <c r="I398" s="6">
        <v>0.99939999999999996</v>
      </c>
      <c r="J398" s="6">
        <v>3.47</v>
      </c>
      <c r="K398" s="6">
        <v>0.53</v>
      </c>
      <c r="L398" s="6">
        <v>9.9</v>
      </c>
      <c r="M398" s="6">
        <v>5</v>
      </c>
    </row>
    <row r="399" spans="1:13" x14ac:dyDescent="0.3">
      <c r="A399" s="7" t="s">
        <v>748</v>
      </c>
      <c r="B399" s="6">
        <v>11.5</v>
      </c>
      <c r="C399" s="6">
        <v>0.59</v>
      </c>
      <c r="D399" s="6">
        <v>0.59</v>
      </c>
      <c r="E399" s="6">
        <v>2.6</v>
      </c>
      <c r="F399" s="6">
        <v>8.6999999999999994E-2</v>
      </c>
      <c r="G399" s="6">
        <v>13</v>
      </c>
      <c r="H399" s="6">
        <v>49</v>
      </c>
      <c r="I399" s="6">
        <v>0.99880000000000002</v>
      </c>
      <c r="J399" s="6">
        <v>3.18</v>
      </c>
      <c r="K399" s="6">
        <v>0.65</v>
      </c>
      <c r="L399" s="6">
        <v>11</v>
      </c>
      <c r="M399" s="6">
        <v>6</v>
      </c>
    </row>
    <row r="400" spans="1:13" x14ac:dyDescent="0.3">
      <c r="A400" s="7" t="s">
        <v>749</v>
      </c>
      <c r="B400" s="6">
        <v>11.5</v>
      </c>
      <c r="C400" s="6">
        <v>0.59</v>
      </c>
      <c r="D400" s="6">
        <v>0.59</v>
      </c>
      <c r="E400" s="6">
        <v>2.6</v>
      </c>
      <c r="F400" s="6">
        <v>8.6999999999999994E-2</v>
      </c>
      <c r="G400" s="6">
        <v>13</v>
      </c>
      <c r="H400" s="6">
        <v>49</v>
      </c>
      <c r="I400" s="6">
        <v>0.99880000000000002</v>
      </c>
      <c r="J400" s="6">
        <v>3.18</v>
      </c>
      <c r="K400" s="6">
        <v>0.65</v>
      </c>
      <c r="L400" s="6">
        <v>11</v>
      </c>
      <c r="M400" s="6">
        <v>6</v>
      </c>
    </row>
    <row r="401" spans="1:13" x14ac:dyDescent="0.3">
      <c r="A401" s="7" t="s">
        <v>750</v>
      </c>
      <c r="B401" s="6">
        <v>8.6999999999999993</v>
      </c>
      <c r="C401" s="6">
        <v>0.76500000000000001</v>
      </c>
      <c r="D401" s="6">
        <v>0.22</v>
      </c>
      <c r="E401" s="6">
        <v>2.2999999999999998</v>
      </c>
      <c r="F401" s="6">
        <v>6.4000000000000001E-2</v>
      </c>
      <c r="G401" s="6">
        <v>9</v>
      </c>
      <c r="H401" s="6">
        <v>42</v>
      </c>
      <c r="I401" s="6">
        <v>0.99629999999999996</v>
      </c>
      <c r="J401" s="6">
        <v>3.1</v>
      </c>
      <c r="K401" s="6">
        <v>0.55000000000000004</v>
      </c>
      <c r="L401" s="6">
        <v>9.4</v>
      </c>
      <c r="M401" s="6">
        <v>5</v>
      </c>
    </row>
    <row r="402" spans="1:13" x14ac:dyDescent="0.3">
      <c r="A402" s="7" t="s">
        <v>751</v>
      </c>
      <c r="B402" s="6">
        <v>6.6</v>
      </c>
      <c r="C402" s="6">
        <v>0.73499999999999999</v>
      </c>
      <c r="D402" s="6">
        <v>0.02</v>
      </c>
      <c r="E402" s="6">
        <v>7.9</v>
      </c>
      <c r="F402" s="6">
        <v>0.122</v>
      </c>
      <c r="G402" s="6">
        <v>68</v>
      </c>
      <c r="H402" s="6">
        <v>124</v>
      </c>
      <c r="I402" s="6">
        <v>0.99939999999999996</v>
      </c>
      <c r="J402" s="6">
        <v>3.47</v>
      </c>
      <c r="K402" s="6">
        <v>0.53</v>
      </c>
      <c r="L402" s="6">
        <v>9.9</v>
      </c>
      <c r="M402" s="6">
        <v>5</v>
      </c>
    </row>
    <row r="403" spans="1:13" x14ac:dyDescent="0.3">
      <c r="A403" s="7" t="s">
        <v>752</v>
      </c>
      <c r="B403" s="6">
        <v>7.7</v>
      </c>
      <c r="C403" s="6">
        <v>0.26</v>
      </c>
      <c r="D403" s="6">
        <v>0.3</v>
      </c>
      <c r="E403" s="6">
        <v>1.7</v>
      </c>
      <c r="F403" s="6">
        <v>5.8999999999999997E-2</v>
      </c>
      <c r="G403" s="6">
        <v>20</v>
      </c>
      <c r="H403" s="6">
        <v>38</v>
      </c>
      <c r="I403" s="6">
        <v>0.99490000000000001</v>
      </c>
      <c r="J403" s="6">
        <v>3.29</v>
      </c>
      <c r="K403" s="6">
        <v>0.47</v>
      </c>
      <c r="L403" s="6">
        <v>10.8</v>
      </c>
      <c r="M403" s="6">
        <v>6</v>
      </c>
    </row>
    <row r="404" spans="1:13" x14ac:dyDescent="0.3">
      <c r="A404" s="7" t="s">
        <v>753</v>
      </c>
      <c r="B404" s="6">
        <v>12.2</v>
      </c>
      <c r="C404" s="6">
        <v>0.48</v>
      </c>
      <c r="D404" s="6">
        <v>0.54</v>
      </c>
      <c r="E404" s="6">
        <v>2.6</v>
      </c>
      <c r="F404" s="6">
        <v>8.5000000000000006E-2</v>
      </c>
      <c r="G404" s="6">
        <v>19</v>
      </c>
      <c r="H404" s="6">
        <v>64</v>
      </c>
      <c r="I404" s="6">
        <v>1</v>
      </c>
      <c r="J404" s="6">
        <v>3.1</v>
      </c>
      <c r="K404" s="6">
        <v>0.61</v>
      </c>
      <c r="L404" s="6">
        <v>10.5</v>
      </c>
      <c r="M404" s="6">
        <v>6</v>
      </c>
    </row>
    <row r="405" spans="1:13" x14ac:dyDescent="0.3">
      <c r="A405" s="7" t="s">
        <v>754</v>
      </c>
      <c r="B405" s="6">
        <v>11.4</v>
      </c>
      <c r="C405" s="6">
        <v>0.6</v>
      </c>
      <c r="D405" s="6">
        <v>0.49</v>
      </c>
      <c r="E405" s="6">
        <v>2.7</v>
      </c>
      <c r="F405" s="6">
        <v>8.5000000000000006E-2</v>
      </c>
      <c r="G405" s="6">
        <v>10</v>
      </c>
      <c r="H405" s="6">
        <v>41</v>
      </c>
      <c r="I405" s="6">
        <v>0.99939999999999996</v>
      </c>
      <c r="J405" s="6">
        <v>3.15</v>
      </c>
      <c r="K405" s="6">
        <v>0.63</v>
      </c>
      <c r="L405" s="6">
        <v>10.5</v>
      </c>
      <c r="M405" s="6">
        <v>6</v>
      </c>
    </row>
    <row r="406" spans="1:13" x14ac:dyDescent="0.3">
      <c r="A406" s="7" t="s">
        <v>755</v>
      </c>
      <c r="B406" s="6">
        <v>7.7</v>
      </c>
      <c r="C406" s="6">
        <v>0.69</v>
      </c>
      <c r="D406" s="6">
        <v>0.05</v>
      </c>
      <c r="E406" s="6">
        <v>2.7</v>
      </c>
      <c r="F406" s="6">
        <v>7.4999999999999997E-2</v>
      </c>
      <c r="G406" s="6">
        <v>15</v>
      </c>
      <c r="H406" s="6">
        <v>27</v>
      </c>
      <c r="I406" s="6">
        <v>0.99739999999999995</v>
      </c>
      <c r="J406" s="6">
        <v>3.26</v>
      </c>
      <c r="K406" s="6">
        <v>0.61</v>
      </c>
      <c r="L406" s="6">
        <v>9.1</v>
      </c>
      <c r="M406" s="6">
        <v>5</v>
      </c>
    </row>
    <row r="407" spans="1:13" x14ac:dyDescent="0.3">
      <c r="A407" s="7" t="s">
        <v>756</v>
      </c>
      <c r="B407" s="6">
        <v>8.6999999999999993</v>
      </c>
      <c r="C407" s="6">
        <v>0.31</v>
      </c>
      <c r="D407" s="6">
        <v>0.46</v>
      </c>
      <c r="E407" s="6">
        <v>1.4</v>
      </c>
      <c r="F407" s="6">
        <v>5.8999999999999997E-2</v>
      </c>
      <c r="G407" s="6">
        <v>11</v>
      </c>
      <c r="H407" s="6">
        <v>25</v>
      </c>
      <c r="I407" s="6">
        <v>0.99660000000000004</v>
      </c>
      <c r="J407" s="6">
        <v>3.36</v>
      </c>
      <c r="K407" s="6">
        <v>0.76</v>
      </c>
      <c r="L407" s="6">
        <v>10.1</v>
      </c>
      <c r="M407" s="6">
        <v>6</v>
      </c>
    </row>
    <row r="408" spans="1:13" x14ac:dyDescent="0.3">
      <c r="A408" s="7" t="s">
        <v>757</v>
      </c>
      <c r="B408" s="6">
        <v>9.8000000000000007</v>
      </c>
      <c r="C408" s="6">
        <v>0.44</v>
      </c>
      <c r="D408" s="6">
        <v>0.47</v>
      </c>
      <c r="E408" s="6">
        <v>2.5</v>
      </c>
      <c r="F408" s="6">
        <v>6.3E-2</v>
      </c>
      <c r="G408" s="6">
        <v>9</v>
      </c>
      <c r="H408" s="6">
        <v>28</v>
      </c>
      <c r="I408" s="6">
        <v>0.99809999999999999</v>
      </c>
      <c r="J408" s="6">
        <v>3.24</v>
      </c>
      <c r="K408" s="6">
        <v>0.65</v>
      </c>
      <c r="L408" s="6">
        <v>10.8</v>
      </c>
      <c r="M408" s="6">
        <v>6</v>
      </c>
    </row>
    <row r="409" spans="1:13" x14ac:dyDescent="0.3">
      <c r="A409" s="7" t="s">
        <v>758</v>
      </c>
      <c r="B409" s="6">
        <v>12</v>
      </c>
      <c r="C409" s="6">
        <v>0.39</v>
      </c>
      <c r="D409" s="6">
        <v>0.66</v>
      </c>
      <c r="E409" s="6">
        <v>3</v>
      </c>
      <c r="F409" s="6">
        <v>9.2999999999999999E-2</v>
      </c>
      <c r="G409" s="6">
        <v>12</v>
      </c>
      <c r="H409" s="6">
        <v>30</v>
      </c>
      <c r="I409" s="6">
        <v>0.99960000000000004</v>
      </c>
      <c r="J409" s="6">
        <v>3.18</v>
      </c>
      <c r="K409" s="6">
        <v>0.63</v>
      </c>
      <c r="L409" s="6">
        <v>10.8</v>
      </c>
      <c r="M409" s="6">
        <v>7</v>
      </c>
    </row>
    <row r="410" spans="1:13" x14ac:dyDescent="0.3">
      <c r="A410" s="7" t="s">
        <v>759</v>
      </c>
      <c r="B410" s="6">
        <v>10.4</v>
      </c>
      <c r="C410" s="6">
        <v>0.34</v>
      </c>
      <c r="D410" s="6">
        <v>0.57999999999999996</v>
      </c>
      <c r="E410" s="6">
        <v>3.7</v>
      </c>
      <c r="F410" s="6">
        <v>0.17399999999999999</v>
      </c>
      <c r="G410" s="6">
        <v>6</v>
      </c>
      <c r="H410" s="6">
        <v>16</v>
      </c>
      <c r="I410" s="6">
        <v>0.997</v>
      </c>
      <c r="J410" s="6">
        <v>3.19</v>
      </c>
      <c r="K410" s="6">
        <v>0.7</v>
      </c>
      <c r="L410" s="6">
        <v>11.3</v>
      </c>
      <c r="M410" s="6">
        <v>6</v>
      </c>
    </row>
    <row r="411" spans="1:13" x14ac:dyDescent="0.3">
      <c r="A411" s="7" t="s">
        <v>760</v>
      </c>
      <c r="B411" s="6">
        <v>12.5</v>
      </c>
      <c r="C411" s="6">
        <v>0.46</v>
      </c>
      <c r="D411" s="6">
        <v>0.49</v>
      </c>
      <c r="E411" s="6">
        <v>4.5</v>
      </c>
      <c r="F411" s="6">
        <v>7.0000000000000007E-2</v>
      </c>
      <c r="G411" s="6">
        <v>26</v>
      </c>
      <c r="H411" s="6">
        <v>49</v>
      </c>
      <c r="I411" s="6">
        <v>0.99809999999999999</v>
      </c>
      <c r="J411" s="6">
        <v>3.05</v>
      </c>
      <c r="K411" s="6">
        <v>0.56999999999999995</v>
      </c>
      <c r="L411" s="6">
        <v>9.6</v>
      </c>
      <c r="M411" s="6">
        <v>4</v>
      </c>
    </row>
    <row r="412" spans="1:13" x14ac:dyDescent="0.3">
      <c r="A412" s="7" t="s">
        <v>761</v>
      </c>
      <c r="B412" s="6">
        <v>9</v>
      </c>
      <c r="C412" s="6">
        <v>0.43</v>
      </c>
      <c r="D412" s="6">
        <v>0.34</v>
      </c>
      <c r="E412" s="6">
        <v>2.5</v>
      </c>
      <c r="F412" s="6">
        <v>0.08</v>
      </c>
      <c r="G412" s="6">
        <v>26</v>
      </c>
      <c r="H412" s="6">
        <v>86</v>
      </c>
      <c r="I412" s="6">
        <v>0.99870000000000003</v>
      </c>
      <c r="J412" s="6">
        <v>3.38</v>
      </c>
      <c r="K412" s="6">
        <v>0.62</v>
      </c>
      <c r="L412" s="6">
        <v>9.5</v>
      </c>
      <c r="M412" s="6">
        <v>6</v>
      </c>
    </row>
    <row r="413" spans="1:13" x14ac:dyDescent="0.3">
      <c r="A413" s="7" t="s">
        <v>762</v>
      </c>
      <c r="B413" s="6">
        <v>9.1</v>
      </c>
      <c r="C413" s="6">
        <v>0.45</v>
      </c>
      <c r="D413" s="6">
        <v>0.35</v>
      </c>
      <c r="E413" s="6">
        <v>2.4</v>
      </c>
      <c r="F413" s="6">
        <v>0.08</v>
      </c>
      <c r="G413" s="6">
        <v>23</v>
      </c>
      <c r="H413" s="6">
        <v>78</v>
      </c>
      <c r="I413" s="6">
        <v>0.99870000000000003</v>
      </c>
      <c r="J413" s="6">
        <v>3.38</v>
      </c>
      <c r="K413" s="6">
        <v>0.62</v>
      </c>
      <c r="L413" s="6">
        <v>9.5</v>
      </c>
      <c r="M413" s="6">
        <v>5</v>
      </c>
    </row>
    <row r="414" spans="1:13" x14ac:dyDescent="0.3">
      <c r="A414" s="7" t="s">
        <v>763</v>
      </c>
      <c r="B414" s="6">
        <v>7.1</v>
      </c>
      <c r="C414" s="6">
        <v>0.73499999999999999</v>
      </c>
      <c r="D414" s="6">
        <v>0.16</v>
      </c>
      <c r="E414" s="6">
        <v>1.9</v>
      </c>
      <c r="F414" s="6">
        <v>0.1</v>
      </c>
      <c r="G414" s="6">
        <v>15</v>
      </c>
      <c r="H414" s="6">
        <v>77</v>
      </c>
      <c r="I414" s="6">
        <v>0.99660000000000004</v>
      </c>
      <c r="J414" s="6">
        <v>3.27</v>
      </c>
      <c r="K414" s="6">
        <v>0.64</v>
      </c>
      <c r="L414" s="6">
        <v>9.3000000000000007</v>
      </c>
      <c r="M414" s="6">
        <v>5</v>
      </c>
    </row>
    <row r="415" spans="1:13" x14ac:dyDescent="0.3">
      <c r="A415" s="7" t="s">
        <v>764</v>
      </c>
      <c r="B415" s="6">
        <v>9.9</v>
      </c>
      <c r="C415" s="6">
        <v>0.4</v>
      </c>
      <c r="D415" s="6">
        <v>0.53</v>
      </c>
      <c r="E415" s="6">
        <v>6.7</v>
      </c>
      <c r="F415" s="6">
        <v>9.6999999999999906E-2</v>
      </c>
      <c r="G415" s="6">
        <v>6</v>
      </c>
      <c r="H415" s="6">
        <v>19</v>
      </c>
      <c r="I415" s="6">
        <v>0.99860000000000004</v>
      </c>
      <c r="J415" s="6">
        <v>3.27</v>
      </c>
      <c r="K415" s="6">
        <v>0.82</v>
      </c>
      <c r="L415" s="6">
        <v>11.7</v>
      </c>
      <c r="M415" s="6">
        <v>7</v>
      </c>
    </row>
    <row r="416" spans="1:13" x14ac:dyDescent="0.3">
      <c r="A416" s="7" t="s">
        <v>765</v>
      </c>
      <c r="B416" s="6">
        <v>8.8000000000000007</v>
      </c>
      <c r="C416" s="6">
        <v>0.52</v>
      </c>
      <c r="D416" s="6">
        <v>0.34</v>
      </c>
      <c r="E416" s="6">
        <v>2.7</v>
      </c>
      <c r="F416" s="6">
        <v>8.6999999999999994E-2</v>
      </c>
      <c r="G416" s="6">
        <v>24</v>
      </c>
      <c r="H416" s="6">
        <v>122</v>
      </c>
      <c r="I416" s="6">
        <v>0.99819999999999998</v>
      </c>
      <c r="J416" s="6">
        <v>3.26</v>
      </c>
      <c r="K416" s="6">
        <v>0.61</v>
      </c>
      <c r="L416" s="6">
        <v>9.5</v>
      </c>
      <c r="M416" s="6">
        <v>5</v>
      </c>
    </row>
    <row r="417" spans="1:13" x14ac:dyDescent="0.3">
      <c r="A417" s="7" t="s">
        <v>766</v>
      </c>
      <c r="B417" s="6">
        <v>8.6</v>
      </c>
      <c r="C417" s="6">
        <v>0.72499999999999998</v>
      </c>
      <c r="D417" s="6">
        <v>0.24</v>
      </c>
      <c r="E417" s="6">
        <v>6.6</v>
      </c>
      <c r="F417" s="6">
        <v>0.11699999999999899</v>
      </c>
      <c r="G417" s="6">
        <v>31</v>
      </c>
      <c r="H417" s="6">
        <v>134</v>
      </c>
      <c r="I417" s="6">
        <v>1.0014000000000001</v>
      </c>
      <c r="J417" s="6">
        <v>3.32</v>
      </c>
      <c r="K417" s="6">
        <v>1.07</v>
      </c>
      <c r="L417" s="6">
        <v>9.3000000000000007</v>
      </c>
      <c r="M417" s="6">
        <v>5</v>
      </c>
    </row>
    <row r="418" spans="1:13" x14ac:dyDescent="0.3">
      <c r="A418" s="7" t="s">
        <v>767</v>
      </c>
      <c r="B418" s="6">
        <v>10.6</v>
      </c>
      <c r="C418" s="6">
        <v>0.48</v>
      </c>
      <c r="D418" s="6">
        <v>0.64</v>
      </c>
      <c r="E418" s="6">
        <v>2.2000000000000002</v>
      </c>
      <c r="F418" s="6">
        <v>0.111</v>
      </c>
      <c r="G418" s="6">
        <v>6</v>
      </c>
      <c r="H418" s="6">
        <v>20</v>
      </c>
      <c r="I418" s="6">
        <v>0.997</v>
      </c>
      <c r="J418" s="6">
        <v>3.26</v>
      </c>
      <c r="K418" s="6">
        <v>0.66</v>
      </c>
      <c r="L418" s="6">
        <v>11.7</v>
      </c>
      <c r="M418" s="6">
        <v>6</v>
      </c>
    </row>
    <row r="419" spans="1:13" x14ac:dyDescent="0.3">
      <c r="A419" s="7" t="s">
        <v>768</v>
      </c>
      <c r="B419" s="6">
        <v>7</v>
      </c>
      <c r="C419" s="6">
        <v>0.57999999999999996</v>
      </c>
      <c r="D419" s="6">
        <v>0.12</v>
      </c>
      <c r="E419" s="6">
        <v>1.9</v>
      </c>
      <c r="F419" s="6">
        <v>9.0999999999999998E-2</v>
      </c>
      <c r="G419" s="6">
        <v>34</v>
      </c>
      <c r="H419" s="6">
        <v>124</v>
      </c>
      <c r="I419" s="6">
        <v>0.99560000000000004</v>
      </c>
      <c r="J419" s="6">
        <v>3.44</v>
      </c>
      <c r="K419" s="6">
        <v>0.48</v>
      </c>
      <c r="L419" s="6">
        <v>10.5</v>
      </c>
      <c r="M419" s="6">
        <v>5</v>
      </c>
    </row>
    <row r="420" spans="1:13" x14ac:dyDescent="0.3">
      <c r="A420" s="7" t="s">
        <v>769</v>
      </c>
      <c r="B420" s="6">
        <v>11.9</v>
      </c>
      <c r="C420" s="6">
        <v>0.38</v>
      </c>
      <c r="D420" s="6">
        <v>0.51</v>
      </c>
      <c r="E420" s="6">
        <v>2</v>
      </c>
      <c r="F420" s="6">
        <v>0.121</v>
      </c>
      <c r="G420" s="6">
        <v>7</v>
      </c>
      <c r="H420" s="6">
        <v>20</v>
      </c>
      <c r="I420" s="6">
        <v>0.99960000000000004</v>
      </c>
      <c r="J420" s="6">
        <v>3.24</v>
      </c>
      <c r="K420" s="6">
        <v>0.76</v>
      </c>
      <c r="L420" s="6">
        <v>10.4</v>
      </c>
      <c r="M420" s="6">
        <v>6</v>
      </c>
    </row>
    <row r="421" spans="1:13" x14ac:dyDescent="0.3">
      <c r="A421" s="7" t="s">
        <v>770</v>
      </c>
      <c r="B421" s="6">
        <v>6.8</v>
      </c>
      <c r="C421" s="6">
        <v>0.77</v>
      </c>
      <c r="D421" s="6">
        <v>0</v>
      </c>
      <c r="E421" s="6">
        <v>1.8</v>
      </c>
      <c r="F421" s="6">
        <v>6.6000000000000003E-2</v>
      </c>
      <c r="G421" s="6">
        <v>34</v>
      </c>
      <c r="H421" s="6">
        <v>52</v>
      </c>
      <c r="I421" s="6">
        <v>0.99760000000000004</v>
      </c>
      <c r="J421" s="6">
        <v>3.62</v>
      </c>
      <c r="K421" s="6">
        <v>0.68</v>
      </c>
      <c r="L421" s="6">
        <v>9.9</v>
      </c>
      <c r="M421" s="6">
        <v>5</v>
      </c>
    </row>
    <row r="422" spans="1:13" x14ac:dyDescent="0.3">
      <c r="A422" s="7" t="s">
        <v>771</v>
      </c>
      <c r="B422" s="6">
        <v>9.5</v>
      </c>
      <c r="C422" s="6">
        <v>0.56000000000000005</v>
      </c>
      <c r="D422" s="6">
        <v>0.33</v>
      </c>
      <c r="E422" s="6">
        <v>2.4</v>
      </c>
      <c r="F422" s="6">
        <v>8.8999999999999996E-2</v>
      </c>
      <c r="G422" s="6">
        <v>35</v>
      </c>
      <c r="H422" s="6">
        <v>67</v>
      </c>
      <c r="I422" s="6">
        <v>0.99719999999999998</v>
      </c>
      <c r="J422" s="6">
        <v>3.28</v>
      </c>
      <c r="K422" s="6">
        <v>0.73</v>
      </c>
      <c r="L422" s="6">
        <v>11.8</v>
      </c>
      <c r="M422" s="6">
        <v>7</v>
      </c>
    </row>
    <row r="423" spans="1:13" x14ac:dyDescent="0.3">
      <c r="A423" s="7" t="s">
        <v>772</v>
      </c>
      <c r="B423" s="6">
        <v>6.6</v>
      </c>
      <c r="C423" s="6">
        <v>0.84</v>
      </c>
      <c r="D423" s="6">
        <v>0.03</v>
      </c>
      <c r="E423" s="6">
        <v>2.2999999999999998</v>
      </c>
      <c r="F423" s="6">
        <v>5.8999999999999997E-2</v>
      </c>
      <c r="G423" s="6">
        <v>32</v>
      </c>
      <c r="H423" s="6">
        <v>48</v>
      </c>
      <c r="I423" s="6">
        <v>0.99519999999999997</v>
      </c>
      <c r="J423" s="6">
        <v>3.52</v>
      </c>
      <c r="K423" s="6">
        <v>0.56000000000000005</v>
      </c>
      <c r="L423" s="6">
        <v>12.3</v>
      </c>
      <c r="M423" s="6">
        <v>7</v>
      </c>
    </row>
    <row r="424" spans="1:13" x14ac:dyDescent="0.3">
      <c r="A424" s="7" t="s">
        <v>773</v>
      </c>
      <c r="B424" s="6">
        <v>7.7</v>
      </c>
      <c r="C424" s="6">
        <v>0.96</v>
      </c>
      <c r="D424" s="6">
        <v>0.2</v>
      </c>
      <c r="E424" s="6">
        <v>2</v>
      </c>
      <c r="F424" s="6">
        <v>4.7E-2</v>
      </c>
      <c r="G424" s="6">
        <v>15</v>
      </c>
      <c r="H424" s="6">
        <v>60</v>
      </c>
      <c r="I424" s="6">
        <v>0.99550000000000005</v>
      </c>
      <c r="J424" s="6">
        <v>3.36</v>
      </c>
      <c r="K424" s="6">
        <v>0.44</v>
      </c>
      <c r="L424" s="6">
        <v>10.9</v>
      </c>
      <c r="M424" s="6">
        <v>5</v>
      </c>
    </row>
    <row r="425" spans="1:13" x14ac:dyDescent="0.3">
      <c r="A425" s="7" t="s">
        <v>774</v>
      </c>
      <c r="B425" s="6">
        <v>10.5</v>
      </c>
      <c r="C425" s="6">
        <v>0.24</v>
      </c>
      <c r="D425" s="6">
        <v>0.47</v>
      </c>
      <c r="E425" s="6">
        <v>2.1</v>
      </c>
      <c r="F425" s="6">
        <v>6.6000000000000003E-2</v>
      </c>
      <c r="G425" s="6">
        <v>6</v>
      </c>
      <c r="H425" s="6">
        <v>24</v>
      </c>
      <c r="I425" s="6">
        <v>0.99780000000000002</v>
      </c>
      <c r="J425" s="6">
        <v>3.15</v>
      </c>
      <c r="K425" s="6">
        <v>0.9</v>
      </c>
      <c r="L425" s="6">
        <v>11</v>
      </c>
      <c r="M425" s="6">
        <v>7</v>
      </c>
    </row>
    <row r="426" spans="1:13" x14ac:dyDescent="0.3">
      <c r="A426" s="7" t="s">
        <v>775</v>
      </c>
      <c r="B426" s="6">
        <v>7.7</v>
      </c>
      <c r="C426" s="6">
        <v>0.96</v>
      </c>
      <c r="D426" s="6">
        <v>0.2</v>
      </c>
      <c r="E426" s="6">
        <v>2</v>
      </c>
      <c r="F426" s="6">
        <v>4.7E-2</v>
      </c>
      <c r="G426" s="6">
        <v>15</v>
      </c>
      <c r="H426" s="6">
        <v>60</v>
      </c>
      <c r="I426" s="6">
        <v>0.99550000000000005</v>
      </c>
      <c r="J426" s="6">
        <v>3.36</v>
      </c>
      <c r="K426" s="6">
        <v>0.44</v>
      </c>
      <c r="L426" s="6">
        <v>10.9</v>
      </c>
      <c r="M426" s="6">
        <v>5</v>
      </c>
    </row>
    <row r="427" spans="1:13" x14ac:dyDescent="0.3">
      <c r="A427" s="7" t="s">
        <v>776</v>
      </c>
      <c r="B427" s="6">
        <v>6.6</v>
      </c>
      <c r="C427" s="6">
        <v>0.84</v>
      </c>
      <c r="D427" s="6">
        <v>0.03</v>
      </c>
      <c r="E427" s="6">
        <v>2.2999999999999998</v>
      </c>
      <c r="F427" s="6">
        <v>5.8999999999999997E-2</v>
      </c>
      <c r="G427" s="6">
        <v>32</v>
      </c>
      <c r="H427" s="6">
        <v>48</v>
      </c>
      <c r="I427" s="6">
        <v>0.99519999999999997</v>
      </c>
      <c r="J427" s="6">
        <v>3.52</v>
      </c>
      <c r="K427" s="6">
        <v>0.56000000000000005</v>
      </c>
      <c r="L427" s="6">
        <v>12.3</v>
      </c>
      <c r="M427" s="6">
        <v>7</v>
      </c>
    </row>
    <row r="428" spans="1:13" x14ac:dyDescent="0.3">
      <c r="A428" s="7" t="s">
        <v>777</v>
      </c>
      <c r="B428" s="6">
        <v>6.4</v>
      </c>
      <c r="C428" s="6">
        <v>0.67</v>
      </c>
      <c r="D428" s="6">
        <v>0.08</v>
      </c>
      <c r="E428" s="6">
        <v>2.1</v>
      </c>
      <c r="F428" s="6">
        <v>4.4999999999999998E-2</v>
      </c>
      <c r="G428" s="6">
        <v>19</v>
      </c>
      <c r="H428" s="6">
        <v>48</v>
      </c>
      <c r="I428" s="6">
        <v>0.99490000000000001</v>
      </c>
      <c r="J428" s="6">
        <v>3.49</v>
      </c>
      <c r="K428" s="6">
        <v>0.49</v>
      </c>
      <c r="L428" s="6">
        <v>11.4</v>
      </c>
      <c r="M428" s="6">
        <v>6</v>
      </c>
    </row>
    <row r="429" spans="1:13" x14ac:dyDescent="0.3">
      <c r="A429" s="7" t="s">
        <v>778</v>
      </c>
      <c r="B429" s="6">
        <v>9.5</v>
      </c>
      <c r="C429" s="6">
        <v>0.78</v>
      </c>
      <c r="D429" s="6">
        <v>0.22</v>
      </c>
      <c r="E429" s="6">
        <v>1.9</v>
      </c>
      <c r="F429" s="6">
        <v>7.6999999999999999E-2</v>
      </c>
      <c r="G429" s="6">
        <v>6</v>
      </c>
      <c r="H429" s="6">
        <v>32</v>
      </c>
      <c r="I429" s="6">
        <v>0.99880000000000002</v>
      </c>
      <c r="J429" s="6">
        <v>3.26</v>
      </c>
      <c r="K429" s="6">
        <v>0.56000000000000005</v>
      </c>
      <c r="L429" s="6">
        <v>10.6</v>
      </c>
      <c r="M429" s="6">
        <v>6</v>
      </c>
    </row>
    <row r="430" spans="1:13" x14ac:dyDescent="0.3">
      <c r="A430" s="7" t="s">
        <v>779</v>
      </c>
      <c r="B430" s="6">
        <v>9.1</v>
      </c>
      <c r="C430" s="6">
        <v>0.52</v>
      </c>
      <c r="D430" s="6">
        <v>0.33</v>
      </c>
      <c r="E430" s="6">
        <v>1.3</v>
      </c>
      <c r="F430" s="6">
        <v>7.0000000000000007E-2</v>
      </c>
      <c r="G430" s="6">
        <v>9</v>
      </c>
      <c r="H430" s="6">
        <v>30</v>
      </c>
      <c r="I430" s="6">
        <v>0.99780000000000002</v>
      </c>
      <c r="J430" s="6">
        <v>3.24</v>
      </c>
      <c r="K430" s="6">
        <v>0.6</v>
      </c>
      <c r="L430" s="6">
        <v>9.3000000000000007</v>
      </c>
      <c r="M430" s="6">
        <v>5</v>
      </c>
    </row>
    <row r="431" spans="1:13" x14ac:dyDescent="0.3">
      <c r="A431" s="7" t="s">
        <v>780</v>
      </c>
      <c r="B431" s="6">
        <v>12.8</v>
      </c>
      <c r="C431" s="6">
        <v>0.84</v>
      </c>
      <c r="D431" s="6">
        <v>0.63</v>
      </c>
      <c r="E431" s="6">
        <v>2.4</v>
      </c>
      <c r="F431" s="6">
        <v>8.7999999999999995E-2</v>
      </c>
      <c r="G431" s="6">
        <v>13</v>
      </c>
      <c r="H431" s="6">
        <v>35</v>
      </c>
      <c r="I431" s="6">
        <v>0.99970000000000003</v>
      </c>
      <c r="J431" s="6">
        <v>3.1</v>
      </c>
      <c r="K431" s="6">
        <v>0.6</v>
      </c>
      <c r="L431" s="6">
        <v>10.4</v>
      </c>
      <c r="M431" s="6">
        <v>6</v>
      </c>
    </row>
    <row r="432" spans="1:13" x14ac:dyDescent="0.3">
      <c r="A432" s="7" t="s">
        <v>781</v>
      </c>
      <c r="B432" s="6">
        <v>10.5</v>
      </c>
      <c r="C432" s="6">
        <v>0.24</v>
      </c>
      <c r="D432" s="6">
        <v>0.47</v>
      </c>
      <c r="E432" s="6">
        <v>2.1</v>
      </c>
      <c r="F432" s="6">
        <v>6.6000000000000003E-2</v>
      </c>
      <c r="G432" s="6">
        <v>6</v>
      </c>
      <c r="H432" s="6">
        <v>24</v>
      </c>
      <c r="I432" s="6">
        <v>0.99780000000000002</v>
      </c>
      <c r="J432" s="6">
        <v>3.15</v>
      </c>
      <c r="K432" s="6">
        <v>0.9</v>
      </c>
      <c r="L432" s="6">
        <v>11</v>
      </c>
      <c r="M432" s="6">
        <v>7</v>
      </c>
    </row>
    <row r="433" spans="1:13" x14ac:dyDescent="0.3">
      <c r="A433" s="7" t="s">
        <v>782</v>
      </c>
      <c r="B433" s="6">
        <v>7.8</v>
      </c>
      <c r="C433" s="6">
        <v>0.55000000000000004</v>
      </c>
      <c r="D433" s="6">
        <v>0.35</v>
      </c>
      <c r="E433" s="6">
        <v>2.2000000000000002</v>
      </c>
      <c r="F433" s="6">
        <v>7.3999999999999996E-2</v>
      </c>
      <c r="G433" s="6">
        <v>21</v>
      </c>
      <c r="H433" s="6">
        <v>66</v>
      </c>
      <c r="I433" s="6">
        <v>0.99739999999999995</v>
      </c>
      <c r="J433" s="6">
        <v>3.25</v>
      </c>
      <c r="K433" s="6">
        <v>0.56000000000000005</v>
      </c>
      <c r="L433" s="6">
        <v>9.1999999999999993</v>
      </c>
      <c r="M433" s="6">
        <v>5</v>
      </c>
    </row>
    <row r="434" spans="1:13" x14ac:dyDescent="0.3">
      <c r="A434" s="7" t="s">
        <v>783</v>
      </c>
      <c r="B434" s="6">
        <v>11.9</v>
      </c>
      <c r="C434" s="6">
        <v>0.37</v>
      </c>
      <c r="D434" s="6">
        <v>0.69</v>
      </c>
      <c r="E434" s="6">
        <v>2.2999999999999998</v>
      </c>
      <c r="F434" s="6">
        <v>7.8E-2</v>
      </c>
      <c r="G434" s="6">
        <v>12</v>
      </c>
      <c r="H434" s="6">
        <v>24</v>
      </c>
      <c r="I434" s="6">
        <v>0.99580000000000002</v>
      </c>
      <c r="J434" s="6">
        <v>3</v>
      </c>
      <c r="K434" s="6">
        <v>0.65</v>
      </c>
      <c r="L434" s="6">
        <v>12.8</v>
      </c>
      <c r="M434" s="6">
        <v>6</v>
      </c>
    </row>
    <row r="435" spans="1:13" x14ac:dyDescent="0.3">
      <c r="A435" s="7" t="s">
        <v>784</v>
      </c>
      <c r="B435" s="6">
        <v>12.3</v>
      </c>
      <c r="C435" s="6">
        <v>0.39</v>
      </c>
      <c r="D435" s="6">
        <v>0.63</v>
      </c>
      <c r="E435" s="6">
        <v>2.2999999999999998</v>
      </c>
      <c r="F435" s="6">
        <v>9.0999999999999998E-2</v>
      </c>
      <c r="G435" s="6">
        <v>6</v>
      </c>
      <c r="H435" s="6">
        <v>18</v>
      </c>
      <c r="I435" s="6">
        <v>1.0004</v>
      </c>
      <c r="J435" s="6">
        <v>3.16</v>
      </c>
      <c r="K435" s="6">
        <v>0.49</v>
      </c>
      <c r="L435" s="6">
        <v>9.5</v>
      </c>
      <c r="M435" s="6">
        <v>5</v>
      </c>
    </row>
    <row r="436" spans="1:13" x14ac:dyDescent="0.3">
      <c r="A436" s="7" t="s">
        <v>785</v>
      </c>
      <c r="B436" s="6">
        <v>10.4</v>
      </c>
      <c r="C436" s="6">
        <v>0.41</v>
      </c>
      <c r="D436" s="6">
        <v>0.55000000000000004</v>
      </c>
      <c r="E436" s="6">
        <v>3.2</v>
      </c>
      <c r="F436" s="6">
        <v>7.5999999999999998E-2</v>
      </c>
      <c r="G436" s="6">
        <v>22</v>
      </c>
      <c r="H436" s="6">
        <v>54</v>
      </c>
      <c r="I436" s="6">
        <v>0.99960000000000004</v>
      </c>
      <c r="J436" s="6">
        <v>3.15</v>
      </c>
      <c r="K436" s="6">
        <v>0.89</v>
      </c>
      <c r="L436" s="6">
        <v>9.9</v>
      </c>
      <c r="M436" s="6">
        <v>6</v>
      </c>
    </row>
    <row r="437" spans="1:13" x14ac:dyDescent="0.3">
      <c r="A437" s="7" t="s">
        <v>786</v>
      </c>
      <c r="B437" s="6">
        <v>12.3</v>
      </c>
      <c r="C437" s="6">
        <v>0.39</v>
      </c>
      <c r="D437" s="6">
        <v>0.63</v>
      </c>
      <c r="E437" s="6">
        <v>2.2999999999999998</v>
      </c>
      <c r="F437" s="6">
        <v>9.0999999999999998E-2</v>
      </c>
      <c r="G437" s="6">
        <v>6</v>
      </c>
      <c r="H437" s="6">
        <v>18</v>
      </c>
      <c r="I437" s="6">
        <v>1.0004</v>
      </c>
      <c r="J437" s="6">
        <v>3.16</v>
      </c>
      <c r="K437" s="6">
        <v>0.49</v>
      </c>
      <c r="L437" s="6">
        <v>9.5</v>
      </c>
      <c r="M437" s="6">
        <v>5</v>
      </c>
    </row>
    <row r="438" spans="1:13" x14ac:dyDescent="0.3">
      <c r="A438" s="7" t="s">
        <v>787</v>
      </c>
      <c r="B438" s="6">
        <v>8</v>
      </c>
      <c r="C438" s="6">
        <v>0.67</v>
      </c>
      <c r="D438" s="6">
        <v>0.3</v>
      </c>
      <c r="E438" s="6">
        <v>2</v>
      </c>
      <c r="F438" s="6">
        <v>0.06</v>
      </c>
      <c r="G438" s="6">
        <v>38</v>
      </c>
      <c r="H438" s="6">
        <v>62</v>
      </c>
      <c r="I438" s="6">
        <v>0.99580000000000002</v>
      </c>
      <c r="J438" s="6">
        <v>3.26</v>
      </c>
      <c r="K438" s="6">
        <v>0.56000000000000005</v>
      </c>
      <c r="L438" s="6">
        <v>10.199999999999999</v>
      </c>
      <c r="M438" s="6">
        <v>6</v>
      </c>
    </row>
    <row r="439" spans="1:13" x14ac:dyDescent="0.3">
      <c r="A439" s="7" t="s">
        <v>788</v>
      </c>
      <c r="B439" s="6">
        <v>11.1</v>
      </c>
      <c r="C439" s="6">
        <v>0.45</v>
      </c>
      <c r="D439" s="6">
        <v>0.73</v>
      </c>
      <c r="E439" s="6">
        <v>3.2</v>
      </c>
      <c r="F439" s="6">
        <v>6.6000000000000003E-2</v>
      </c>
      <c r="G439" s="6">
        <v>6</v>
      </c>
      <c r="H439" s="6">
        <v>22</v>
      </c>
      <c r="I439" s="6">
        <v>0.99860000000000004</v>
      </c>
      <c r="J439" s="6">
        <v>3.17</v>
      </c>
      <c r="K439" s="6">
        <v>0.66</v>
      </c>
      <c r="L439" s="6">
        <v>11.2</v>
      </c>
      <c r="M439" s="6">
        <v>6</v>
      </c>
    </row>
    <row r="440" spans="1:13" x14ac:dyDescent="0.3">
      <c r="A440" s="7" t="s">
        <v>789</v>
      </c>
      <c r="B440" s="6">
        <v>10.4</v>
      </c>
      <c r="C440" s="6">
        <v>0.41</v>
      </c>
      <c r="D440" s="6">
        <v>0.55000000000000004</v>
      </c>
      <c r="E440" s="6">
        <v>3.2</v>
      </c>
      <c r="F440" s="6">
        <v>7.5999999999999998E-2</v>
      </c>
      <c r="G440" s="6">
        <v>22</v>
      </c>
      <c r="H440" s="6">
        <v>54</v>
      </c>
      <c r="I440" s="6">
        <v>0.99960000000000004</v>
      </c>
      <c r="J440" s="6">
        <v>3.15</v>
      </c>
      <c r="K440" s="6">
        <v>0.89</v>
      </c>
      <c r="L440" s="6">
        <v>9.9</v>
      </c>
      <c r="M440" s="6">
        <v>6</v>
      </c>
    </row>
    <row r="441" spans="1:13" x14ac:dyDescent="0.3">
      <c r="A441" s="7" t="s">
        <v>790</v>
      </c>
      <c r="B441" s="6">
        <v>7</v>
      </c>
      <c r="C441" s="6">
        <v>0.62</v>
      </c>
      <c r="D441" s="6">
        <v>0.18</v>
      </c>
      <c r="E441" s="6">
        <v>1.5</v>
      </c>
      <c r="F441" s="6">
        <v>6.2E-2</v>
      </c>
      <c r="G441" s="6">
        <v>7</v>
      </c>
      <c r="H441" s="6">
        <v>50</v>
      </c>
      <c r="I441" s="6">
        <v>0.99509999999999998</v>
      </c>
      <c r="J441" s="6">
        <v>3.08</v>
      </c>
      <c r="K441" s="6">
        <v>0.6</v>
      </c>
      <c r="L441" s="6">
        <v>9.3000000000000007</v>
      </c>
      <c r="M441" s="6">
        <v>5</v>
      </c>
    </row>
    <row r="442" spans="1:13" x14ac:dyDescent="0.3">
      <c r="A442" s="7" t="s">
        <v>791</v>
      </c>
      <c r="B442" s="6">
        <v>12.6</v>
      </c>
      <c r="C442" s="6">
        <v>0.31</v>
      </c>
      <c r="D442" s="6">
        <v>0.72</v>
      </c>
      <c r="E442" s="6">
        <v>2.2000000000000002</v>
      </c>
      <c r="F442" s="6">
        <v>7.1999999999999995E-2</v>
      </c>
      <c r="G442" s="6">
        <v>6</v>
      </c>
      <c r="H442" s="6">
        <v>29</v>
      </c>
      <c r="I442" s="6">
        <v>0.99870000000000003</v>
      </c>
      <c r="J442" s="6">
        <v>2.88</v>
      </c>
      <c r="K442" s="6">
        <v>0.82</v>
      </c>
      <c r="L442" s="6">
        <v>9.8000000000000007</v>
      </c>
      <c r="M442" s="6">
        <v>8</v>
      </c>
    </row>
    <row r="443" spans="1:13" x14ac:dyDescent="0.3">
      <c r="A443" s="7" t="s">
        <v>792</v>
      </c>
      <c r="B443" s="6">
        <v>11.9</v>
      </c>
      <c r="C443" s="6">
        <v>0.4</v>
      </c>
      <c r="D443" s="6">
        <v>0.65</v>
      </c>
      <c r="E443" s="6">
        <v>2.15</v>
      </c>
      <c r="F443" s="6">
        <v>6.8000000000000005E-2</v>
      </c>
      <c r="G443" s="6">
        <v>7</v>
      </c>
      <c r="H443" s="6">
        <v>27</v>
      </c>
      <c r="I443" s="6">
        <v>0.99880000000000002</v>
      </c>
      <c r="J443" s="6">
        <v>3.06</v>
      </c>
      <c r="K443" s="6">
        <v>0.68</v>
      </c>
      <c r="L443" s="6">
        <v>11.3</v>
      </c>
      <c r="M443" s="6">
        <v>6</v>
      </c>
    </row>
    <row r="444" spans="1:13" x14ac:dyDescent="0.3">
      <c r="A444" s="7" t="s">
        <v>793</v>
      </c>
      <c r="B444" s="6">
        <v>15.6</v>
      </c>
      <c r="C444" s="6">
        <v>0.68500000000000005</v>
      </c>
      <c r="D444" s="6">
        <v>0.76</v>
      </c>
      <c r="E444" s="6">
        <v>3.7</v>
      </c>
      <c r="F444" s="6">
        <v>0.1</v>
      </c>
      <c r="G444" s="6">
        <v>6</v>
      </c>
      <c r="H444" s="6">
        <v>43</v>
      </c>
      <c r="I444" s="6">
        <v>1.0032000000000001</v>
      </c>
      <c r="J444" s="6">
        <v>2.95</v>
      </c>
      <c r="K444" s="6">
        <v>0.68</v>
      </c>
      <c r="L444" s="6">
        <v>11.2</v>
      </c>
      <c r="M444" s="6">
        <v>7</v>
      </c>
    </row>
    <row r="445" spans="1:13" x14ac:dyDescent="0.3">
      <c r="A445" s="7" t="s">
        <v>794</v>
      </c>
      <c r="B445" s="6">
        <v>10</v>
      </c>
      <c r="C445" s="6">
        <v>0.44</v>
      </c>
      <c r="D445" s="6">
        <v>0.49</v>
      </c>
      <c r="E445" s="6">
        <v>2.7</v>
      </c>
      <c r="F445" s="6">
        <v>7.6999999999999999E-2</v>
      </c>
      <c r="G445" s="6">
        <v>11</v>
      </c>
      <c r="H445" s="6">
        <v>19</v>
      </c>
      <c r="I445" s="6">
        <v>0.99629999999999996</v>
      </c>
      <c r="J445" s="6">
        <v>3.23</v>
      </c>
      <c r="K445" s="6">
        <v>0.63</v>
      </c>
      <c r="L445" s="6">
        <v>11.6</v>
      </c>
      <c r="M445" s="6">
        <v>7</v>
      </c>
    </row>
    <row r="446" spans="1:13" x14ac:dyDescent="0.3">
      <c r="A446" s="7" t="s">
        <v>795</v>
      </c>
      <c r="B446" s="6">
        <v>5.3</v>
      </c>
      <c r="C446" s="6">
        <v>0.56999999999999995</v>
      </c>
      <c r="D446" s="6">
        <v>0.01</v>
      </c>
      <c r="E446" s="6">
        <v>1.7</v>
      </c>
      <c r="F446" s="6">
        <v>5.3999999999999999E-2</v>
      </c>
      <c r="G446" s="6">
        <v>5</v>
      </c>
      <c r="H446" s="6">
        <v>27</v>
      </c>
      <c r="I446" s="6">
        <v>0.99339999999999995</v>
      </c>
      <c r="J446" s="6">
        <v>3.57</v>
      </c>
      <c r="K446" s="6">
        <v>0.84</v>
      </c>
      <c r="L446" s="6">
        <v>12.5</v>
      </c>
      <c r="M446" s="6">
        <v>7</v>
      </c>
    </row>
    <row r="447" spans="1:13" x14ac:dyDescent="0.3">
      <c r="A447" s="7" t="s">
        <v>796</v>
      </c>
      <c r="B447" s="6">
        <v>9.5</v>
      </c>
      <c r="C447" s="6">
        <v>0.73499999999999999</v>
      </c>
      <c r="D447" s="6">
        <v>0.1</v>
      </c>
      <c r="E447" s="6">
        <v>2.1</v>
      </c>
      <c r="F447" s="6">
        <v>7.9000000000000001E-2</v>
      </c>
      <c r="G447" s="6">
        <v>6</v>
      </c>
      <c r="H447" s="6">
        <v>31</v>
      </c>
      <c r="I447" s="6">
        <v>0.99860000000000004</v>
      </c>
      <c r="J447" s="6">
        <v>3.23</v>
      </c>
      <c r="K447" s="6">
        <v>0.56000000000000005</v>
      </c>
      <c r="L447" s="6">
        <v>10.1</v>
      </c>
      <c r="M447" s="6">
        <v>6</v>
      </c>
    </row>
    <row r="448" spans="1:13" x14ac:dyDescent="0.3">
      <c r="A448" s="7" t="s">
        <v>797</v>
      </c>
      <c r="B448" s="6">
        <v>12.5</v>
      </c>
      <c r="C448" s="6">
        <v>0.38</v>
      </c>
      <c r="D448" s="6">
        <v>0.6</v>
      </c>
      <c r="E448" s="6">
        <v>2.6</v>
      </c>
      <c r="F448" s="6">
        <v>8.1000000000000003E-2</v>
      </c>
      <c r="G448" s="6">
        <v>31</v>
      </c>
      <c r="H448" s="6">
        <v>72</v>
      </c>
      <c r="I448" s="6">
        <v>0.99960000000000004</v>
      </c>
      <c r="J448" s="6">
        <v>3.1</v>
      </c>
      <c r="K448" s="6">
        <v>0.73</v>
      </c>
      <c r="L448" s="6">
        <v>10.5</v>
      </c>
      <c r="M448" s="6">
        <v>5</v>
      </c>
    </row>
    <row r="449" spans="1:13" x14ac:dyDescent="0.3">
      <c r="A449" s="7" t="s">
        <v>798</v>
      </c>
      <c r="B449" s="6">
        <v>9.3000000000000007</v>
      </c>
      <c r="C449" s="6">
        <v>0.48</v>
      </c>
      <c r="D449" s="6">
        <v>0.28999999999999998</v>
      </c>
      <c r="E449" s="6">
        <v>2.1</v>
      </c>
      <c r="F449" s="6">
        <v>0.127</v>
      </c>
      <c r="G449" s="6">
        <v>6</v>
      </c>
      <c r="H449" s="6">
        <v>16</v>
      </c>
      <c r="I449" s="6">
        <v>0.99680000000000002</v>
      </c>
      <c r="J449" s="6">
        <v>3.22</v>
      </c>
      <c r="K449" s="6">
        <v>0.72</v>
      </c>
      <c r="L449" s="6">
        <v>11.2</v>
      </c>
      <c r="M449" s="6">
        <v>5</v>
      </c>
    </row>
    <row r="450" spans="1:13" x14ac:dyDescent="0.3">
      <c r="A450" s="7" t="s">
        <v>799</v>
      </c>
      <c r="B450" s="6">
        <v>8.6</v>
      </c>
      <c r="C450" s="6">
        <v>0.53</v>
      </c>
      <c r="D450" s="6">
        <v>0.22</v>
      </c>
      <c r="E450" s="6">
        <v>2</v>
      </c>
      <c r="F450" s="6">
        <v>0.1</v>
      </c>
      <c r="G450" s="6">
        <v>7</v>
      </c>
      <c r="H450" s="6">
        <v>27</v>
      </c>
      <c r="I450" s="6">
        <v>0.99670000000000003</v>
      </c>
      <c r="J450" s="6">
        <v>3.2</v>
      </c>
      <c r="K450" s="6">
        <v>0.56000000000000005</v>
      </c>
      <c r="L450" s="6">
        <v>10.199999999999999</v>
      </c>
      <c r="M450" s="6">
        <v>6</v>
      </c>
    </row>
    <row r="451" spans="1:13" x14ac:dyDescent="0.3">
      <c r="A451" s="7" t="s">
        <v>800</v>
      </c>
      <c r="B451" s="6">
        <v>11.9</v>
      </c>
      <c r="C451" s="6">
        <v>0.39</v>
      </c>
      <c r="D451" s="6">
        <v>0.69</v>
      </c>
      <c r="E451" s="6">
        <v>2.8</v>
      </c>
      <c r="F451" s="6">
        <v>9.5000000000000001E-2</v>
      </c>
      <c r="G451" s="6">
        <v>17</v>
      </c>
      <c r="H451" s="6">
        <v>35</v>
      </c>
      <c r="I451" s="6">
        <v>0.99939999999999996</v>
      </c>
      <c r="J451" s="6">
        <v>3.1</v>
      </c>
      <c r="K451" s="6">
        <v>0.61</v>
      </c>
      <c r="L451" s="6">
        <v>10.8</v>
      </c>
      <c r="M451" s="6">
        <v>6</v>
      </c>
    </row>
    <row r="452" spans="1:13" x14ac:dyDescent="0.3">
      <c r="A452" s="7" t="s">
        <v>801</v>
      </c>
      <c r="B452" s="6">
        <v>11.9</v>
      </c>
      <c r="C452" s="6">
        <v>0.39</v>
      </c>
      <c r="D452" s="6">
        <v>0.69</v>
      </c>
      <c r="E452" s="6">
        <v>2.8</v>
      </c>
      <c r="F452" s="6">
        <v>9.5000000000000001E-2</v>
      </c>
      <c r="G452" s="6">
        <v>17</v>
      </c>
      <c r="H452" s="6">
        <v>35</v>
      </c>
      <c r="I452" s="6">
        <v>0.99939999999999996</v>
      </c>
      <c r="J452" s="6">
        <v>3.1</v>
      </c>
      <c r="K452" s="6">
        <v>0.61</v>
      </c>
      <c r="L452" s="6">
        <v>10.8</v>
      </c>
      <c r="M452" s="6">
        <v>6</v>
      </c>
    </row>
    <row r="453" spans="1:13" x14ac:dyDescent="0.3">
      <c r="A453" s="7" t="s">
        <v>802</v>
      </c>
      <c r="B453" s="6">
        <v>8.4</v>
      </c>
      <c r="C453" s="6">
        <v>0.37</v>
      </c>
      <c r="D453" s="6">
        <v>0.53</v>
      </c>
      <c r="E453" s="6">
        <v>1.8</v>
      </c>
      <c r="F453" s="6">
        <v>0.41299999999999998</v>
      </c>
      <c r="G453" s="6">
        <v>9</v>
      </c>
      <c r="H453" s="6">
        <v>26</v>
      </c>
      <c r="I453" s="6">
        <v>0.99790000000000001</v>
      </c>
      <c r="J453" s="6">
        <v>3.06</v>
      </c>
      <c r="K453" s="6">
        <v>1.06</v>
      </c>
      <c r="L453" s="6">
        <v>9.1</v>
      </c>
      <c r="M453" s="6">
        <v>6</v>
      </c>
    </row>
    <row r="454" spans="1:13" x14ac:dyDescent="0.3">
      <c r="A454" s="7" t="s">
        <v>803</v>
      </c>
      <c r="B454" s="6">
        <v>6.8</v>
      </c>
      <c r="C454" s="6">
        <v>0.56000000000000005</v>
      </c>
      <c r="D454" s="6">
        <v>0.03</v>
      </c>
      <c r="E454" s="6">
        <v>1.7</v>
      </c>
      <c r="F454" s="6">
        <v>8.4000000000000005E-2</v>
      </c>
      <c r="G454" s="6">
        <v>18</v>
      </c>
      <c r="H454" s="6">
        <v>35</v>
      </c>
      <c r="I454" s="6">
        <v>0.99680000000000002</v>
      </c>
      <c r="J454" s="6">
        <v>3.44</v>
      </c>
      <c r="K454" s="6">
        <v>0.63</v>
      </c>
      <c r="L454" s="6">
        <v>10</v>
      </c>
      <c r="M454" s="6">
        <v>6</v>
      </c>
    </row>
    <row r="455" spans="1:13" x14ac:dyDescent="0.3">
      <c r="A455" s="7" t="s">
        <v>804</v>
      </c>
      <c r="B455" s="6">
        <v>10.4</v>
      </c>
      <c r="C455" s="6">
        <v>0.33</v>
      </c>
      <c r="D455" s="6">
        <v>0.63</v>
      </c>
      <c r="E455" s="6">
        <v>2.8</v>
      </c>
      <c r="F455" s="6">
        <v>8.4000000000000005E-2</v>
      </c>
      <c r="G455" s="6">
        <v>5</v>
      </c>
      <c r="H455" s="6">
        <v>22</v>
      </c>
      <c r="I455" s="6">
        <v>0.99980000000000002</v>
      </c>
      <c r="J455" s="6">
        <v>3.26</v>
      </c>
      <c r="K455" s="6">
        <v>0.74</v>
      </c>
      <c r="L455" s="6">
        <v>11.2</v>
      </c>
      <c r="M455" s="6">
        <v>7</v>
      </c>
    </row>
    <row r="456" spans="1:13" x14ac:dyDescent="0.3">
      <c r="A456" s="7" t="s">
        <v>805</v>
      </c>
      <c r="B456" s="6">
        <v>7</v>
      </c>
      <c r="C456" s="6">
        <v>0.23</v>
      </c>
      <c r="D456" s="6">
        <v>0.4</v>
      </c>
      <c r="E456" s="6">
        <v>1.6</v>
      </c>
      <c r="F456" s="6">
        <v>6.3E-2</v>
      </c>
      <c r="G456" s="6">
        <v>21</v>
      </c>
      <c r="H456" s="6">
        <v>67</v>
      </c>
      <c r="I456" s="6">
        <v>0.99519999999999997</v>
      </c>
      <c r="J456" s="6">
        <v>3.5</v>
      </c>
      <c r="K456" s="6">
        <v>0.63</v>
      </c>
      <c r="L456" s="6">
        <v>11.1</v>
      </c>
      <c r="M456" s="6">
        <v>5</v>
      </c>
    </row>
    <row r="457" spans="1:13" x14ac:dyDescent="0.3">
      <c r="A457" s="7" t="s">
        <v>806</v>
      </c>
      <c r="B457" s="6">
        <v>11.3</v>
      </c>
      <c r="C457" s="6">
        <v>0.62</v>
      </c>
      <c r="D457" s="6">
        <v>0.67</v>
      </c>
      <c r="E457" s="6">
        <v>5.2</v>
      </c>
      <c r="F457" s="6">
        <v>8.5999999999999993E-2</v>
      </c>
      <c r="G457" s="6">
        <v>6</v>
      </c>
      <c r="H457" s="6">
        <v>19</v>
      </c>
      <c r="I457" s="6">
        <v>0.99880000000000002</v>
      </c>
      <c r="J457" s="6">
        <v>3.22</v>
      </c>
      <c r="K457" s="6">
        <v>0.69</v>
      </c>
      <c r="L457" s="6">
        <v>13.4</v>
      </c>
      <c r="M457" s="6">
        <v>8</v>
      </c>
    </row>
    <row r="458" spans="1:13" x14ac:dyDescent="0.3">
      <c r="A458" s="7" t="s">
        <v>807</v>
      </c>
      <c r="B458" s="6">
        <v>8.9</v>
      </c>
      <c r="C458" s="6">
        <v>0.59</v>
      </c>
      <c r="D458" s="6">
        <v>0.39</v>
      </c>
      <c r="E458" s="6">
        <v>2.2999999999999998</v>
      </c>
      <c r="F458" s="6">
        <v>9.5000000000000001E-2</v>
      </c>
      <c r="G458" s="6">
        <v>5</v>
      </c>
      <c r="H458" s="6">
        <v>22</v>
      </c>
      <c r="I458" s="6">
        <v>0.99860000000000004</v>
      </c>
      <c r="J458" s="6">
        <v>3.37</v>
      </c>
      <c r="K458" s="6">
        <v>0.57999999999999996</v>
      </c>
      <c r="L458" s="6">
        <v>10.3</v>
      </c>
      <c r="M458" s="6">
        <v>5</v>
      </c>
    </row>
    <row r="459" spans="1:13" x14ac:dyDescent="0.3">
      <c r="A459" s="7" t="s">
        <v>808</v>
      </c>
      <c r="B459" s="6">
        <v>9.1999999999999993</v>
      </c>
      <c r="C459" s="6">
        <v>0.63</v>
      </c>
      <c r="D459" s="6">
        <v>0.21</v>
      </c>
      <c r="E459" s="6">
        <v>2.7</v>
      </c>
      <c r="F459" s="6">
        <v>9.6999999999999906E-2</v>
      </c>
      <c r="G459" s="6">
        <v>29</v>
      </c>
      <c r="H459" s="6">
        <v>65</v>
      </c>
      <c r="I459" s="6">
        <v>0.99880000000000002</v>
      </c>
      <c r="J459" s="6">
        <v>3.28</v>
      </c>
      <c r="K459" s="6">
        <v>0.57999999999999996</v>
      </c>
      <c r="L459" s="6">
        <v>9.6</v>
      </c>
      <c r="M459" s="6">
        <v>5</v>
      </c>
    </row>
    <row r="460" spans="1:13" x14ac:dyDescent="0.3">
      <c r="A460" s="7" t="s">
        <v>809</v>
      </c>
      <c r="B460" s="6">
        <v>10.4</v>
      </c>
      <c r="C460" s="6">
        <v>0.33</v>
      </c>
      <c r="D460" s="6">
        <v>0.63</v>
      </c>
      <c r="E460" s="6">
        <v>2.8</v>
      </c>
      <c r="F460" s="6">
        <v>8.4000000000000005E-2</v>
      </c>
      <c r="G460" s="6">
        <v>5</v>
      </c>
      <c r="H460" s="6">
        <v>22</v>
      </c>
      <c r="I460" s="6">
        <v>0.99980000000000002</v>
      </c>
      <c r="J460" s="6">
        <v>3.26</v>
      </c>
      <c r="K460" s="6">
        <v>0.74</v>
      </c>
      <c r="L460" s="6">
        <v>11.2</v>
      </c>
      <c r="M460" s="6">
        <v>7</v>
      </c>
    </row>
    <row r="461" spans="1:13" x14ac:dyDescent="0.3">
      <c r="A461" s="7" t="s">
        <v>810</v>
      </c>
      <c r="B461" s="6">
        <v>11.6</v>
      </c>
      <c r="C461" s="6">
        <v>0.57999999999999996</v>
      </c>
      <c r="D461" s="6">
        <v>0.66</v>
      </c>
      <c r="E461" s="6">
        <v>2.2000000000000002</v>
      </c>
      <c r="F461" s="6">
        <v>7.3999999999999996E-2</v>
      </c>
      <c r="G461" s="6">
        <v>10</v>
      </c>
      <c r="H461" s="6">
        <v>47</v>
      </c>
      <c r="I461" s="6">
        <v>1.0007999999999999</v>
      </c>
      <c r="J461" s="6">
        <v>3.25</v>
      </c>
      <c r="K461" s="6">
        <v>0.56999999999999995</v>
      </c>
      <c r="L461" s="6">
        <v>9</v>
      </c>
      <c r="M461" s="6">
        <v>3</v>
      </c>
    </row>
    <row r="462" spans="1:13" x14ac:dyDescent="0.3">
      <c r="A462" s="7" t="s">
        <v>811</v>
      </c>
      <c r="B462" s="6">
        <v>9.1999999999999993</v>
      </c>
      <c r="C462" s="6">
        <v>0.43</v>
      </c>
      <c r="D462" s="6">
        <v>0.52</v>
      </c>
      <c r="E462" s="6">
        <v>2.2999999999999998</v>
      </c>
      <c r="F462" s="6">
        <v>8.3000000000000004E-2</v>
      </c>
      <c r="G462" s="6">
        <v>14</v>
      </c>
      <c r="H462" s="6">
        <v>23</v>
      </c>
      <c r="I462" s="6">
        <v>0.99760000000000004</v>
      </c>
      <c r="J462" s="6">
        <v>3.35</v>
      </c>
      <c r="K462" s="6">
        <v>0.61</v>
      </c>
      <c r="L462" s="6">
        <v>11.3</v>
      </c>
      <c r="M462" s="6">
        <v>6</v>
      </c>
    </row>
    <row r="463" spans="1:13" x14ac:dyDescent="0.3">
      <c r="A463" s="7" t="s">
        <v>812</v>
      </c>
      <c r="B463" s="6">
        <v>8.3000000000000007</v>
      </c>
      <c r="C463" s="6">
        <v>0.61499999999999999</v>
      </c>
      <c r="D463" s="6">
        <v>0.22</v>
      </c>
      <c r="E463" s="6">
        <v>2.6</v>
      </c>
      <c r="F463" s="6">
        <v>8.6999999999999994E-2</v>
      </c>
      <c r="G463" s="6">
        <v>6</v>
      </c>
      <c r="H463" s="6">
        <v>19</v>
      </c>
      <c r="I463" s="6">
        <v>0.99819999999999998</v>
      </c>
      <c r="J463" s="6">
        <v>3.26</v>
      </c>
      <c r="K463" s="6">
        <v>0.61</v>
      </c>
      <c r="L463" s="6">
        <v>9.3000000000000007</v>
      </c>
      <c r="M463" s="6">
        <v>5</v>
      </c>
    </row>
    <row r="464" spans="1:13" x14ac:dyDescent="0.3">
      <c r="A464" s="7" t="s">
        <v>813</v>
      </c>
      <c r="B464" s="6">
        <v>11</v>
      </c>
      <c r="C464" s="6">
        <v>0.26</v>
      </c>
      <c r="D464" s="6">
        <v>0.68</v>
      </c>
      <c r="E464" s="6">
        <v>2.5499999999999998</v>
      </c>
      <c r="F464" s="6">
        <v>8.5000000000000006E-2</v>
      </c>
      <c r="G464" s="6">
        <v>10</v>
      </c>
      <c r="H464" s="6">
        <v>25</v>
      </c>
      <c r="I464" s="6">
        <v>0.997</v>
      </c>
      <c r="J464" s="6">
        <v>3.18</v>
      </c>
      <c r="K464" s="6">
        <v>0.61</v>
      </c>
      <c r="L464" s="6">
        <v>11.8</v>
      </c>
      <c r="M464" s="6">
        <v>5</v>
      </c>
    </row>
    <row r="465" spans="1:13" x14ac:dyDescent="0.3">
      <c r="A465" s="7" t="s">
        <v>814</v>
      </c>
      <c r="B465" s="6">
        <v>8.1</v>
      </c>
      <c r="C465" s="6">
        <v>0.66</v>
      </c>
      <c r="D465" s="6">
        <v>0.7</v>
      </c>
      <c r="E465" s="6">
        <v>2.2000000000000002</v>
      </c>
      <c r="F465" s="6">
        <v>9.8000000000000004E-2</v>
      </c>
      <c r="G465" s="6">
        <v>25</v>
      </c>
      <c r="H465" s="6">
        <v>129</v>
      </c>
      <c r="I465" s="6">
        <v>0.99719999999999998</v>
      </c>
      <c r="J465" s="6">
        <v>3.08</v>
      </c>
      <c r="K465" s="6">
        <v>0.53</v>
      </c>
      <c r="L465" s="6">
        <v>9</v>
      </c>
      <c r="M465" s="6">
        <v>5</v>
      </c>
    </row>
    <row r="466" spans="1:13" x14ac:dyDescent="0.3">
      <c r="A466" s="7" t="s">
        <v>815</v>
      </c>
      <c r="B466" s="6">
        <v>11.5</v>
      </c>
      <c r="C466" s="6">
        <v>0.315</v>
      </c>
      <c r="D466" s="6">
        <v>0.54</v>
      </c>
      <c r="E466" s="6">
        <v>2.1</v>
      </c>
      <c r="F466" s="6">
        <v>8.4000000000000005E-2</v>
      </c>
      <c r="G466" s="6">
        <v>5</v>
      </c>
      <c r="H466" s="6">
        <v>15</v>
      </c>
      <c r="I466" s="6">
        <v>0.99870000000000003</v>
      </c>
      <c r="J466" s="6">
        <v>2.98</v>
      </c>
      <c r="K466" s="6">
        <v>0.7</v>
      </c>
      <c r="L466" s="6">
        <v>9.1999999999999993</v>
      </c>
      <c r="M466" s="6">
        <v>6</v>
      </c>
    </row>
    <row r="467" spans="1:13" x14ac:dyDescent="0.3">
      <c r="A467" s="7" t="s">
        <v>816</v>
      </c>
      <c r="B467" s="6">
        <v>10</v>
      </c>
      <c r="C467" s="6">
        <v>0.28999999999999998</v>
      </c>
      <c r="D467" s="6">
        <v>0.4</v>
      </c>
      <c r="E467" s="6">
        <v>2.9</v>
      </c>
      <c r="F467" s="6">
        <v>9.8000000000000004E-2</v>
      </c>
      <c r="G467" s="6">
        <v>10</v>
      </c>
      <c r="H467" s="6">
        <v>26</v>
      </c>
      <c r="I467" s="6">
        <v>1.0005999999999999</v>
      </c>
      <c r="J467" s="6">
        <v>3.48</v>
      </c>
      <c r="K467" s="6">
        <v>0.91</v>
      </c>
      <c r="L467" s="6">
        <v>9.6999999999999993</v>
      </c>
      <c r="M467" s="6">
        <v>5</v>
      </c>
    </row>
    <row r="468" spans="1:13" x14ac:dyDescent="0.3">
      <c r="A468" s="7" t="s">
        <v>817</v>
      </c>
      <c r="B468" s="6">
        <v>10.3</v>
      </c>
      <c r="C468" s="6">
        <v>0.5</v>
      </c>
      <c r="D468" s="6">
        <v>0.42</v>
      </c>
      <c r="E468" s="6">
        <v>2</v>
      </c>
      <c r="F468" s="6">
        <v>6.9000000000000006E-2</v>
      </c>
      <c r="G468" s="6">
        <v>21</v>
      </c>
      <c r="H468" s="6">
        <v>51</v>
      </c>
      <c r="I468" s="6">
        <v>0.99819999999999998</v>
      </c>
      <c r="J468" s="6">
        <v>3.16</v>
      </c>
      <c r="K468" s="6">
        <v>0.72</v>
      </c>
      <c r="L468" s="6">
        <v>11.5</v>
      </c>
      <c r="M468" s="6">
        <v>6</v>
      </c>
    </row>
    <row r="469" spans="1:13" x14ac:dyDescent="0.3">
      <c r="A469" s="7" t="s">
        <v>818</v>
      </c>
      <c r="B469" s="6">
        <v>8.8000000000000007</v>
      </c>
      <c r="C469" s="6">
        <v>0.46</v>
      </c>
      <c r="D469" s="6">
        <v>0.45</v>
      </c>
      <c r="E469" s="6">
        <v>2.6</v>
      </c>
      <c r="F469" s="6">
        <v>6.5000000000000002E-2</v>
      </c>
      <c r="G469" s="6">
        <v>7</v>
      </c>
      <c r="H469" s="6">
        <v>18</v>
      </c>
      <c r="I469" s="6">
        <v>0.99470000000000003</v>
      </c>
      <c r="J469" s="6">
        <v>3.32</v>
      </c>
      <c r="K469" s="6">
        <v>0.79</v>
      </c>
      <c r="L469" s="6">
        <v>14</v>
      </c>
      <c r="M469" s="6">
        <v>6</v>
      </c>
    </row>
    <row r="470" spans="1:13" x14ac:dyDescent="0.3">
      <c r="A470" s="7" t="s">
        <v>819</v>
      </c>
      <c r="B470" s="6">
        <v>11.4</v>
      </c>
      <c r="C470" s="6">
        <v>0.36</v>
      </c>
      <c r="D470" s="6">
        <v>0.69</v>
      </c>
      <c r="E470" s="6">
        <v>2.1</v>
      </c>
      <c r="F470" s="6">
        <v>0.09</v>
      </c>
      <c r="G470" s="6">
        <v>6</v>
      </c>
      <c r="H470" s="6">
        <v>21</v>
      </c>
      <c r="I470" s="6">
        <v>1</v>
      </c>
      <c r="J470" s="6">
        <v>3.17</v>
      </c>
      <c r="K470" s="6">
        <v>0.62</v>
      </c>
      <c r="L470" s="6">
        <v>9.1999999999999993</v>
      </c>
      <c r="M470" s="6">
        <v>6</v>
      </c>
    </row>
    <row r="471" spans="1:13" x14ac:dyDescent="0.3">
      <c r="A471" s="7" t="s">
        <v>820</v>
      </c>
      <c r="B471" s="6">
        <v>8.6999999999999993</v>
      </c>
      <c r="C471" s="6">
        <v>0.82</v>
      </c>
      <c r="D471" s="6">
        <v>0.02</v>
      </c>
      <c r="E471" s="6">
        <v>1.2</v>
      </c>
      <c r="F471" s="6">
        <v>7.0000000000000007E-2</v>
      </c>
      <c r="G471" s="6">
        <v>36</v>
      </c>
      <c r="H471" s="6">
        <v>48</v>
      </c>
      <c r="I471" s="6">
        <v>0.99519999999999997</v>
      </c>
      <c r="J471" s="6">
        <v>3.2</v>
      </c>
      <c r="K471" s="6">
        <v>0.57999999999999996</v>
      </c>
      <c r="L471" s="6">
        <v>9.8000000000000007</v>
      </c>
      <c r="M471" s="6">
        <v>5</v>
      </c>
    </row>
    <row r="472" spans="1:13" x14ac:dyDescent="0.3">
      <c r="A472" s="7" t="s">
        <v>821</v>
      </c>
      <c r="B472" s="6">
        <v>13</v>
      </c>
      <c r="C472" s="6">
        <v>0.32</v>
      </c>
      <c r="D472" s="6">
        <v>0.65</v>
      </c>
      <c r="E472" s="6">
        <v>2.6</v>
      </c>
      <c r="F472" s="6">
        <v>9.2999999999999999E-2</v>
      </c>
      <c r="G472" s="6">
        <v>15</v>
      </c>
      <c r="H472" s="6">
        <v>47</v>
      </c>
      <c r="I472" s="6">
        <v>0.99960000000000004</v>
      </c>
      <c r="J472" s="6">
        <v>3.05</v>
      </c>
      <c r="K472" s="6">
        <v>0.61</v>
      </c>
      <c r="L472" s="6">
        <v>10.6</v>
      </c>
      <c r="M472" s="6">
        <v>5</v>
      </c>
    </row>
    <row r="473" spans="1:13" x14ac:dyDescent="0.3">
      <c r="A473" s="7" t="s">
        <v>822</v>
      </c>
      <c r="B473" s="6">
        <v>9.6</v>
      </c>
      <c r="C473" s="6">
        <v>0.54</v>
      </c>
      <c r="D473" s="6">
        <v>0.42</v>
      </c>
      <c r="E473" s="6">
        <v>2.4</v>
      </c>
      <c r="F473" s="6">
        <v>8.1000000000000003E-2</v>
      </c>
      <c r="G473" s="6">
        <v>25</v>
      </c>
      <c r="H473" s="6">
        <v>52</v>
      </c>
      <c r="I473" s="6">
        <v>0.997</v>
      </c>
      <c r="J473" s="6">
        <v>3.2</v>
      </c>
      <c r="K473" s="6">
        <v>0.71</v>
      </c>
      <c r="L473" s="6">
        <v>11.4</v>
      </c>
      <c r="M473" s="6">
        <v>6</v>
      </c>
    </row>
    <row r="474" spans="1:13" x14ac:dyDescent="0.3">
      <c r="A474" s="7" t="s">
        <v>823</v>
      </c>
      <c r="B474" s="6">
        <v>12.5</v>
      </c>
      <c r="C474" s="6">
        <v>0.37</v>
      </c>
      <c r="D474" s="6">
        <v>0.55000000000000004</v>
      </c>
      <c r="E474" s="6">
        <v>2.6</v>
      </c>
      <c r="F474" s="6">
        <v>8.3000000000000004E-2</v>
      </c>
      <c r="G474" s="6">
        <v>25</v>
      </c>
      <c r="H474" s="6">
        <v>68</v>
      </c>
      <c r="I474" s="6">
        <v>0.99950000000000006</v>
      </c>
      <c r="J474" s="6">
        <v>3.15</v>
      </c>
      <c r="K474" s="6">
        <v>0.82</v>
      </c>
      <c r="L474" s="6">
        <v>10.4</v>
      </c>
      <c r="M474" s="6">
        <v>6</v>
      </c>
    </row>
    <row r="475" spans="1:13" x14ac:dyDescent="0.3">
      <c r="A475" s="7" t="s">
        <v>824</v>
      </c>
      <c r="B475" s="6">
        <v>9.9</v>
      </c>
      <c r="C475" s="6">
        <v>0.35</v>
      </c>
      <c r="D475" s="6">
        <v>0.55000000000000004</v>
      </c>
      <c r="E475" s="6">
        <v>2.1</v>
      </c>
      <c r="F475" s="6">
        <v>6.2E-2</v>
      </c>
      <c r="G475" s="6">
        <v>5</v>
      </c>
      <c r="H475" s="6">
        <v>14</v>
      </c>
      <c r="I475" s="6">
        <v>0.99709999999999999</v>
      </c>
      <c r="J475" s="6">
        <v>3.26</v>
      </c>
      <c r="K475" s="6">
        <v>0.79</v>
      </c>
      <c r="L475" s="6">
        <v>10.6</v>
      </c>
      <c r="M475" s="6">
        <v>5</v>
      </c>
    </row>
    <row r="476" spans="1:13" x14ac:dyDescent="0.3">
      <c r="A476" s="7" t="s">
        <v>825</v>
      </c>
      <c r="B476" s="6">
        <v>10.5</v>
      </c>
      <c r="C476" s="6">
        <v>0.28000000000000003</v>
      </c>
      <c r="D476" s="6">
        <v>0.51</v>
      </c>
      <c r="E476" s="6">
        <v>1.7</v>
      </c>
      <c r="F476" s="6">
        <v>0.08</v>
      </c>
      <c r="G476" s="6">
        <v>10</v>
      </c>
      <c r="H476" s="6">
        <v>24</v>
      </c>
      <c r="I476" s="6">
        <v>0.99819999999999998</v>
      </c>
      <c r="J476" s="6">
        <v>3.2</v>
      </c>
      <c r="K476" s="6">
        <v>0.89</v>
      </c>
      <c r="L476" s="6">
        <v>9.4</v>
      </c>
      <c r="M476" s="6">
        <v>6</v>
      </c>
    </row>
    <row r="477" spans="1:13" x14ac:dyDescent="0.3">
      <c r="A477" s="7" t="s">
        <v>826</v>
      </c>
      <c r="B477" s="6">
        <v>9.6</v>
      </c>
      <c r="C477" s="6">
        <v>0.68</v>
      </c>
      <c r="D477" s="6">
        <v>0.24</v>
      </c>
      <c r="E477" s="6">
        <v>2.2000000000000002</v>
      </c>
      <c r="F477" s="6">
        <v>8.6999999999999994E-2</v>
      </c>
      <c r="G477" s="6">
        <v>5</v>
      </c>
      <c r="H477" s="6">
        <v>28</v>
      </c>
      <c r="I477" s="6">
        <v>0.99880000000000002</v>
      </c>
      <c r="J477" s="6">
        <v>3.14</v>
      </c>
      <c r="K477" s="6">
        <v>0.6</v>
      </c>
      <c r="L477" s="6">
        <v>10.199999999999999</v>
      </c>
      <c r="M477" s="6">
        <v>5</v>
      </c>
    </row>
    <row r="478" spans="1:13" x14ac:dyDescent="0.3">
      <c r="A478" s="7" t="s">
        <v>827</v>
      </c>
      <c r="B478" s="6">
        <v>9.3000000000000007</v>
      </c>
      <c r="C478" s="6">
        <v>0.27</v>
      </c>
      <c r="D478" s="6">
        <v>0.41</v>
      </c>
      <c r="E478" s="6">
        <v>2</v>
      </c>
      <c r="F478" s="6">
        <v>9.0999999999999998E-2</v>
      </c>
      <c r="G478" s="6">
        <v>6</v>
      </c>
      <c r="H478" s="6">
        <v>16</v>
      </c>
      <c r="I478" s="6">
        <v>0.998</v>
      </c>
      <c r="J478" s="6">
        <v>3.28</v>
      </c>
      <c r="K478" s="6">
        <v>0.7</v>
      </c>
      <c r="L478" s="6">
        <v>9.6999999999999993</v>
      </c>
      <c r="M478" s="6">
        <v>5</v>
      </c>
    </row>
    <row r="479" spans="1:13" x14ac:dyDescent="0.3">
      <c r="A479" s="7" t="s">
        <v>828</v>
      </c>
      <c r="B479" s="6">
        <v>10.4</v>
      </c>
      <c r="C479" s="6">
        <v>0.24</v>
      </c>
      <c r="D479" s="6">
        <v>0.49</v>
      </c>
      <c r="E479" s="6">
        <v>1.8</v>
      </c>
      <c r="F479" s="6">
        <v>7.4999999999999997E-2</v>
      </c>
      <c r="G479" s="6">
        <v>6</v>
      </c>
      <c r="H479" s="6">
        <v>20</v>
      </c>
      <c r="I479" s="6">
        <v>0.99770000000000003</v>
      </c>
      <c r="J479" s="6">
        <v>3.18</v>
      </c>
      <c r="K479" s="6">
        <v>1.06</v>
      </c>
      <c r="L479" s="6">
        <v>11</v>
      </c>
      <c r="M479" s="6">
        <v>6</v>
      </c>
    </row>
    <row r="480" spans="1:13" x14ac:dyDescent="0.3">
      <c r="A480" s="7" t="s">
        <v>829</v>
      </c>
      <c r="B480" s="6">
        <v>9.6</v>
      </c>
      <c r="C480" s="6">
        <v>0.68</v>
      </c>
      <c r="D480" s="6">
        <v>0.24</v>
      </c>
      <c r="E480" s="6">
        <v>2.2000000000000002</v>
      </c>
      <c r="F480" s="6">
        <v>8.6999999999999994E-2</v>
      </c>
      <c r="G480" s="6">
        <v>5</v>
      </c>
      <c r="H480" s="6">
        <v>28</v>
      </c>
      <c r="I480" s="6">
        <v>0.99880000000000002</v>
      </c>
      <c r="J480" s="6">
        <v>3.14</v>
      </c>
      <c r="K480" s="6">
        <v>0.6</v>
      </c>
      <c r="L480" s="6">
        <v>10.199999999999999</v>
      </c>
      <c r="M480" s="6">
        <v>5</v>
      </c>
    </row>
    <row r="481" spans="1:13" x14ac:dyDescent="0.3">
      <c r="A481" s="7" t="s">
        <v>830</v>
      </c>
      <c r="B481" s="6">
        <v>9.4</v>
      </c>
      <c r="C481" s="6">
        <v>0.68500000000000005</v>
      </c>
      <c r="D481" s="6">
        <v>0.11</v>
      </c>
      <c r="E481" s="6">
        <v>2.7</v>
      </c>
      <c r="F481" s="6">
        <v>7.6999999999999999E-2</v>
      </c>
      <c r="G481" s="6">
        <v>6</v>
      </c>
      <c r="H481" s="6">
        <v>31</v>
      </c>
      <c r="I481" s="6">
        <v>0.99839999999999995</v>
      </c>
      <c r="J481" s="6">
        <v>3.19</v>
      </c>
      <c r="K481" s="6">
        <v>0.7</v>
      </c>
      <c r="L481" s="6">
        <v>10.1</v>
      </c>
      <c r="M481" s="6">
        <v>6</v>
      </c>
    </row>
    <row r="482" spans="1:13" x14ac:dyDescent="0.3">
      <c r="A482" s="7" t="s">
        <v>831</v>
      </c>
      <c r="B482" s="6">
        <v>10.6</v>
      </c>
      <c r="C482" s="6">
        <v>0.28000000000000003</v>
      </c>
      <c r="D482" s="6">
        <v>0.39</v>
      </c>
      <c r="E482" s="6">
        <v>15.5</v>
      </c>
      <c r="F482" s="6">
        <v>6.9000000000000006E-2</v>
      </c>
      <c r="G482" s="6">
        <v>6</v>
      </c>
      <c r="H482" s="6">
        <v>23</v>
      </c>
      <c r="I482" s="6">
        <v>1.0025999999999999</v>
      </c>
      <c r="J482" s="6">
        <v>3.12</v>
      </c>
      <c r="K482" s="6">
        <v>0.66</v>
      </c>
      <c r="L482" s="6">
        <v>9.1999999999999993</v>
      </c>
      <c r="M482" s="6">
        <v>5</v>
      </c>
    </row>
    <row r="483" spans="1:13" x14ac:dyDescent="0.3">
      <c r="A483" s="7" t="s">
        <v>832</v>
      </c>
      <c r="B483" s="6">
        <v>9.4</v>
      </c>
      <c r="C483" s="6">
        <v>0.3</v>
      </c>
      <c r="D483" s="6">
        <v>0.56000000000000005</v>
      </c>
      <c r="E483" s="6">
        <v>2.8</v>
      </c>
      <c r="F483" s="6">
        <v>0.08</v>
      </c>
      <c r="G483" s="6">
        <v>6</v>
      </c>
      <c r="H483" s="6">
        <v>17</v>
      </c>
      <c r="I483" s="6">
        <v>0.99639999999999995</v>
      </c>
      <c r="J483" s="6">
        <v>3.15</v>
      </c>
      <c r="K483" s="6">
        <v>0.92</v>
      </c>
      <c r="L483" s="6">
        <v>11.7</v>
      </c>
      <c r="M483" s="6">
        <v>8</v>
      </c>
    </row>
    <row r="484" spans="1:13" x14ac:dyDescent="0.3">
      <c r="A484" s="7" t="s">
        <v>833</v>
      </c>
      <c r="B484" s="6">
        <v>10.6</v>
      </c>
      <c r="C484" s="6">
        <v>0.36</v>
      </c>
      <c r="D484" s="6">
        <v>0.59</v>
      </c>
      <c r="E484" s="6">
        <v>2.2000000000000002</v>
      </c>
      <c r="F484" s="6">
        <v>0.152</v>
      </c>
      <c r="G484" s="6">
        <v>6</v>
      </c>
      <c r="H484" s="6">
        <v>18</v>
      </c>
      <c r="I484" s="6">
        <v>0.99860000000000004</v>
      </c>
      <c r="J484" s="6">
        <v>3.04</v>
      </c>
      <c r="K484" s="6">
        <v>1.05</v>
      </c>
      <c r="L484" s="6">
        <v>9.4</v>
      </c>
      <c r="M484" s="6">
        <v>5</v>
      </c>
    </row>
    <row r="485" spans="1:13" x14ac:dyDescent="0.3">
      <c r="A485" s="7" t="s">
        <v>834</v>
      </c>
      <c r="B485" s="6">
        <v>10.6</v>
      </c>
      <c r="C485" s="6">
        <v>0.36</v>
      </c>
      <c r="D485" s="6">
        <v>0.6</v>
      </c>
      <c r="E485" s="6">
        <v>2.2000000000000002</v>
      </c>
      <c r="F485" s="6">
        <v>0.152</v>
      </c>
      <c r="G485" s="6">
        <v>7</v>
      </c>
      <c r="H485" s="6">
        <v>18</v>
      </c>
      <c r="I485" s="6">
        <v>0.99860000000000004</v>
      </c>
      <c r="J485" s="6">
        <v>3.04</v>
      </c>
      <c r="K485" s="6">
        <v>1.06</v>
      </c>
      <c r="L485" s="6">
        <v>9.4</v>
      </c>
      <c r="M485" s="6">
        <v>5</v>
      </c>
    </row>
    <row r="486" spans="1:13" x14ac:dyDescent="0.3">
      <c r="A486" s="7" t="s">
        <v>835</v>
      </c>
      <c r="B486" s="6">
        <v>10.6</v>
      </c>
      <c r="C486" s="6">
        <v>0.44</v>
      </c>
      <c r="D486" s="6">
        <v>0.68</v>
      </c>
      <c r="E486" s="6">
        <v>4.0999999999999996</v>
      </c>
      <c r="F486" s="6">
        <v>0.114</v>
      </c>
      <c r="G486" s="6">
        <v>6</v>
      </c>
      <c r="H486" s="6">
        <v>24</v>
      </c>
      <c r="I486" s="6">
        <v>0.997</v>
      </c>
      <c r="J486" s="6">
        <v>3.06</v>
      </c>
      <c r="K486" s="6">
        <v>0.66</v>
      </c>
      <c r="L486" s="6">
        <v>13.4</v>
      </c>
      <c r="M486" s="6">
        <v>6</v>
      </c>
    </row>
    <row r="487" spans="1:13" x14ac:dyDescent="0.3">
      <c r="A487" s="7" t="s">
        <v>836</v>
      </c>
      <c r="B487" s="6">
        <v>10.199999999999999</v>
      </c>
      <c r="C487" s="6">
        <v>0.67</v>
      </c>
      <c r="D487" s="6">
        <v>0.39</v>
      </c>
      <c r="E487" s="6">
        <v>1.9</v>
      </c>
      <c r="F487" s="6">
        <v>5.3999999999999999E-2</v>
      </c>
      <c r="G487" s="6">
        <v>6</v>
      </c>
      <c r="H487" s="6">
        <v>17</v>
      </c>
      <c r="I487" s="6">
        <v>0.99760000000000004</v>
      </c>
      <c r="J487" s="6">
        <v>3.17</v>
      </c>
      <c r="K487" s="6">
        <v>0.47</v>
      </c>
      <c r="L487" s="6">
        <v>10</v>
      </c>
      <c r="M487" s="6">
        <v>5</v>
      </c>
    </row>
    <row r="488" spans="1:13" x14ac:dyDescent="0.3">
      <c r="A488" s="7" t="s">
        <v>837</v>
      </c>
      <c r="B488" s="6">
        <v>10.199999999999999</v>
      </c>
      <c r="C488" s="6">
        <v>0.67</v>
      </c>
      <c r="D488" s="6">
        <v>0.39</v>
      </c>
      <c r="E488" s="6">
        <v>1.9</v>
      </c>
      <c r="F488" s="6">
        <v>5.3999999999999999E-2</v>
      </c>
      <c r="G488" s="6">
        <v>6</v>
      </c>
      <c r="H488" s="6">
        <v>17</v>
      </c>
      <c r="I488" s="6">
        <v>0.99760000000000004</v>
      </c>
      <c r="J488" s="6">
        <v>3.17</v>
      </c>
      <c r="K488" s="6">
        <v>0.47</v>
      </c>
      <c r="L488" s="6">
        <v>10</v>
      </c>
      <c r="M488" s="6">
        <v>5</v>
      </c>
    </row>
    <row r="489" spans="1:13" x14ac:dyDescent="0.3">
      <c r="A489" s="7" t="s">
        <v>838</v>
      </c>
      <c r="B489" s="6">
        <v>10.199999999999999</v>
      </c>
      <c r="C489" s="6">
        <v>0.64500000000000002</v>
      </c>
      <c r="D489" s="6">
        <v>0.36</v>
      </c>
      <c r="E489" s="6">
        <v>1.8</v>
      </c>
      <c r="F489" s="6">
        <v>5.2999999999999999E-2</v>
      </c>
      <c r="G489" s="6">
        <v>5</v>
      </c>
      <c r="H489" s="6">
        <v>14</v>
      </c>
      <c r="I489" s="6">
        <v>0.99819999999999998</v>
      </c>
      <c r="J489" s="6">
        <v>3.17</v>
      </c>
      <c r="K489" s="6">
        <v>0.42</v>
      </c>
      <c r="L489" s="6">
        <v>10</v>
      </c>
      <c r="M489" s="6">
        <v>6</v>
      </c>
    </row>
    <row r="490" spans="1:13" x14ac:dyDescent="0.3">
      <c r="A490" s="7" t="s">
        <v>839</v>
      </c>
      <c r="B490" s="6">
        <v>11.6</v>
      </c>
      <c r="C490" s="6">
        <v>0.32</v>
      </c>
      <c r="D490" s="6">
        <v>0.55000000000000004</v>
      </c>
      <c r="E490" s="6">
        <v>2.8</v>
      </c>
      <c r="F490" s="6">
        <v>8.1000000000000003E-2</v>
      </c>
      <c r="G490" s="6">
        <v>35</v>
      </c>
      <c r="H490" s="6">
        <v>67</v>
      </c>
      <c r="I490" s="6">
        <v>1.0002</v>
      </c>
      <c r="J490" s="6">
        <v>3.32</v>
      </c>
      <c r="K490" s="6">
        <v>0.92</v>
      </c>
      <c r="L490" s="6">
        <v>10.8</v>
      </c>
      <c r="M490" s="6">
        <v>7</v>
      </c>
    </row>
    <row r="491" spans="1:13" x14ac:dyDescent="0.3">
      <c r="A491" s="7" t="s">
        <v>840</v>
      </c>
      <c r="B491" s="6">
        <v>9.3000000000000007</v>
      </c>
      <c r="C491" s="6">
        <v>0.39</v>
      </c>
      <c r="D491" s="6">
        <v>0.4</v>
      </c>
      <c r="E491" s="6">
        <v>2.6</v>
      </c>
      <c r="F491" s="6">
        <v>7.2999999999999995E-2</v>
      </c>
      <c r="G491" s="6">
        <v>10</v>
      </c>
      <c r="H491" s="6">
        <v>26</v>
      </c>
      <c r="I491" s="6">
        <v>0.99839999999999995</v>
      </c>
      <c r="J491" s="6">
        <v>3.34</v>
      </c>
      <c r="K491" s="6">
        <v>0.75</v>
      </c>
      <c r="L491" s="6">
        <v>10.199999999999999</v>
      </c>
      <c r="M491" s="6">
        <v>6</v>
      </c>
    </row>
    <row r="492" spans="1:13" x14ac:dyDescent="0.3">
      <c r="A492" s="7" t="s">
        <v>841</v>
      </c>
      <c r="B492" s="6">
        <v>9.3000000000000007</v>
      </c>
      <c r="C492" s="6">
        <v>0.77500000000000002</v>
      </c>
      <c r="D492" s="6">
        <v>0.27</v>
      </c>
      <c r="E492" s="6">
        <v>2.8</v>
      </c>
      <c r="F492" s="6">
        <v>7.8E-2</v>
      </c>
      <c r="G492" s="6">
        <v>24</v>
      </c>
      <c r="H492" s="6">
        <v>56</v>
      </c>
      <c r="I492" s="6">
        <v>0.99839999999999995</v>
      </c>
      <c r="J492" s="6">
        <v>3.31</v>
      </c>
      <c r="K492" s="6">
        <v>0.67</v>
      </c>
      <c r="L492" s="6">
        <v>10.6</v>
      </c>
      <c r="M492" s="6">
        <v>6</v>
      </c>
    </row>
    <row r="493" spans="1:13" x14ac:dyDescent="0.3">
      <c r="A493" s="7" t="s">
        <v>842</v>
      </c>
      <c r="B493" s="6">
        <v>9.1999999999999993</v>
      </c>
      <c r="C493" s="6">
        <v>0.41</v>
      </c>
      <c r="D493" s="6">
        <v>0.5</v>
      </c>
      <c r="E493" s="6">
        <v>2.5</v>
      </c>
      <c r="F493" s="6">
        <v>5.5E-2</v>
      </c>
      <c r="G493" s="6">
        <v>12</v>
      </c>
      <c r="H493" s="6">
        <v>25</v>
      </c>
      <c r="I493" s="6">
        <v>0.99519999999999997</v>
      </c>
      <c r="J493" s="6">
        <v>3.34</v>
      </c>
      <c r="K493" s="6">
        <v>0.79</v>
      </c>
      <c r="L493" s="6">
        <v>13.3</v>
      </c>
      <c r="M493" s="6">
        <v>7</v>
      </c>
    </row>
    <row r="494" spans="1:13" x14ac:dyDescent="0.3">
      <c r="A494" s="7" t="s">
        <v>843</v>
      </c>
      <c r="B494" s="6">
        <v>8.9</v>
      </c>
      <c r="C494" s="6">
        <v>0.4</v>
      </c>
      <c r="D494" s="6">
        <v>0.51</v>
      </c>
      <c r="E494" s="6">
        <v>2.6</v>
      </c>
      <c r="F494" s="6">
        <v>5.1999999999999998E-2</v>
      </c>
      <c r="G494" s="6">
        <v>13</v>
      </c>
      <c r="H494" s="6">
        <v>27</v>
      </c>
      <c r="I494" s="6">
        <v>0.995</v>
      </c>
      <c r="J494" s="6">
        <v>3.32</v>
      </c>
      <c r="K494" s="6">
        <v>0.9</v>
      </c>
      <c r="L494" s="6">
        <v>13.4</v>
      </c>
      <c r="M494" s="6">
        <v>7</v>
      </c>
    </row>
    <row r="495" spans="1:13" x14ac:dyDescent="0.3">
      <c r="A495" s="7" t="s">
        <v>844</v>
      </c>
      <c r="B495" s="6">
        <v>8.6999999999999993</v>
      </c>
      <c r="C495" s="6">
        <v>0.69</v>
      </c>
      <c r="D495" s="6">
        <v>0.31</v>
      </c>
      <c r="E495" s="6">
        <v>3</v>
      </c>
      <c r="F495" s="6">
        <v>8.5999999999999993E-2</v>
      </c>
      <c r="G495" s="6">
        <v>23</v>
      </c>
      <c r="H495" s="6">
        <v>81</v>
      </c>
      <c r="I495" s="6">
        <v>1.0002</v>
      </c>
      <c r="J495" s="6">
        <v>3.48</v>
      </c>
      <c r="K495" s="6">
        <v>0.74</v>
      </c>
      <c r="L495" s="6">
        <v>11.6</v>
      </c>
      <c r="M495" s="6">
        <v>6</v>
      </c>
    </row>
    <row r="496" spans="1:13" x14ac:dyDescent="0.3">
      <c r="A496" s="7" t="s">
        <v>845</v>
      </c>
      <c r="B496" s="6">
        <v>6.5</v>
      </c>
      <c r="C496" s="6">
        <v>0.39</v>
      </c>
      <c r="D496" s="6">
        <v>0.23</v>
      </c>
      <c r="E496" s="6">
        <v>8.3000000000000007</v>
      </c>
      <c r="F496" s="6">
        <v>5.0999999999999997E-2</v>
      </c>
      <c r="G496" s="6">
        <v>28</v>
      </c>
      <c r="H496" s="6">
        <v>91</v>
      </c>
      <c r="I496" s="6">
        <v>0.99519999999999997</v>
      </c>
      <c r="J496" s="6">
        <v>3.44</v>
      </c>
      <c r="K496" s="6">
        <v>0.55000000000000004</v>
      </c>
      <c r="L496" s="6">
        <v>12.1</v>
      </c>
      <c r="M496" s="6">
        <v>6</v>
      </c>
    </row>
    <row r="497" spans="1:13" x14ac:dyDescent="0.3">
      <c r="A497" s="7" t="s">
        <v>846</v>
      </c>
      <c r="B497" s="6">
        <v>10.7</v>
      </c>
      <c r="C497" s="6">
        <v>0.35</v>
      </c>
      <c r="D497" s="6">
        <v>0.53</v>
      </c>
      <c r="E497" s="6">
        <v>2.6</v>
      </c>
      <c r="F497" s="6">
        <v>7.0000000000000007E-2</v>
      </c>
      <c r="G497" s="6">
        <v>5</v>
      </c>
      <c r="H497" s="6">
        <v>16</v>
      </c>
      <c r="I497" s="6">
        <v>0.99719999999999998</v>
      </c>
      <c r="J497" s="6">
        <v>3.15</v>
      </c>
      <c r="K497" s="6">
        <v>0.65</v>
      </c>
      <c r="L497" s="6">
        <v>11</v>
      </c>
      <c r="M497" s="6">
        <v>8</v>
      </c>
    </row>
    <row r="498" spans="1:13" x14ac:dyDescent="0.3">
      <c r="A498" s="7" t="s">
        <v>847</v>
      </c>
      <c r="B498" s="6">
        <v>7.8</v>
      </c>
      <c r="C498" s="6">
        <v>0.52</v>
      </c>
      <c r="D498" s="6">
        <v>0.25</v>
      </c>
      <c r="E498" s="6">
        <v>1.9</v>
      </c>
      <c r="F498" s="6">
        <v>8.1000000000000003E-2</v>
      </c>
      <c r="G498" s="6">
        <v>14</v>
      </c>
      <c r="H498" s="6">
        <v>38</v>
      </c>
      <c r="I498" s="6">
        <v>0.99839999999999995</v>
      </c>
      <c r="J498" s="6">
        <v>3.43</v>
      </c>
      <c r="K498" s="6">
        <v>0.65</v>
      </c>
      <c r="L498" s="6">
        <v>9</v>
      </c>
      <c r="M498" s="6">
        <v>6</v>
      </c>
    </row>
    <row r="499" spans="1:13" x14ac:dyDescent="0.3">
      <c r="A499" s="7" t="s">
        <v>848</v>
      </c>
      <c r="B499" s="6">
        <v>7.2</v>
      </c>
      <c r="C499" s="6">
        <v>0.34</v>
      </c>
      <c r="D499" s="6">
        <v>0.32</v>
      </c>
      <c r="E499" s="6">
        <v>2.5</v>
      </c>
      <c r="F499" s="6">
        <v>0.09</v>
      </c>
      <c r="G499" s="6">
        <v>43</v>
      </c>
      <c r="H499" s="6">
        <v>113</v>
      </c>
      <c r="I499" s="6">
        <v>0.99660000000000004</v>
      </c>
      <c r="J499" s="6">
        <v>3.32</v>
      </c>
      <c r="K499" s="6">
        <v>0.79</v>
      </c>
      <c r="L499" s="6">
        <v>11.1</v>
      </c>
      <c r="M499" s="6">
        <v>5</v>
      </c>
    </row>
    <row r="500" spans="1:13" x14ac:dyDescent="0.3">
      <c r="A500" s="7" t="s">
        <v>849</v>
      </c>
      <c r="B500" s="6">
        <v>10.7</v>
      </c>
      <c r="C500" s="6">
        <v>0.35</v>
      </c>
      <c r="D500" s="6">
        <v>0.53</v>
      </c>
      <c r="E500" s="6">
        <v>2.6</v>
      </c>
      <c r="F500" s="6">
        <v>7.0000000000000007E-2</v>
      </c>
      <c r="G500" s="6">
        <v>5</v>
      </c>
      <c r="H500" s="6">
        <v>16</v>
      </c>
      <c r="I500" s="6">
        <v>0.99719999999999998</v>
      </c>
      <c r="J500" s="6">
        <v>3.15</v>
      </c>
      <c r="K500" s="6">
        <v>0.65</v>
      </c>
      <c r="L500" s="6">
        <v>11</v>
      </c>
      <c r="M500" s="6">
        <v>8</v>
      </c>
    </row>
    <row r="501" spans="1:13" x14ac:dyDescent="0.3">
      <c r="A501" s="7" t="s">
        <v>850</v>
      </c>
      <c r="B501" s="6">
        <v>8.6999999999999993</v>
      </c>
      <c r="C501" s="6">
        <v>0.69</v>
      </c>
      <c r="D501" s="6">
        <v>0.31</v>
      </c>
      <c r="E501" s="6">
        <v>3</v>
      </c>
      <c r="F501" s="6">
        <v>8.5999999999999993E-2</v>
      </c>
      <c r="G501" s="6">
        <v>23</v>
      </c>
      <c r="H501" s="6">
        <v>81</v>
      </c>
      <c r="I501" s="6">
        <v>1.0002</v>
      </c>
      <c r="J501" s="6">
        <v>3.48</v>
      </c>
      <c r="K501" s="6">
        <v>0.74</v>
      </c>
      <c r="L501" s="6">
        <v>11.6</v>
      </c>
      <c r="M501" s="6">
        <v>6</v>
      </c>
    </row>
    <row r="502" spans="1:13" x14ac:dyDescent="0.3">
      <c r="A502"/>
    </row>
    <row r="503" spans="1:13" x14ac:dyDescent="0.3">
      <c r="A503"/>
    </row>
    <row r="504" spans="1:13" x14ac:dyDescent="0.3">
      <c r="A504"/>
    </row>
    <row r="505" spans="1:13" x14ac:dyDescent="0.3">
      <c r="A505"/>
    </row>
    <row r="506" spans="1:13" x14ac:dyDescent="0.3">
      <c r="A506"/>
    </row>
    <row r="507" spans="1:13" x14ac:dyDescent="0.3">
      <c r="A507"/>
    </row>
    <row r="508" spans="1:13" x14ac:dyDescent="0.3">
      <c r="A508"/>
    </row>
    <row r="509" spans="1:13" x14ac:dyDescent="0.3">
      <c r="A509"/>
    </row>
    <row r="510" spans="1:13" x14ac:dyDescent="0.3">
      <c r="A510"/>
    </row>
    <row r="511" spans="1:13" x14ac:dyDescent="0.3">
      <c r="A511"/>
    </row>
    <row r="512" spans="1:13" x14ac:dyDescent="0.3">
      <c r="A512"/>
    </row>
    <row r="513" spans="1:1" x14ac:dyDescent="0.3">
      <c r="A513"/>
    </row>
    <row r="514" spans="1:1" x14ac:dyDescent="0.3">
      <c r="A514"/>
    </row>
    <row r="515" spans="1:1" x14ac:dyDescent="0.3">
      <c r="A515"/>
    </row>
    <row r="516" spans="1:1" x14ac:dyDescent="0.3">
      <c r="A516"/>
    </row>
    <row r="517" spans="1:1" x14ac:dyDescent="0.3">
      <c r="A517"/>
    </row>
    <row r="518" spans="1:1" x14ac:dyDescent="0.3">
      <c r="A518"/>
    </row>
    <row r="519" spans="1:1" x14ac:dyDescent="0.3">
      <c r="A519"/>
    </row>
    <row r="520" spans="1:1" x14ac:dyDescent="0.3">
      <c r="A520"/>
    </row>
    <row r="521" spans="1:1" x14ac:dyDescent="0.3">
      <c r="A521"/>
    </row>
    <row r="522" spans="1:1" x14ac:dyDescent="0.3">
      <c r="A522"/>
    </row>
    <row r="523" spans="1:1" x14ac:dyDescent="0.3">
      <c r="A523"/>
    </row>
    <row r="524" spans="1:1" x14ac:dyDescent="0.3">
      <c r="A524"/>
    </row>
    <row r="525" spans="1:1" x14ac:dyDescent="0.3">
      <c r="A525"/>
    </row>
    <row r="526" spans="1:1" x14ac:dyDescent="0.3">
      <c r="A526"/>
    </row>
    <row r="527" spans="1:1" x14ac:dyDescent="0.3">
      <c r="A527"/>
    </row>
    <row r="528" spans="1:1" x14ac:dyDescent="0.3">
      <c r="A528"/>
    </row>
    <row r="529" spans="1:1" x14ac:dyDescent="0.3">
      <c r="A529"/>
    </row>
    <row r="530" spans="1:1" x14ac:dyDescent="0.3">
      <c r="A530"/>
    </row>
    <row r="531" spans="1:1" x14ac:dyDescent="0.3">
      <c r="A531"/>
    </row>
    <row r="532" spans="1:1" x14ac:dyDescent="0.3">
      <c r="A532"/>
    </row>
    <row r="533" spans="1:1" x14ac:dyDescent="0.3">
      <c r="A533"/>
    </row>
    <row r="534" spans="1:1" x14ac:dyDescent="0.3">
      <c r="A534"/>
    </row>
    <row r="535" spans="1:1" x14ac:dyDescent="0.3">
      <c r="A535"/>
    </row>
    <row r="536" spans="1:1" x14ac:dyDescent="0.3">
      <c r="A536"/>
    </row>
    <row r="537" spans="1:1" x14ac:dyDescent="0.3">
      <c r="A537"/>
    </row>
    <row r="538" spans="1:1" x14ac:dyDescent="0.3">
      <c r="A538"/>
    </row>
    <row r="539" spans="1:1" x14ac:dyDescent="0.3">
      <c r="A539"/>
    </row>
    <row r="540" spans="1:1" x14ac:dyDescent="0.3">
      <c r="A540"/>
    </row>
    <row r="541" spans="1:1" x14ac:dyDescent="0.3">
      <c r="A541"/>
    </row>
    <row r="542" spans="1:1" x14ac:dyDescent="0.3">
      <c r="A542"/>
    </row>
    <row r="543" spans="1:1" x14ac:dyDescent="0.3">
      <c r="A543"/>
    </row>
    <row r="544" spans="1:1" x14ac:dyDescent="0.3">
      <c r="A544"/>
    </row>
    <row r="545" spans="1:1" x14ac:dyDescent="0.3">
      <c r="A545"/>
    </row>
    <row r="546" spans="1:1" x14ac:dyDescent="0.3">
      <c r="A546"/>
    </row>
    <row r="547" spans="1:1" x14ac:dyDescent="0.3">
      <c r="A547"/>
    </row>
    <row r="548" spans="1:1" x14ac:dyDescent="0.3">
      <c r="A548"/>
    </row>
    <row r="549" spans="1:1" x14ac:dyDescent="0.3">
      <c r="A549"/>
    </row>
    <row r="550" spans="1:1" x14ac:dyDescent="0.3">
      <c r="A550"/>
    </row>
    <row r="551" spans="1:1" x14ac:dyDescent="0.3">
      <c r="A551"/>
    </row>
    <row r="552" spans="1:1" x14ac:dyDescent="0.3">
      <c r="A552"/>
    </row>
    <row r="553" spans="1:1" x14ac:dyDescent="0.3">
      <c r="A553"/>
    </row>
    <row r="554" spans="1:1" x14ac:dyDescent="0.3">
      <c r="A554"/>
    </row>
    <row r="555" spans="1:1" x14ac:dyDescent="0.3">
      <c r="A555"/>
    </row>
    <row r="556" spans="1:1" x14ac:dyDescent="0.3">
      <c r="A556"/>
    </row>
    <row r="557" spans="1:1" x14ac:dyDescent="0.3">
      <c r="A557"/>
    </row>
    <row r="558" spans="1:1" x14ac:dyDescent="0.3">
      <c r="A558"/>
    </row>
    <row r="559" spans="1:1" x14ac:dyDescent="0.3">
      <c r="A559"/>
    </row>
    <row r="560" spans="1:1" x14ac:dyDescent="0.3">
      <c r="A560"/>
    </row>
    <row r="561" spans="1:1" x14ac:dyDescent="0.3">
      <c r="A561"/>
    </row>
    <row r="562" spans="1:1" x14ac:dyDescent="0.3">
      <c r="A562"/>
    </row>
    <row r="563" spans="1:1" x14ac:dyDescent="0.3">
      <c r="A563"/>
    </row>
    <row r="564" spans="1:1" x14ac:dyDescent="0.3">
      <c r="A564"/>
    </row>
    <row r="565" spans="1:1" x14ac:dyDescent="0.3">
      <c r="A565"/>
    </row>
    <row r="566" spans="1:1" x14ac:dyDescent="0.3">
      <c r="A566"/>
    </row>
    <row r="567" spans="1:1" x14ac:dyDescent="0.3">
      <c r="A567"/>
    </row>
    <row r="568" spans="1:1" x14ac:dyDescent="0.3">
      <c r="A568"/>
    </row>
    <row r="569" spans="1:1" x14ac:dyDescent="0.3">
      <c r="A569"/>
    </row>
    <row r="570" spans="1:1" x14ac:dyDescent="0.3">
      <c r="A570"/>
    </row>
    <row r="571" spans="1:1" x14ac:dyDescent="0.3">
      <c r="A571"/>
    </row>
    <row r="572" spans="1:1" x14ac:dyDescent="0.3">
      <c r="A572"/>
    </row>
    <row r="573" spans="1:1" x14ac:dyDescent="0.3">
      <c r="A573"/>
    </row>
    <row r="574" spans="1:1" x14ac:dyDescent="0.3">
      <c r="A574"/>
    </row>
    <row r="575" spans="1:1" x14ac:dyDescent="0.3">
      <c r="A575"/>
    </row>
    <row r="576" spans="1:1" x14ac:dyDescent="0.3">
      <c r="A576"/>
    </row>
    <row r="577" spans="1:1" x14ac:dyDescent="0.3">
      <c r="A577"/>
    </row>
    <row r="578" spans="1:1" x14ac:dyDescent="0.3">
      <c r="A578"/>
    </row>
    <row r="579" spans="1:1" x14ac:dyDescent="0.3">
      <c r="A579"/>
    </row>
    <row r="580" spans="1:1" x14ac:dyDescent="0.3">
      <c r="A580"/>
    </row>
    <row r="581" spans="1:1" x14ac:dyDescent="0.3">
      <c r="A581"/>
    </row>
    <row r="582" spans="1:1" x14ac:dyDescent="0.3">
      <c r="A582"/>
    </row>
    <row r="583" spans="1:1" x14ac:dyDescent="0.3">
      <c r="A583"/>
    </row>
    <row r="584" spans="1:1" x14ac:dyDescent="0.3">
      <c r="A584"/>
    </row>
    <row r="585" spans="1:1" x14ac:dyDescent="0.3">
      <c r="A585"/>
    </row>
    <row r="586" spans="1:1" x14ac:dyDescent="0.3">
      <c r="A586"/>
    </row>
    <row r="587" spans="1:1" x14ac:dyDescent="0.3">
      <c r="A587"/>
    </row>
    <row r="588" spans="1:1" x14ac:dyDescent="0.3">
      <c r="A588"/>
    </row>
    <row r="589" spans="1:1" x14ac:dyDescent="0.3">
      <c r="A589"/>
    </row>
    <row r="590" spans="1:1" x14ac:dyDescent="0.3">
      <c r="A590"/>
    </row>
    <row r="591" spans="1:1" x14ac:dyDescent="0.3">
      <c r="A591"/>
    </row>
    <row r="592" spans="1:1" x14ac:dyDescent="0.3">
      <c r="A592"/>
    </row>
    <row r="593" spans="1:1" x14ac:dyDescent="0.3">
      <c r="A593"/>
    </row>
    <row r="594" spans="1:1" x14ac:dyDescent="0.3">
      <c r="A594"/>
    </row>
    <row r="595" spans="1:1" x14ac:dyDescent="0.3">
      <c r="A595"/>
    </row>
    <row r="596" spans="1:1" x14ac:dyDescent="0.3">
      <c r="A596"/>
    </row>
    <row r="597" spans="1:1" x14ac:dyDescent="0.3">
      <c r="A597"/>
    </row>
    <row r="598" spans="1:1" x14ac:dyDescent="0.3">
      <c r="A598"/>
    </row>
    <row r="599" spans="1:1" x14ac:dyDescent="0.3">
      <c r="A599"/>
    </row>
    <row r="600" spans="1:1" x14ac:dyDescent="0.3">
      <c r="A600"/>
    </row>
    <row r="601" spans="1:1" x14ac:dyDescent="0.3">
      <c r="A601"/>
    </row>
    <row r="602" spans="1:1" x14ac:dyDescent="0.3">
      <c r="A602"/>
    </row>
    <row r="603" spans="1:1" x14ac:dyDescent="0.3">
      <c r="A603"/>
    </row>
    <row r="604" spans="1:1" x14ac:dyDescent="0.3">
      <c r="A604"/>
    </row>
    <row r="605" spans="1:1" x14ac:dyDescent="0.3">
      <c r="A605"/>
    </row>
    <row r="606" spans="1:1" x14ac:dyDescent="0.3">
      <c r="A606"/>
    </row>
    <row r="607" spans="1:1" x14ac:dyDescent="0.3">
      <c r="A607"/>
    </row>
    <row r="608" spans="1:1" x14ac:dyDescent="0.3">
      <c r="A608"/>
    </row>
    <row r="609" spans="1:1" x14ac:dyDescent="0.3">
      <c r="A609"/>
    </row>
    <row r="610" spans="1:1" x14ac:dyDescent="0.3">
      <c r="A610"/>
    </row>
    <row r="611" spans="1:1" x14ac:dyDescent="0.3">
      <c r="A611"/>
    </row>
    <row r="612" spans="1:1" x14ac:dyDescent="0.3">
      <c r="A612"/>
    </row>
    <row r="613" spans="1:1" x14ac:dyDescent="0.3">
      <c r="A613"/>
    </row>
    <row r="614" spans="1:1" x14ac:dyDescent="0.3">
      <c r="A614"/>
    </row>
    <row r="615" spans="1:1" x14ac:dyDescent="0.3">
      <c r="A615"/>
    </row>
    <row r="616" spans="1:1" x14ac:dyDescent="0.3">
      <c r="A616"/>
    </row>
    <row r="617" spans="1:1" x14ac:dyDescent="0.3">
      <c r="A617"/>
    </row>
    <row r="618" spans="1:1" x14ac:dyDescent="0.3">
      <c r="A618"/>
    </row>
    <row r="619" spans="1:1" x14ac:dyDescent="0.3">
      <c r="A619"/>
    </row>
    <row r="620" spans="1:1" x14ac:dyDescent="0.3">
      <c r="A620"/>
    </row>
    <row r="621" spans="1:1" x14ac:dyDescent="0.3">
      <c r="A621"/>
    </row>
    <row r="622" spans="1:1" x14ac:dyDescent="0.3">
      <c r="A622"/>
    </row>
    <row r="623" spans="1:1" x14ac:dyDescent="0.3">
      <c r="A623"/>
    </row>
    <row r="624" spans="1:1" x14ac:dyDescent="0.3">
      <c r="A624"/>
    </row>
    <row r="625" spans="1:1" x14ac:dyDescent="0.3">
      <c r="A625"/>
    </row>
    <row r="626" spans="1:1" x14ac:dyDescent="0.3">
      <c r="A626"/>
    </row>
    <row r="627" spans="1:1" x14ac:dyDescent="0.3">
      <c r="A627"/>
    </row>
    <row r="628" spans="1:1" x14ac:dyDescent="0.3">
      <c r="A628"/>
    </row>
    <row r="629" spans="1:1" x14ac:dyDescent="0.3">
      <c r="A629"/>
    </row>
    <row r="630" spans="1:1" x14ac:dyDescent="0.3">
      <c r="A630"/>
    </row>
    <row r="631" spans="1:1" x14ac:dyDescent="0.3">
      <c r="A631"/>
    </row>
    <row r="632" spans="1:1" x14ac:dyDescent="0.3">
      <c r="A632"/>
    </row>
    <row r="633" spans="1:1" x14ac:dyDescent="0.3">
      <c r="A633"/>
    </row>
    <row r="634" spans="1:1" x14ac:dyDescent="0.3">
      <c r="A634"/>
    </row>
    <row r="635" spans="1:1" x14ac:dyDescent="0.3">
      <c r="A635"/>
    </row>
    <row r="636" spans="1:1" x14ac:dyDescent="0.3">
      <c r="A636"/>
    </row>
    <row r="637" spans="1:1" x14ac:dyDescent="0.3">
      <c r="A637"/>
    </row>
    <row r="638" spans="1:1" x14ac:dyDescent="0.3">
      <c r="A638"/>
    </row>
    <row r="639" spans="1:1" x14ac:dyDescent="0.3">
      <c r="A639"/>
    </row>
    <row r="640" spans="1:1" x14ac:dyDescent="0.3">
      <c r="A640"/>
    </row>
    <row r="641" spans="1:1" x14ac:dyDescent="0.3">
      <c r="A641"/>
    </row>
    <row r="642" spans="1:1" x14ac:dyDescent="0.3">
      <c r="A642"/>
    </row>
    <row r="643" spans="1:1" x14ac:dyDescent="0.3">
      <c r="A643"/>
    </row>
    <row r="644" spans="1:1" x14ac:dyDescent="0.3">
      <c r="A644"/>
    </row>
    <row r="645" spans="1:1" x14ac:dyDescent="0.3">
      <c r="A645"/>
    </row>
    <row r="646" spans="1:1" x14ac:dyDescent="0.3">
      <c r="A646"/>
    </row>
    <row r="647" spans="1:1" x14ac:dyDescent="0.3">
      <c r="A647"/>
    </row>
    <row r="648" spans="1:1" x14ac:dyDescent="0.3">
      <c r="A648"/>
    </row>
    <row r="649" spans="1:1" x14ac:dyDescent="0.3">
      <c r="A649"/>
    </row>
    <row r="650" spans="1:1" x14ac:dyDescent="0.3">
      <c r="A650"/>
    </row>
    <row r="651" spans="1:1" x14ac:dyDescent="0.3">
      <c r="A651"/>
    </row>
    <row r="652" spans="1:1" x14ac:dyDescent="0.3">
      <c r="A652"/>
    </row>
    <row r="653" spans="1:1" x14ac:dyDescent="0.3">
      <c r="A653"/>
    </row>
    <row r="654" spans="1:1" x14ac:dyDescent="0.3">
      <c r="A654"/>
    </row>
    <row r="655" spans="1:1" x14ac:dyDescent="0.3">
      <c r="A655"/>
    </row>
    <row r="656" spans="1:1" x14ac:dyDescent="0.3">
      <c r="A656"/>
    </row>
    <row r="657" spans="1:1" x14ac:dyDescent="0.3">
      <c r="A657"/>
    </row>
    <row r="658" spans="1:1" x14ac:dyDescent="0.3">
      <c r="A658"/>
    </row>
    <row r="659" spans="1:1" x14ac:dyDescent="0.3">
      <c r="A659"/>
    </row>
    <row r="660" spans="1:1" x14ac:dyDescent="0.3">
      <c r="A660"/>
    </row>
    <row r="661" spans="1:1" x14ac:dyDescent="0.3">
      <c r="A661"/>
    </row>
    <row r="662" spans="1:1" x14ac:dyDescent="0.3">
      <c r="A662"/>
    </row>
    <row r="663" spans="1:1" x14ac:dyDescent="0.3">
      <c r="A663"/>
    </row>
    <row r="664" spans="1:1" x14ac:dyDescent="0.3">
      <c r="A664"/>
    </row>
    <row r="665" spans="1:1" x14ac:dyDescent="0.3">
      <c r="A665"/>
    </row>
    <row r="666" spans="1:1" x14ac:dyDescent="0.3">
      <c r="A666"/>
    </row>
    <row r="667" spans="1:1" x14ac:dyDescent="0.3">
      <c r="A667"/>
    </row>
    <row r="668" spans="1:1" x14ac:dyDescent="0.3">
      <c r="A668"/>
    </row>
    <row r="669" spans="1:1" x14ac:dyDescent="0.3">
      <c r="A669"/>
    </row>
    <row r="670" spans="1:1" x14ac:dyDescent="0.3">
      <c r="A670"/>
    </row>
    <row r="671" spans="1:1" x14ac:dyDescent="0.3">
      <c r="A671"/>
    </row>
    <row r="672" spans="1:1" x14ac:dyDescent="0.3">
      <c r="A672"/>
    </row>
    <row r="673" spans="1:1" x14ac:dyDescent="0.3">
      <c r="A673"/>
    </row>
    <row r="674" spans="1:1" x14ac:dyDescent="0.3">
      <c r="A674"/>
    </row>
    <row r="675" spans="1:1" x14ac:dyDescent="0.3">
      <c r="A675"/>
    </row>
    <row r="676" spans="1:1" x14ac:dyDescent="0.3">
      <c r="A676"/>
    </row>
    <row r="677" spans="1:1" x14ac:dyDescent="0.3">
      <c r="A677"/>
    </row>
    <row r="678" spans="1:1" x14ac:dyDescent="0.3">
      <c r="A678"/>
    </row>
    <row r="679" spans="1:1" x14ac:dyDescent="0.3">
      <c r="A679"/>
    </row>
    <row r="680" spans="1:1" x14ac:dyDescent="0.3">
      <c r="A680"/>
    </row>
    <row r="681" spans="1:1" x14ac:dyDescent="0.3">
      <c r="A681"/>
    </row>
    <row r="682" spans="1:1" x14ac:dyDescent="0.3">
      <c r="A682"/>
    </row>
    <row r="683" spans="1:1" x14ac:dyDescent="0.3">
      <c r="A683"/>
    </row>
    <row r="684" spans="1:1" x14ac:dyDescent="0.3">
      <c r="A684"/>
    </row>
    <row r="685" spans="1:1" x14ac:dyDescent="0.3">
      <c r="A685"/>
    </row>
    <row r="686" spans="1:1" x14ac:dyDescent="0.3">
      <c r="A686"/>
    </row>
    <row r="687" spans="1:1" x14ac:dyDescent="0.3">
      <c r="A687"/>
    </row>
    <row r="688" spans="1:1" x14ac:dyDescent="0.3">
      <c r="A688"/>
    </row>
    <row r="689" spans="1:1" x14ac:dyDescent="0.3">
      <c r="A689"/>
    </row>
    <row r="690" spans="1:1" x14ac:dyDescent="0.3">
      <c r="A690"/>
    </row>
    <row r="691" spans="1:1" x14ac:dyDescent="0.3">
      <c r="A691"/>
    </row>
    <row r="692" spans="1:1" x14ac:dyDescent="0.3">
      <c r="A692"/>
    </row>
    <row r="693" spans="1:1" x14ac:dyDescent="0.3">
      <c r="A693"/>
    </row>
    <row r="694" spans="1:1" x14ac:dyDescent="0.3">
      <c r="A694"/>
    </row>
    <row r="695" spans="1:1" x14ac:dyDescent="0.3">
      <c r="A695"/>
    </row>
    <row r="696" spans="1:1" x14ac:dyDescent="0.3">
      <c r="A696"/>
    </row>
    <row r="697" spans="1:1" x14ac:dyDescent="0.3">
      <c r="A697"/>
    </row>
    <row r="698" spans="1:1" x14ac:dyDescent="0.3">
      <c r="A698"/>
    </row>
    <row r="699" spans="1:1" x14ac:dyDescent="0.3">
      <c r="A699"/>
    </row>
    <row r="700" spans="1:1" x14ac:dyDescent="0.3">
      <c r="A700"/>
    </row>
    <row r="701" spans="1:1" x14ac:dyDescent="0.3">
      <c r="A701"/>
    </row>
    <row r="702" spans="1:1" x14ac:dyDescent="0.3">
      <c r="A702"/>
    </row>
    <row r="703" spans="1:1" x14ac:dyDescent="0.3">
      <c r="A703"/>
    </row>
    <row r="704" spans="1:1" x14ac:dyDescent="0.3">
      <c r="A704"/>
    </row>
    <row r="705" spans="1:1" x14ac:dyDescent="0.3">
      <c r="A705"/>
    </row>
    <row r="706" spans="1:1" x14ac:dyDescent="0.3">
      <c r="A706"/>
    </row>
    <row r="707" spans="1:1" x14ac:dyDescent="0.3">
      <c r="A707"/>
    </row>
    <row r="708" spans="1:1" x14ac:dyDescent="0.3">
      <c r="A708"/>
    </row>
    <row r="709" spans="1:1" x14ac:dyDescent="0.3">
      <c r="A709"/>
    </row>
    <row r="710" spans="1:1" x14ac:dyDescent="0.3">
      <c r="A710"/>
    </row>
    <row r="711" spans="1:1" x14ac:dyDescent="0.3">
      <c r="A711"/>
    </row>
    <row r="712" spans="1:1" x14ac:dyDescent="0.3">
      <c r="A712"/>
    </row>
    <row r="713" spans="1:1" x14ac:dyDescent="0.3">
      <c r="A713"/>
    </row>
    <row r="714" spans="1:1" x14ac:dyDescent="0.3">
      <c r="A714"/>
    </row>
    <row r="715" spans="1:1" x14ac:dyDescent="0.3">
      <c r="A715"/>
    </row>
    <row r="716" spans="1:1" x14ac:dyDescent="0.3">
      <c r="A716"/>
    </row>
    <row r="717" spans="1:1" x14ac:dyDescent="0.3">
      <c r="A717"/>
    </row>
    <row r="718" spans="1:1" x14ac:dyDescent="0.3">
      <c r="A718"/>
    </row>
    <row r="719" spans="1:1" x14ac:dyDescent="0.3">
      <c r="A719"/>
    </row>
    <row r="720" spans="1:1" x14ac:dyDescent="0.3">
      <c r="A720"/>
    </row>
    <row r="721" spans="1:1" x14ac:dyDescent="0.3">
      <c r="A721"/>
    </row>
    <row r="722" spans="1:1" x14ac:dyDescent="0.3">
      <c r="A722"/>
    </row>
    <row r="723" spans="1:1" x14ac:dyDescent="0.3">
      <c r="A723"/>
    </row>
    <row r="724" spans="1:1" x14ac:dyDescent="0.3">
      <c r="A724"/>
    </row>
    <row r="725" spans="1:1" x14ac:dyDescent="0.3">
      <c r="A725"/>
    </row>
    <row r="726" spans="1:1" x14ac:dyDescent="0.3">
      <c r="A726"/>
    </row>
    <row r="727" spans="1:1" x14ac:dyDescent="0.3">
      <c r="A727"/>
    </row>
    <row r="728" spans="1:1" x14ac:dyDescent="0.3">
      <c r="A728"/>
    </row>
    <row r="729" spans="1:1" x14ac:dyDescent="0.3">
      <c r="A729"/>
    </row>
    <row r="730" spans="1:1" x14ac:dyDescent="0.3">
      <c r="A730"/>
    </row>
    <row r="731" spans="1:1" x14ac:dyDescent="0.3">
      <c r="A731"/>
    </row>
    <row r="732" spans="1:1" x14ac:dyDescent="0.3">
      <c r="A732"/>
    </row>
    <row r="733" spans="1:1" x14ac:dyDescent="0.3">
      <c r="A733"/>
    </row>
    <row r="734" spans="1:1" x14ac:dyDescent="0.3">
      <c r="A734"/>
    </row>
    <row r="735" spans="1:1" x14ac:dyDescent="0.3">
      <c r="A735"/>
    </row>
    <row r="736" spans="1:1" x14ac:dyDescent="0.3">
      <c r="A736"/>
    </row>
    <row r="737" spans="1:1" x14ac:dyDescent="0.3">
      <c r="A737"/>
    </row>
    <row r="738" spans="1:1" x14ac:dyDescent="0.3">
      <c r="A738"/>
    </row>
    <row r="739" spans="1:1" x14ac:dyDescent="0.3">
      <c r="A739"/>
    </row>
    <row r="740" spans="1:1" x14ac:dyDescent="0.3">
      <c r="A740"/>
    </row>
    <row r="741" spans="1:1" x14ac:dyDescent="0.3">
      <c r="A741"/>
    </row>
    <row r="742" spans="1:1" x14ac:dyDescent="0.3">
      <c r="A742"/>
    </row>
    <row r="743" spans="1:1" x14ac:dyDescent="0.3">
      <c r="A743"/>
    </row>
    <row r="744" spans="1:1" x14ac:dyDescent="0.3">
      <c r="A744"/>
    </row>
    <row r="745" spans="1:1" x14ac:dyDescent="0.3">
      <c r="A745"/>
    </row>
    <row r="746" spans="1:1" x14ac:dyDescent="0.3">
      <c r="A746"/>
    </row>
    <row r="747" spans="1:1" x14ac:dyDescent="0.3">
      <c r="A747"/>
    </row>
    <row r="748" spans="1:1" x14ac:dyDescent="0.3">
      <c r="A748"/>
    </row>
    <row r="749" spans="1:1" x14ac:dyDescent="0.3">
      <c r="A749"/>
    </row>
    <row r="750" spans="1:1" x14ac:dyDescent="0.3">
      <c r="A750"/>
    </row>
    <row r="751" spans="1:1" x14ac:dyDescent="0.3">
      <c r="A751"/>
    </row>
    <row r="752" spans="1:1" x14ac:dyDescent="0.3">
      <c r="A752"/>
    </row>
    <row r="753" spans="1:1" x14ac:dyDescent="0.3">
      <c r="A753"/>
    </row>
    <row r="754" spans="1:1" x14ac:dyDescent="0.3">
      <c r="A754"/>
    </row>
    <row r="755" spans="1:1" x14ac:dyDescent="0.3">
      <c r="A755"/>
    </row>
    <row r="756" spans="1:1" x14ac:dyDescent="0.3">
      <c r="A756"/>
    </row>
    <row r="757" spans="1:1" x14ac:dyDescent="0.3">
      <c r="A757"/>
    </row>
    <row r="758" spans="1:1" x14ac:dyDescent="0.3">
      <c r="A758"/>
    </row>
    <row r="759" spans="1:1" x14ac:dyDescent="0.3">
      <c r="A759"/>
    </row>
    <row r="760" spans="1:1" x14ac:dyDescent="0.3">
      <c r="A760"/>
    </row>
    <row r="761" spans="1:1" x14ac:dyDescent="0.3">
      <c r="A761"/>
    </row>
    <row r="762" spans="1:1" x14ac:dyDescent="0.3">
      <c r="A762"/>
    </row>
    <row r="763" spans="1:1" x14ac:dyDescent="0.3">
      <c r="A763"/>
    </row>
    <row r="764" spans="1:1" x14ac:dyDescent="0.3">
      <c r="A764"/>
    </row>
    <row r="765" spans="1:1" x14ac:dyDescent="0.3">
      <c r="A765"/>
    </row>
    <row r="766" spans="1:1" x14ac:dyDescent="0.3">
      <c r="A766"/>
    </row>
    <row r="767" spans="1:1" x14ac:dyDescent="0.3">
      <c r="A767"/>
    </row>
    <row r="768" spans="1:1" x14ac:dyDescent="0.3">
      <c r="A768"/>
    </row>
    <row r="769" spans="1:1" x14ac:dyDescent="0.3">
      <c r="A769"/>
    </row>
    <row r="770" spans="1:1" x14ac:dyDescent="0.3">
      <c r="A770"/>
    </row>
    <row r="771" spans="1:1" x14ac:dyDescent="0.3">
      <c r="A771"/>
    </row>
    <row r="772" spans="1:1" x14ac:dyDescent="0.3">
      <c r="A772"/>
    </row>
    <row r="773" spans="1:1" x14ac:dyDescent="0.3">
      <c r="A773"/>
    </row>
    <row r="774" spans="1:1" x14ac:dyDescent="0.3">
      <c r="A774"/>
    </row>
    <row r="775" spans="1:1" x14ac:dyDescent="0.3">
      <c r="A775"/>
    </row>
    <row r="776" spans="1:1" x14ac:dyDescent="0.3">
      <c r="A776"/>
    </row>
    <row r="777" spans="1:1" x14ac:dyDescent="0.3">
      <c r="A777"/>
    </row>
    <row r="778" spans="1:1" x14ac:dyDescent="0.3">
      <c r="A778"/>
    </row>
    <row r="779" spans="1:1" x14ac:dyDescent="0.3">
      <c r="A779"/>
    </row>
    <row r="780" spans="1:1" x14ac:dyDescent="0.3">
      <c r="A780"/>
    </row>
    <row r="781" spans="1:1" x14ac:dyDescent="0.3">
      <c r="A781"/>
    </row>
    <row r="782" spans="1:1" x14ac:dyDescent="0.3">
      <c r="A782"/>
    </row>
    <row r="783" spans="1:1" x14ac:dyDescent="0.3">
      <c r="A783"/>
    </row>
    <row r="784" spans="1:1" x14ac:dyDescent="0.3">
      <c r="A784"/>
    </row>
    <row r="785" spans="1:1" x14ac:dyDescent="0.3">
      <c r="A785"/>
    </row>
    <row r="786" spans="1:1" x14ac:dyDescent="0.3">
      <c r="A786"/>
    </row>
    <row r="787" spans="1:1" x14ac:dyDescent="0.3">
      <c r="A787"/>
    </row>
    <row r="788" spans="1:1" x14ac:dyDescent="0.3">
      <c r="A788"/>
    </row>
    <row r="789" spans="1:1" x14ac:dyDescent="0.3">
      <c r="A789"/>
    </row>
    <row r="790" spans="1:1" x14ac:dyDescent="0.3">
      <c r="A790"/>
    </row>
    <row r="791" spans="1:1" x14ac:dyDescent="0.3">
      <c r="A791"/>
    </row>
    <row r="792" spans="1:1" x14ac:dyDescent="0.3">
      <c r="A792"/>
    </row>
    <row r="793" spans="1:1" x14ac:dyDescent="0.3">
      <c r="A793"/>
    </row>
    <row r="794" spans="1:1" x14ac:dyDescent="0.3">
      <c r="A794"/>
    </row>
    <row r="795" spans="1:1" x14ac:dyDescent="0.3">
      <c r="A795"/>
    </row>
    <row r="796" spans="1:1" x14ac:dyDescent="0.3">
      <c r="A796"/>
    </row>
    <row r="797" spans="1:1" x14ac:dyDescent="0.3">
      <c r="A797"/>
    </row>
    <row r="798" spans="1:1" x14ac:dyDescent="0.3">
      <c r="A798"/>
    </row>
    <row r="799" spans="1:1" x14ac:dyDescent="0.3">
      <c r="A799"/>
    </row>
    <row r="800" spans="1:1" x14ac:dyDescent="0.3">
      <c r="A800"/>
    </row>
    <row r="801" spans="1:1" x14ac:dyDescent="0.3">
      <c r="A801"/>
    </row>
    <row r="802" spans="1:1" x14ac:dyDescent="0.3">
      <c r="A802"/>
    </row>
    <row r="803" spans="1:1" x14ac:dyDescent="0.3">
      <c r="A803"/>
    </row>
    <row r="804" spans="1:1" x14ac:dyDescent="0.3">
      <c r="A804"/>
    </row>
    <row r="805" spans="1:1" x14ac:dyDescent="0.3">
      <c r="A805"/>
    </row>
    <row r="806" spans="1:1" x14ac:dyDescent="0.3">
      <c r="A806"/>
    </row>
    <row r="807" spans="1:1" x14ac:dyDescent="0.3">
      <c r="A807"/>
    </row>
    <row r="808" spans="1:1" x14ac:dyDescent="0.3">
      <c r="A808"/>
    </row>
    <row r="809" spans="1:1" x14ac:dyDescent="0.3">
      <c r="A809"/>
    </row>
    <row r="810" spans="1:1" x14ac:dyDescent="0.3">
      <c r="A810"/>
    </row>
    <row r="811" spans="1:1" x14ac:dyDescent="0.3">
      <c r="A811"/>
    </row>
    <row r="812" spans="1:1" x14ac:dyDescent="0.3">
      <c r="A812"/>
    </row>
    <row r="813" spans="1:1" x14ac:dyDescent="0.3">
      <c r="A813"/>
    </row>
    <row r="814" spans="1:1" x14ac:dyDescent="0.3">
      <c r="A814"/>
    </row>
    <row r="815" spans="1:1" x14ac:dyDescent="0.3">
      <c r="A815"/>
    </row>
    <row r="816" spans="1:1" x14ac:dyDescent="0.3">
      <c r="A816"/>
    </row>
    <row r="817" spans="1:1" x14ac:dyDescent="0.3">
      <c r="A817"/>
    </row>
    <row r="818" spans="1:1" x14ac:dyDescent="0.3">
      <c r="A818"/>
    </row>
    <row r="819" spans="1:1" x14ac:dyDescent="0.3">
      <c r="A819"/>
    </row>
    <row r="820" spans="1:1" x14ac:dyDescent="0.3">
      <c r="A820"/>
    </row>
    <row r="821" spans="1:1" x14ac:dyDescent="0.3">
      <c r="A821"/>
    </row>
    <row r="822" spans="1:1" x14ac:dyDescent="0.3">
      <c r="A822"/>
    </row>
    <row r="823" spans="1:1" x14ac:dyDescent="0.3">
      <c r="A823"/>
    </row>
    <row r="824" spans="1:1" x14ac:dyDescent="0.3">
      <c r="A824"/>
    </row>
    <row r="825" spans="1:1" x14ac:dyDescent="0.3">
      <c r="A825"/>
    </row>
    <row r="826" spans="1:1" x14ac:dyDescent="0.3">
      <c r="A826"/>
    </row>
    <row r="827" spans="1:1" x14ac:dyDescent="0.3">
      <c r="A827"/>
    </row>
    <row r="828" spans="1:1" x14ac:dyDescent="0.3">
      <c r="A828"/>
    </row>
    <row r="829" spans="1:1" x14ac:dyDescent="0.3">
      <c r="A829"/>
    </row>
    <row r="830" spans="1:1" x14ac:dyDescent="0.3">
      <c r="A830"/>
    </row>
    <row r="831" spans="1:1" x14ac:dyDescent="0.3">
      <c r="A831"/>
    </row>
    <row r="832" spans="1:1" x14ac:dyDescent="0.3">
      <c r="A832"/>
    </row>
    <row r="833" spans="1:1" x14ac:dyDescent="0.3">
      <c r="A833"/>
    </row>
    <row r="834" spans="1:1" x14ac:dyDescent="0.3">
      <c r="A834"/>
    </row>
    <row r="835" spans="1:1" x14ac:dyDescent="0.3">
      <c r="A835"/>
    </row>
    <row r="836" spans="1:1" x14ac:dyDescent="0.3">
      <c r="A836"/>
    </row>
    <row r="837" spans="1:1" x14ac:dyDescent="0.3">
      <c r="A837"/>
    </row>
    <row r="838" spans="1:1" x14ac:dyDescent="0.3">
      <c r="A838"/>
    </row>
    <row r="839" spans="1:1" x14ac:dyDescent="0.3">
      <c r="A839"/>
    </row>
    <row r="840" spans="1:1" x14ac:dyDescent="0.3">
      <c r="A840"/>
    </row>
    <row r="841" spans="1:1" x14ac:dyDescent="0.3">
      <c r="A841"/>
    </row>
    <row r="842" spans="1:1" x14ac:dyDescent="0.3">
      <c r="A842"/>
    </row>
    <row r="843" spans="1:1" x14ac:dyDescent="0.3">
      <c r="A843"/>
    </row>
    <row r="844" spans="1:1" x14ac:dyDescent="0.3">
      <c r="A844"/>
    </row>
    <row r="845" spans="1:1" x14ac:dyDescent="0.3">
      <c r="A845"/>
    </row>
    <row r="846" spans="1:1" x14ac:dyDescent="0.3">
      <c r="A846"/>
    </row>
    <row r="847" spans="1:1" x14ac:dyDescent="0.3">
      <c r="A847"/>
    </row>
    <row r="848" spans="1:1" x14ac:dyDescent="0.3">
      <c r="A848"/>
    </row>
    <row r="849" spans="1:1" x14ac:dyDescent="0.3">
      <c r="A849"/>
    </row>
    <row r="850" spans="1:1" x14ac:dyDescent="0.3">
      <c r="A850"/>
    </row>
    <row r="851" spans="1:1" x14ac:dyDescent="0.3">
      <c r="A851"/>
    </row>
    <row r="852" spans="1:1" x14ac:dyDescent="0.3">
      <c r="A852"/>
    </row>
    <row r="853" spans="1:1" x14ac:dyDescent="0.3">
      <c r="A853"/>
    </row>
    <row r="854" spans="1:1" x14ac:dyDescent="0.3">
      <c r="A854"/>
    </row>
    <row r="855" spans="1:1" x14ac:dyDescent="0.3">
      <c r="A855"/>
    </row>
    <row r="856" spans="1:1" x14ac:dyDescent="0.3">
      <c r="A856"/>
    </row>
    <row r="857" spans="1:1" x14ac:dyDescent="0.3">
      <c r="A857"/>
    </row>
    <row r="858" spans="1:1" x14ac:dyDescent="0.3">
      <c r="A858"/>
    </row>
    <row r="859" spans="1:1" x14ac:dyDescent="0.3">
      <c r="A859"/>
    </row>
    <row r="860" spans="1:1" x14ac:dyDescent="0.3">
      <c r="A860"/>
    </row>
    <row r="861" spans="1:1" x14ac:dyDescent="0.3">
      <c r="A861"/>
    </row>
    <row r="862" spans="1:1" x14ac:dyDescent="0.3">
      <c r="A862"/>
    </row>
    <row r="863" spans="1:1" x14ac:dyDescent="0.3">
      <c r="A863"/>
    </row>
    <row r="864" spans="1:1" x14ac:dyDescent="0.3">
      <c r="A864"/>
    </row>
    <row r="865" spans="1:1" x14ac:dyDescent="0.3">
      <c r="A865"/>
    </row>
    <row r="866" spans="1:1" x14ac:dyDescent="0.3">
      <c r="A866"/>
    </row>
    <row r="867" spans="1:1" x14ac:dyDescent="0.3">
      <c r="A867"/>
    </row>
    <row r="868" spans="1:1" x14ac:dyDescent="0.3">
      <c r="A868"/>
    </row>
    <row r="869" spans="1:1" x14ac:dyDescent="0.3">
      <c r="A869"/>
    </row>
    <row r="870" spans="1:1" x14ac:dyDescent="0.3">
      <c r="A870"/>
    </row>
    <row r="871" spans="1:1" x14ac:dyDescent="0.3">
      <c r="A871"/>
    </row>
    <row r="872" spans="1:1" x14ac:dyDescent="0.3">
      <c r="A872"/>
    </row>
    <row r="873" spans="1:1" x14ac:dyDescent="0.3">
      <c r="A873"/>
    </row>
    <row r="874" spans="1:1" x14ac:dyDescent="0.3">
      <c r="A874"/>
    </row>
    <row r="875" spans="1:1" x14ac:dyDescent="0.3">
      <c r="A875"/>
    </row>
    <row r="876" spans="1:1" x14ac:dyDescent="0.3">
      <c r="A876"/>
    </row>
    <row r="877" spans="1:1" x14ac:dyDescent="0.3">
      <c r="A877"/>
    </row>
    <row r="878" spans="1:1" x14ac:dyDescent="0.3">
      <c r="A878"/>
    </row>
    <row r="879" spans="1:1" x14ac:dyDescent="0.3">
      <c r="A879"/>
    </row>
    <row r="880" spans="1:1" x14ac:dyDescent="0.3">
      <c r="A880"/>
    </row>
    <row r="881" spans="1:1" x14ac:dyDescent="0.3">
      <c r="A881"/>
    </row>
    <row r="882" spans="1:1" x14ac:dyDescent="0.3">
      <c r="A882"/>
    </row>
    <row r="883" spans="1:1" x14ac:dyDescent="0.3">
      <c r="A883"/>
    </row>
    <row r="884" spans="1:1" x14ac:dyDescent="0.3">
      <c r="A884"/>
    </row>
    <row r="885" spans="1:1" x14ac:dyDescent="0.3">
      <c r="A885"/>
    </row>
    <row r="886" spans="1:1" x14ac:dyDescent="0.3">
      <c r="A886"/>
    </row>
    <row r="887" spans="1:1" x14ac:dyDescent="0.3">
      <c r="A887"/>
    </row>
    <row r="888" spans="1:1" x14ac:dyDescent="0.3">
      <c r="A888"/>
    </row>
    <row r="889" spans="1:1" x14ac:dyDescent="0.3">
      <c r="A889"/>
    </row>
    <row r="890" spans="1:1" x14ac:dyDescent="0.3">
      <c r="A890"/>
    </row>
    <row r="891" spans="1:1" x14ac:dyDescent="0.3">
      <c r="A891"/>
    </row>
    <row r="892" spans="1:1" x14ac:dyDescent="0.3">
      <c r="A892"/>
    </row>
    <row r="893" spans="1:1" x14ac:dyDescent="0.3">
      <c r="A893"/>
    </row>
    <row r="894" spans="1:1" x14ac:dyDescent="0.3">
      <c r="A894"/>
    </row>
    <row r="895" spans="1:1" x14ac:dyDescent="0.3">
      <c r="A895"/>
    </row>
    <row r="896" spans="1:1" x14ac:dyDescent="0.3">
      <c r="A896"/>
    </row>
    <row r="897" spans="1:1" x14ac:dyDescent="0.3">
      <c r="A897"/>
    </row>
    <row r="898" spans="1:1" x14ac:dyDescent="0.3">
      <c r="A898"/>
    </row>
    <row r="899" spans="1:1" x14ac:dyDescent="0.3">
      <c r="A899"/>
    </row>
    <row r="900" spans="1:1" x14ac:dyDescent="0.3">
      <c r="A900"/>
    </row>
    <row r="901" spans="1:1" x14ac:dyDescent="0.3">
      <c r="A901"/>
    </row>
    <row r="902" spans="1:1" x14ac:dyDescent="0.3">
      <c r="A902"/>
    </row>
    <row r="903" spans="1:1" x14ac:dyDescent="0.3">
      <c r="A903"/>
    </row>
    <row r="904" spans="1:1" x14ac:dyDescent="0.3">
      <c r="A904"/>
    </row>
    <row r="905" spans="1:1" x14ac:dyDescent="0.3">
      <c r="A905"/>
    </row>
    <row r="906" spans="1:1" x14ac:dyDescent="0.3">
      <c r="A906"/>
    </row>
    <row r="907" spans="1:1" x14ac:dyDescent="0.3">
      <c r="A907"/>
    </row>
    <row r="908" spans="1:1" x14ac:dyDescent="0.3">
      <c r="A908"/>
    </row>
    <row r="909" spans="1:1" x14ac:dyDescent="0.3">
      <c r="A909"/>
    </row>
    <row r="910" spans="1:1" x14ac:dyDescent="0.3">
      <c r="A910"/>
    </row>
    <row r="911" spans="1:1" x14ac:dyDescent="0.3">
      <c r="A911"/>
    </row>
    <row r="912" spans="1:1" x14ac:dyDescent="0.3">
      <c r="A912"/>
    </row>
    <row r="913" spans="1:1" x14ac:dyDescent="0.3">
      <c r="A913"/>
    </row>
    <row r="914" spans="1:1" x14ac:dyDescent="0.3">
      <c r="A914"/>
    </row>
    <row r="915" spans="1:1" x14ac:dyDescent="0.3">
      <c r="A915"/>
    </row>
    <row r="916" spans="1:1" x14ac:dyDescent="0.3">
      <c r="A916"/>
    </row>
    <row r="917" spans="1:1" x14ac:dyDescent="0.3">
      <c r="A917"/>
    </row>
    <row r="918" spans="1:1" x14ac:dyDescent="0.3">
      <c r="A918"/>
    </row>
    <row r="919" spans="1:1" x14ac:dyDescent="0.3">
      <c r="A919"/>
    </row>
    <row r="920" spans="1:1" x14ac:dyDescent="0.3">
      <c r="A920"/>
    </row>
    <row r="921" spans="1:1" x14ac:dyDescent="0.3">
      <c r="A921"/>
    </row>
    <row r="922" spans="1:1" x14ac:dyDescent="0.3">
      <c r="A922"/>
    </row>
    <row r="923" spans="1:1" x14ac:dyDescent="0.3">
      <c r="A923"/>
    </row>
    <row r="924" spans="1:1" x14ac:dyDescent="0.3">
      <c r="A924"/>
    </row>
    <row r="925" spans="1:1" x14ac:dyDescent="0.3">
      <c r="A925"/>
    </row>
    <row r="926" spans="1:1" x14ac:dyDescent="0.3">
      <c r="A926"/>
    </row>
    <row r="927" spans="1:1" x14ac:dyDescent="0.3">
      <c r="A927"/>
    </row>
    <row r="928" spans="1:1" x14ac:dyDescent="0.3">
      <c r="A928"/>
    </row>
    <row r="929" spans="1:1" x14ac:dyDescent="0.3">
      <c r="A929"/>
    </row>
    <row r="930" spans="1:1" x14ac:dyDescent="0.3">
      <c r="A930"/>
    </row>
    <row r="931" spans="1:1" x14ac:dyDescent="0.3">
      <c r="A931"/>
    </row>
    <row r="932" spans="1:1" x14ac:dyDescent="0.3">
      <c r="A932"/>
    </row>
    <row r="933" spans="1:1" x14ac:dyDescent="0.3">
      <c r="A933"/>
    </row>
    <row r="934" spans="1:1" x14ac:dyDescent="0.3">
      <c r="A934"/>
    </row>
    <row r="935" spans="1:1" x14ac:dyDescent="0.3">
      <c r="A935"/>
    </row>
    <row r="936" spans="1:1" x14ac:dyDescent="0.3">
      <c r="A936"/>
    </row>
    <row r="937" spans="1:1" x14ac:dyDescent="0.3">
      <c r="A937"/>
    </row>
    <row r="938" spans="1:1" x14ac:dyDescent="0.3">
      <c r="A938"/>
    </row>
    <row r="939" spans="1:1" x14ac:dyDescent="0.3">
      <c r="A939"/>
    </row>
    <row r="940" spans="1:1" x14ac:dyDescent="0.3">
      <c r="A940"/>
    </row>
    <row r="941" spans="1:1" x14ac:dyDescent="0.3">
      <c r="A941"/>
    </row>
    <row r="942" spans="1:1" x14ac:dyDescent="0.3">
      <c r="A942"/>
    </row>
    <row r="943" spans="1:1" x14ac:dyDescent="0.3">
      <c r="A943"/>
    </row>
    <row r="944" spans="1:1" x14ac:dyDescent="0.3">
      <c r="A944"/>
    </row>
    <row r="945" spans="1:1" x14ac:dyDescent="0.3">
      <c r="A945"/>
    </row>
    <row r="946" spans="1:1" x14ac:dyDescent="0.3">
      <c r="A946"/>
    </row>
    <row r="947" spans="1:1" x14ac:dyDescent="0.3">
      <c r="A947"/>
    </row>
    <row r="948" spans="1:1" x14ac:dyDescent="0.3">
      <c r="A948"/>
    </row>
    <row r="949" spans="1:1" x14ac:dyDescent="0.3">
      <c r="A949"/>
    </row>
    <row r="950" spans="1:1" x14ac:dyDescent="0.3">
      <c r="A950"/>
    </row>
    <row r="951" spans="1:1" x14ac:dyDescent="0.3">
      <c r="A951"/>
    </row>
    <row r="952" spans="1:1" x14ac:dyDescent="0.3">
      <c r="A952"/>
    </row>
    <row r="953" spans="1:1" x14ac:dyDescent="0.3">
      <c r="A953"/>
    </row>
    <row r="954" spans="1:1" x14ac:dyDescent="0.3">
      <c r="A954"/>
    </row>
    <row r="955" spans="1:1" x14ac:dyDescent="0.3">
      <c r="A955"/>
    </row>
    <row r="956" spans="1:1" x14ac:dyDescent="0.3">
      <c r="A956"/>
    </row>
    <row r="957" spans="1:1" x14ac:dyDescent="0.3">
      <c r="A957"/>
    </row>
    <row r="958" spans="1:1" x14ac:dyDescent="0.3">
      <c r="A958"/>
    </row>
    <row r="959" spans="1:1" x14ac:dyDescent="0.3">
      <c r="A959"/>
    </row>
    <row r="960" spans="1:1" x14ac:dyDescent="0.3">
      <c r="A960"/>
    </row>
    <row r="961" spans="1:1" x14ac:dyDescent="0.3">
      <c r="A961"/>
    </row>
    <row r="962" spans="1:1" x14ac:dyDescent="0.3">
      <c r="A962"/>
    </row>
    <row r="963" spans="1:1" x14ac:dyDescent="0.3">
      <c r="A963"/>
    </row>
    <row r="964" spans="1:1" x14ac:dyDescent="0.3">
      <c r="A964"/>
    </row>
    <row r="965" spans="1:1" x14ac:dyDescent="0.3">
      <c r="A965"/>
    </row>
    <row r="966" spans="1:1" x14ac:dyDescent="0.3">
      <c r="A966"/>
    </row>
    <row r="967" spans="1:1" x14ac:dyDescent="0.3">
      <c r="A967"/>
    </row>
    <row r="968" spans="1:1" x14ac:dyDescent="0.3">
      <c r="A968"/>
    </row>
    <row r="969" spans="1:1" x14ac:dyDescent="0.3">
      <c r="A969"/>
    </row>
    <row r="970" spans="1:1" x14ac:dyDescent="0.3">
      <c r="A970"/>
    </row>
    <row r="971" spans="1:1" x14ac:dyDescent="0.3">
      <c r="A971"/>
    </row>
    <row r="972" spans="1:1" x14ac:dyDescent="0.3">
      <c r="A972"/>
    </row>
    <row r="973" spans="1:1" x14ac:dyDescent="0.3">
      <c r="A973"/>
    </row>
    <row r="974" spans="1:1" x14ac:dyDescent="0.3">
      <c r="A974"/>
    </row>
    <row r="975" spans="1:1" x14ac:dyDescent="0.3">
      <c r="A975"/>
    </row>
    <row r="976" spans="1:1" x14ac:dyDescent="0.3">
      <c r="A976"/>
    </row>
    <row r="977" spans="1:1" x14ac:dyDescent="0.3">
      <c r="A977"/>
    </row>
    <row r="978" spans="1:1" x14ac:dyDescent="0.3">
      <c r="A978"/>
    </row>
    <row r="979" spans="1:1" x14ac:dyDescent="0.3">
      <c r="A979"/>
    </row>
    <row r="980" spans="1:1" x14ac:dyDescent="0.3">
      <c r="A980"/>
    </row>
    <row r="981" spans="1:1" x14ac:dyDescent="0.3">
      <c r="A981"/>
    </row>
    <row r="982" spans="1:1" x14ac:dyDescent="0.3">
      <c r="A982"/>
    </row>
    <row r="983" spans="1:1" x14ac:dyDescent="0.3">
      <c r="A983"/>
    </row>
    <row r="984" spans="1:1" x14ac:dyDescent="0.3">
      <c r="A984"/>
    </row>
    <row r="985" spans="1:1" x14ac:dyDescent="0.3">
      <c r="A985"/>
    </row>
    <row r="986" spans="1:1" x14ac:dyDescent="0.3">
      <c r="A986"/>
    </row>
    <row r="987" spans="1:1" x14ac:dyDescent="0.3">
      <c r="A987"/>
    </row>
    <row r="988" spans="1:1" x14ac:dyDescent="0.3">
      <c r="A988"/>
    </row>
    <row r="989" spans="1:1" x14ac:dyDescent="0.3">
      <c r="A989"/>
    </row>
    <row r="990" spans="1:1" x14ac:dyDescent="0.3">
      <c r="A990"/>
    </row>
    <row r="991" spans="1:1" x14ac:dyDescent="0.3">
      <c r="A991"/>
    </row>
    <row r="992" spans="1:1" x14ac:dyDescent="0.3">
      <c r="A992"/>
    </row>
    <row r="993" spans="1:1" x14ac:dyDescent="0.3">
      <c r="A993"/>
    </row>
    <row r="994" spans="1:1" x14ac:dyDescent="0.3">
      <c r="A994"/>
    </row>
    <row r="995" spans="1:1" x14ac:dyDescent="0.3">
      <c r="A995"/>
    </row>
    <row r="996" spans="1:1" x14ac:dyDescent="0.3">
      <c r="A996"/>
    </row>
    <row r="997" spans="1:1" x14ac:dyDescent="0.3">
      <c r="A997"/>
    </row>
    <row r="998" spans="1:1" x14ac:dyDescent="0.3">
      <c r="A998"/>
    </row>
    <row r="999" spans="1:1" x14ac:dyDescent="0.3">
      <c r="A999"/>
    </row>
    <row r="1000" spans="1:1" x14ac:dyDescent="0.3">
      <c r="A1000"/>
    </row>
    <row r="1001" spans="1:1" x14ac:dyDescent="0.3">
      <c r="A1001"/>
    </row>
    <row r="1002" spans="1:1" x14ac:dyDescent="0.3">
      <c r="A1002"/>
    </row>
    <row r="1003" spans="1:1" x14ac:dyDescent="0.3">
      <c r="A1003"/>
    </row>
    <row r="1004" spans="1:1" x14ac:dyDescent="0.3">
      <c r="A1004"/>
    </row>
    <row r="1005" spans="1:1" x14ac:dyDescent="0.3">
      <c r="A1005"/>
    </row>
    <row r="1006" spans="1:1" x14ac:dyDescent="0.3">
      <c r="A1006"/>
    </row>
    <row r="1007" spans="1:1" x14ac:dyDescent="0.3">
      <c r="A1007"/>
    </row>
    <row r="1008" spans="1:1" x14ac:dyDescent="0.3">
      <c r="A1008"/>
    </row>
    <row r="1009" spans="1:1" x14ac:dyDescent="0.3">
      <c r="A1009"/>
    </row>
    <row r="1010" spans="1:1" x14ac:dyDescent="0.3">
      <c r="A1010"/>
    </row>
    <row r="1011" spans="1:1" x14ac:dyDescent="0.3">
      <c r="A1011"/>
    </row>
    <row r="1012" spans="1:1" x14ac:dyDescent="0.3">
      <c r="A1012"/>
    </row>
    <row r="1013" spans="1:1" x14ac:dyDescent="0.3">
      <c r="A1013"/>
    </row>
    <row r="1014" spans="1:1" x14ac:dyDescent="0.3">
      <c r="A1014"/>
    </row>
    <row r="1015" spans="1:1" x14ac:dyDescent="0.3">
      <c r="A1015"/>
    </row>
    <row r="1016" spans="1:1" x14ac:dyDescent="0.3">
      <c r="A1016"/>
    </row>
    <row r="1017" spans="1:1" x14ac:dyDescent="0.3">
      <c r="A1017"/>
    </row>
    <row r="1018" spans="1:1" x14ac:dyDescent="0.3">
      <c r="A1018"/>
    </row>
    <row r="1019" spans="1:1" x14ac:dyDescent="0.3">
      <c r="A1019"/>
    </row>
    <row r="1020" spans="1:1" x14ac:dyDescent="0.3">
      <c r="A1020"/>
    </row>
    <row r="1021" spans="1:1" x14ac:dyDescent="0.3">
      <c r="A1021"/>
    </row>
    <row r="1022" spans="1:1" x14ac:dyDescent="0.3">
      <c r="A1022"/>
    </row>
    <row r="1023" spans="1:1" x14ac:dyDescent="0.3">
      <c r="A1023"/>
    </row>
    <row r="1024" spans="1:1" x14ac:dyDescent="0.3">
      <c r="A1024"/>
    </row>
    <row r="1025" spans="1:1" x14ac:dyDescent="0.3">
      <c r="A1025"/>
    </row>
    <row r="1026" spans="1:1" x14ac:dyDescent="0.3">
      <c r="A1026"/>
    </row>
    <row r="1027" spans="1:1" x14ac:dyDescent="0.3">
      <c r="A1027"/>
    </row>
    <row r="1028" spans="1:1" x14ac:dyDescent="0.3">
      <c r="A1028"/>
    </row>
    <row r="1029" spans="1:1" x14ac:dyDescent="0.3">
      <c r="A1029"/>
    </row>
    <row r="1030" spans="1:1" x14ac:dyDescent="0.3">
      <c r="A1030"/>
    </row>
    <row r="1031" spans="1:1" x14ac:dyDescent="0.3">
      <c r="A1031"/>
    </row>
    <row r="1032" spans="1:1" x14ac:dyDescent="0.3">
      <c r="A1032"/>
    </row>
    <row r="1033" spans="1:1" x14ac:dyDescent="0.3">
      <c r="A1033"/>
    </row>
    <row r="1034" spans="1:1" x14ac:dyDescent="0.3">
      <c r="A1034"/>
    </row>
    <row r="1035" spans="1:1" x14ac:dyDescent="0.3">
      <c r="A1035"/>
    </row>
    <row r="1036" spans="1:1" x14ac:dyDescent="0.3">
      <c r="A1036"/>
    </row>
    <row r="1037" spans="1:1" x14ac:dyDescent="0.3">
      <c r="A1037"/>
    </row>
    <row r="1038" spans="1:1" x14ac:dyDescent="0.3">
      <c r="A1038"/>
    </row>
    <row r="1039" spans="1:1" x14ac:dyDescent="0.3">
      <c r="A1039"/>
    </row>
    <row r="1040" spans="1:1" x14ac:dyDescent="0.3">
      <c r="A1040"/>
    </row>
    <row r="1041" spans="1:1" x14ac:dyDescent="0.3">
      <c r="A1041"/>
    </row>
    <row r="1042" spans="1:1" x14ac:dyDescent="0.3">
      <c r="A1042"/>
    </row>
    <row r="1043" spans="1:1" x14ac:dyDescent="0.3">
      <c r="A1043"/>
    </row>
    <row r="1044" spans="1:1" x14ac:dyDescent="0.3">
      <c r="A1044"/>
    </row>
    <row r="1045" spans="1:1" x14ac:dyDescent="0.3">
      <c r="A1045"/>
    </row>
    <row r="1046" spans="1:1" x14ac:dyDescent="0.3">
      <c r="A1046"/>
    </row>
    <row r="1047" spans="1:1" x14ac:dyDescent="0.3">
      <c r="A1047"/>
    </row>
    <row r="1048" spans="1:1" x14ac:dyDescent="0.3">
      <c r="A1048"/>
    </row>
    <row r="1049" spans="1:1" x14ac:dyDescent="0.3">
      <c r="A1049"/>
    </row>
    <row r="1050" spans="1:1" x14ac:dyDescent="0.3">
      <c r="A1050"/>
    </row>
    <row r="1051" spans="1:1" x14ac:dyDescent="0.3">
      <c r="A1051"/>
    </row>
    <row r="1052" spans="1:1" x14ac:dyDescent="0.3">
      <c r="A1052"/>
    </row>
    <row r="1053" spans="1:1" x14ac:dyDescent="0.3">
      <c r="A1053"/>
    </row>
    <row r="1054" spans="1:1" x14ac:dyDescent="0.3">
      <c r="A1054"/>
    </row>
    <row r="1055" spans="1:1" x14ac:dyDescent="0.3">
      <c r="A1055"/>
    </row>
    <row r="1056" spans="1:1" x14ac:dyDescent="0.3">
      <c r="A1056"/>
    </row>
    <row r="1057" spans="1:1" x14ac:dyDescent="0.3">
      <c r="A1057"/>
    </row>
    <row r="1058" spans="1:1" x14ac:dyDescent="0.3">
      <c r="A1058"/>
    </row>
    <row r="1059" spans="1:1" x14ac:dyDescent="0.3">
      <c r="A1059"/>
    </row>
    <row r="1060" spans="1:1" x14ac:dyDescent="0.3">
      <c r="A1060"/>
    </row>
    <row r="1061" spans="1:1" x14ac:dyDescent="0.3">
      <c r="A1061"/>
    </row>
    <row r="1062" spans="1:1" x14ac:dyDescent="0.3">
      <c r="A1062"/>
    </row>
    <row r="1063" spans="1:1" x14ac:dyDescent="0.3">
      <c r="A1063"/>
    </row>
    <row r="1064" spans="1:1" x14ac:dyDescent="0.3">
      <c r="A1064"/>
    </row>
    <row r="1065" spans="1:1" x14ac:dyDescent="0.3">
      <c r="A1065"/>
    </row>
    <row r="1066" spans="1:1" x14ac:dyDescent="0.3">
      <c r="A1066"/>
    </row>
    <row r="1067" spans="1:1" x14ac:dyDescent="0.3">
      <c r="A1067"/>
    </row>
    <row r="1068" spans="1:1" x14ac:dyDescent="0.3">
      <c r="A1068"/>
    </row>
    <row r="1069" spans="1:1" x14ac:dyDescent="0.3">
      <c r="A1069"/>
    </row>
    <row r="1070" spans="1:1" x14ac:dyDescent="0.3">
      <c r="A1070"/>
    </row>
    <row r="1071" spans="1:1" x14ac:dyDescent="0.3">
      <c r="A1071"/>
    </row>
    <row r="1072" spans="1:1" x14ac:dyDescent="0.3">
      <c r="A1072"/>
    </row>
    <row r="1073" spans="1:1" x14ac:dyDescent="0.3">
      <c r="A1073"/>
    </row>
    <row r="1074" spans="1:1" x14ac:dyDescent="0.3">
      <c r="A1074"/>
    </row>
    <row r="1075" spans="1:1" x14ac:dyDescent="0.3">
      <c r="A1075"/>
    </row>
    <row r="1076" spans="1:1" x14ac:dyDescent="0.3">
      <c r="A1076"/>
    </row>
    <row r="1077" spans="1:1" x14ac:dyDescent="0.3">
      <c r="A1077"/>
    </row>
    <row r="1078" spans="1:1" x14ac:dyDescent="0.3">
      <c r="A1078"/>
    </row>
    <row r="1079" spans="1:1" x14ac:dyDescent="0.3">
      <c r="A1079"/>
    </row>
    <row r="1080" spans="1:1" x14ac:dyDescent="0.3">
      <c r="A1080"/>
    </row>
    <row r="1081" spans="1:1" x14ac:dyDescent="0.3">
      <c r="A1081"/>
    </row>
    <row r="1082" spans="1:1" x14ac:dyDescent="0.3">
      <c r="A1082"/>
    </row>
    <row r="1083" spans="1:1" x14ac:dyDescent="0.3">
      <c r="A1083"/>
    </row>
    <row r="1084" spans="1:1" x14ac:dyDescent="0.3">
      <c r="A1084"/>
    </row>
    <row r="1085" spans="1:1" x14ac:dyDescent="0.3">
      <c r="A1085"/>
    </row>
    <row r="1086" spans="1:1" x14ac:dyDescent="0.3">
      <c r="A1086"/>
    </row>
    <row r="1087" spans="1:1" x14ac:dyDescent="0.3">
      <c r="A1087"/>
    </row>
    <row r="1088" spans="1:1" x14ac:dyDescent="0.3">
      <c r="A1088"/>
    </row>
    <row r="1089" spans="1:1" x14ac:dyDescent="0.3">
      <c r="A1089"/>
    </row>
    <row r="1090" spans="1:1" x14ac:dyDescent="0.3">
      <c r="A1090"/>
    </row>
    <row r="1091" spans="1:1" x14ac:dyDescent="0.3">
      <c r="A1091"/>
    </row>
    <row r="1092" spans="1:1" x14ac:dyDescent="0.3">
      <c r="A1092"/>
    </row>
    <row r="1093" spans="1:1" x14ac:dyDescent="0.3">
      <c r="A1093"/>
    </row>
    <row r="1094" spans="1:1" x14ac:dyDescent="0.3">
      <c r="A1094"/>
    </row>
    <row r="1095" spans="1:1" x14ac:dyDescent="0.3">
      <c r="A1095"/>
    </row>
    <row r="1096" spans="1:1" x14ac:dyDescent="0.3">
      <c r="A1096"/>
    </row>
    <row r="1097" spans="1:1" x14ac:dyDescent="0.3">
      <c r="A1097"/>
    </row>
    <row r="1098" spans="1:1" x14ac:dyDescent="0.3">
      <c r="A1098"/>
    </row>
    <row r="1099" spans="1:1" x14ac:dyDescent="0.3">
      <c r="A1099"/>
    </row>
    <row r="1100" spans="1:1" x14ac:dyDescent="0.3">
      <c r="A1100"/>
    </row>
    <row r="1101" spans="1:1" x14ac:dyDescent="0.3">
      <c r="A1101"/>
    </row>
    <row r="1102" spans="1:1" x14ac:dyDescent="0.3">
      <c r="A1102"/>
    </row>
    <row r="1103" spans="1:1" x14ac:dyDescent="0.3">
      <c r="A1103"/>
    </row>
    <row r="1104" spans="1:1" x14ac:dyDescent="0.3">
      <c r="A1104"/>
    </row>
    <row r="1105" spans="1:1" x14ac:dyDescent="0.3">
      <c r="A1105"/>
    </row>
    <row r="1106" spans="1:1" x14ac:dyDescent="0.3">
      <c r="A1106"/>
    </row>
    <row r="1107" spans="1:1" x14ac:dyDescent="0.3">
      <c r="A1107"/>
    </row>
    <row r="1108" spans="1:1" x14ac:dyDescent="0.3">
      <c r="A1108"/>
    </row>
    <row r="1109" spans="1:1" x14ac:dyDescent="0.3">
      <c r="A1109"/>
    </row>
    <row r="1110" spans="1:1" x14ac:dyDescent="0.3">
      <c r="A1110"/>
    </row>
    <row r="1111" spans="1:1" x14ac:dyDescent="0.3">
      <c r="A1111"/>
    </row>
    <row r="1112" spans="1:1" x14ac:dyDescent="0.3">
      <c r="A1112"/>
    </row>
    <row r="1113" spans="1:1" x14ac:dyDescent="0.3">
      <c r="A1113"/>
    </row>
    <row r="1114" spans="1:1" x14ac:dyDescent="0.3">
      <c r="A1114"/>
    </row>
    <row r="1115" spans="1:1" x14ac:dyDescent="0.3">
      <c r="A1115"/>
    </row>
    <row r="1116" spans="1:1" x14ac:dyDescent="0.3">
      <c r="A1116"/>
    </row>
    <row r="1117" spans="1:1" x14ac:dyDescent="0.3">
      <c r="A1117"/>
    </row>
    <row r="1118" spans="1:1" x14ac:dyDescent="0.3">
      <c r="A1118"/>
    </row>
    <row r="1119" spans="1:1" x14ac:dyDescent="0.3">
      <c r="A1119"/>
    </row>
    <row r="1120" spans="1:1" x14ac:dyDescent="0.3">
      <c r="A1120"/>
    </row>
    <row r="1121" spans="1:1" x14ac:dyDescent="0.3">
      <c r="A1121"/>
    </row>
    <row r="1122" spans="1:1" x14ac:dyDescent="0.3">
      <c r="A1122"/>
    </row>
    <row r="1123" spans="1:1" x14ac:dyDescent="0.3">
      <c r="A1123"/>
    </row>
    <row r="1124" spans="1:1" x14ac:dyDescent="0.3">
      <c r="A1124"/>
    </row>
    <row r="1125" spans="1:1" x14ac:dyDescent="0.3">
      <c r="A1125"/>
    </row>
    <row r="1126" spans="1:1" x14ac:dyDescent="0.3">
      <c r="A1126"/>
    </row>
    <row r="1127" spans="1:1" x14ac:dyDescent="0.3">
      <c r="A1127"/>
    </row>
    <row r="1128" spans="1:1" x14ac:dyDescent="0.3">
      <c r="A1128"/>
    </row>
    <row r="1129" spans="1:1" x14ac:dyDescent="0.3">
      <c r="A1129"/>
    </row>
    <row r="1130" spans="1:1" x14ac:dyDescent="0.3">
      <c r="A1130"/>
    </row>
    <row r="1131" spans="1:1" x14ac:dyDescent="0.3">
      <c r="A1131"/>
    </row>
    <row r="1132" spans="1:1" x14ac:dyDescent="0.3">
      <c r="A1132"/>
    </row>
    <row r="1133" spans="1:1" x14ac:dyDescent="0.3">
      <c r="A1133"/>
    </row>
    <row r="1134" spans="1:1" x14ac:dyDescent="0.3">
      <c r="A1134"/>
    </row>
    <row r="1135" spans="1:1" x14ac:dyDescent="0.3">
      <c r="A1135"/>
    </row>
    <row r="1136" spans="1:1" x14ac:dyDescent="0.3">
      <c r="A1136"/>
    </row>
    <row r="1137" spans="1:1" x14ac:dyDescent="0.3">
      <c r="A1137"/>
    </row>
    <row r="1138" spans="1:1" x14ac:dyDescent="0.3">
      <c r="A1138"/>
    </row>
    <row r="1139" spans="1:1" x14ac:dyDescent="0.3">
      <c r="A1139"/>
    </row>
    <row r="1140" spans="1:1" x14ac:dyDescent="0.3">
      <c r="A1140"/>
    </row>
    <row r="1141" spans="1:1" x14ac:dyDescent="0.3">
      <c r="A1141"/>
    </row>
    <row r="1142" spans="1:1" x14ac:dyDescent="0.3">
      <c r="A1142"/>
    </row>
    <row r="1143" spans="1:1" x14ac:dyDescent="0.3">
      <c r="A1143"/>
    </row>
    <row r="1144" spans="1:1" x14ac:dyDescent="0.3">
      <c r="A1144"/>
    </row>
    <row r="1145" spans="1:1" x14ac:dyDescent="0.3">
      <c r="A1145"/>
    </row>
    <row r="1146" spans="1:1" x14ac:dyDescent="0.3">
      <c r="A1146"/>
    </row>
    <row r="1147" spans="1:1" x14ac:dyDescent="0.3">
      <c r="A1147"/>
    </row>
    <row r="1148" spans="1:1" x14ac:dyDescent="0.3">
      <c r="A1148"/>
    </row>
    <row r="1149" spans="1:1" x14ac:dyDescent="0.3">
      <c r="A1149"/>
    </row>
    <row r="1150" spans="1:1" x14ac:dyDescent="0.3">
      <c r="A1150"/>
    </row>
    <row r="1151" spans="1:1" x14ac:dyDescent="0.3">
      <c r="A1151"/>
    </row>
    <row r="1152" spans="1:1" x14ac:dyDescent="0.3">
      <c r="A1152"/>
    </row>
    <row r="1153" spans="1:1" x14ac:dyDescent="0.3">
      <c r="A1153"/>
    </row>
    <row r="1154" spans="1:1" x14ac:dyDescent="0.3">
      <c r="A1154"/>
    </row>
    <row r="1155" spans="1:1" x14ac:dyDescent="0.3">
      <c r="A1155"/>
    </row>
    <row r="1156" spans="1:1" x14ac:dyDescent="0.3">
      <c r="A1156"/>
    </row>
    <row r="1157" spans="1:1" x14ac:dyDescent="0.3">
      <c r="A1157"/>
    </row>
    <row r="1158" spans="1:1" x14ac:dyDescent="0.3">
      <c r="A1158"/>
    </row>
    <row r="1159" spans="1:1" x14ac:dyDescent="0.3">
      <c r="A1159"/>
    </row>
    <row r="1160" spans="1:1" x14ac:dyDescent="0.3">
      <c r="A1160"/>
    </row>
    <row r="1161" spans="1:1" x14ac:dyDescent="0.3">
      <c r="A1161"/>
    </row>
    <row r="1162" spans="1:1" x14ac:dyDescent="0.3">
      <c r="A1162"/>
    </row>
    <row r="1163" spans="1:1" x14ac:dyDescent="0.3">
      <c r="A1163"/>
    </row>
    <row r="1164" spans="1:1" x14ac:dyDescent="0.3">
      <c r="A1164"/>
    </row>
    <row r="1165" spans="1:1" x14ac:dyDescent="0.3">
      <c r="A1165"/>
    </row>
    <row r="1166" spans="1:1" x14ac:dyDescent="0.3">
      <c r="A1166"/>
    </row>
    <row r="1167" spans="1:1" x14ac:dyDescent="0.3">
      <c r="A1167"/>
    </row>
    <row r="1168" spans="1:1" x14ac:dyDescent="0.3">
      <c r="A1168"/>
    </row>
    <row r="1169" spans="1:1" x14ac:dyDescent="0.3">
      <c r="A1169"/>
    </row>
    <row r="1170" spans="1:1" x14ac:dyDescent="0.3">
      <c r="A1170"/>
    </row>
    <row r="1171" spans="1:1" x14ac:dyDescent="0.3">
      <c r="A1171"/>
    </row>
    <row r="1172" spans="1:1" x14ac:dyDescent="0.3">
      <c r="A1172"/>
    </row>
    <row r="1173" spans="1:1" x14ac:dyDescent="0.3">
      <c r="A1173"/>
    </row>
    <row r="1174" spans="1:1" x14ac:dyDescent="0.3">
      <c r="A1174"/>
    </row>
    <row r="1175" spans="1:1" x14ac:dyDescent="0.3">
      <c r="A1175"/>
    </row>
    <row r="1176" spans="1:1" x14ac:dyDescent="0.3">
      <c r="A1176"/>
    </row>
    <row r="1177" spans="1:1" x14ac:dyDescent="0.3">
      <c r="A1177"/>
    </row>
    <row r="1178" spans="1:1" x14ac:dyDescent="0.3">
      <c r="A1178"/>
    </row>
    <row r="1179" spans="1:1" x14ac:dyDescent="0.3">
      <c r="A1179"/>
    </row>
    <row r="1180" spans="1:1" x14ac:dyDescent="0.3">
      <c r="A1180"/>
    </row>
    <row r="1181" spans="1:1" x14ac:dyDescent="0.3">
      <c r="A1181"/>
    </row>
    <row r="1182" spans="1:1" x14ac:dyDescent="0.3">
      <c r="A1182"/>
    </row>
    <row r="1183" spans="1:1" x14ac:dyDescent="0.3">
      <c r="A1183"/>
    </row>
    <row r="1184" spans="1:1" x14ac:dyDescent="0.3">
      <c r="A1184"/>
    </row>
    <row r="1185" spans="1:1" x14ac:dyDescent="0.3">
      <c r="A1185"/>
    </row>
    <row r="1186" spans="1:1" x14ac:dyDescent="0.3">
      <c r="A1186"/>
    </row>
    <row r="1187" spans="1:1" x14ac:dyDescent="0.3">
      <c r="A1187"/>
    </row>
    <row r="1188" spans="1:1" x14ac:dyDescent="0.3">
      <c r="A1188"/>
    </row>
    <row r="1189" spans="1:1" x14ac:dyDescent="0.3">
      <c r="A1189"/>
    </row>
    <row r="1190" spans="1:1" x14ac:dyDescent="0.3">
      <c r="A1190"/>
    </row>
    <row r="1191" spans="1:1" x14ac:dyDescent="0.3">
      <c r="A1191"/>
    </row>
    <row r="1192" spans="1:1" x14ac:dyDescent="0.3">
      <c r="A1192"/>
    </row>
    <row r="1193" spans="1:1" x14ac:dyDescent="0.3">
      <c r="A1193"/>
    </row>
    <row r="1194" spans="1:1" x14ac:dyDescent="0.3">
      <c r="A1194"/>
    </row>
    <row r="1195" spans="1:1" x14ac:dyDescent="0.3">
      <c r="A1195"/>
    </row>
    <row r="1196" spans="1:1" x14ac:dyDescent="0.3">
      <c r="A1196"/>
    </row>
    <row r="1197" spans="1:1" x14ac:dyDescent="0.3">
      <c r="A1197"/>
    </row>
    <row r="1198" spans="1:1" x14ac:dyDescent="0.3">
      <c r="A1198"/>
    </row>
    <row r="1199" spans="1:1" x14ac:dyDescent="0.3">
      <c r="A1199"/>
    </row>
    <row r="1200" spans="1:1" x14ac:dyDescent="0.3">
      <c r="A1200"/>
    </row>
    <row r="1201" spans="1:1" x14ac:dyDescent="0.3">
      <c r="A1201"/>
    </row>
    <row r="1202" spans="1:1" x14ac:dyDescent="0.3">
      <c r="A1202"/>
    </row>
    <row r="1203" spans="1:1" x14ac:dyDescent="0.3">
      <c r="A1203"/>
    </row>
    <row r="1204" spans="1:1" x14ac:dyDescent="0.3">
      <c r="A1204"/>
    </row>
    <row r="1205" spans="1:1" x14ac:dyDescent="0.3">
      <c r="A1205"/>
    </row>
    <row r="1206" spans="1:1" x14ac:dyDescent="0.3">
      <c r="A1206"/>
    </row>
    <row r="1207" spans="1:1" x14ac:dyDescent="0.3">
      <c r="A1207"/>
    </row>
    <row r="1208" spans="1:1" x14ac:dyDescent="0.3">
      <c r="A1208"/>
    </row>
    <row r="1209" spans="1:1" x14ac:dyDescent="0.3">
      <c r="A1209"/>
    </row>
    <row r="1210" spans="1:1" x14ac:dyDescent="0.3">
      <c r="A1210"/>
    </row>
    <row r="1211" spans="1:1" x14ac:dyDescent="0.3">
      <c r="A1211"/>
    </row>
    <row r="1212" spans="1:1" x14ac:dyDescent="0.3">
      <c r="A1212"/>
    </row>
    <row r="1213" spans="1:1" x14ac:dyDescent="0.3">
      <c r="A1213"/>
    </row>
    <row r="1214" spans="1:1" x14ac:dyDescent="0.3">
      <c r="A1214"/>
    </row>
    <row r="1215" spans="1:1" x14ac:dyDescent="0.3">
      <c r="A1215"/>
    </row>
    <row r="1216" spans="1:1" x14ac:dyDescent="0.3">
      <c r="A1216"/>
    </row>
    <row r="1217" spans="1:1" x14ac:dyDescent="0.3">
      <c r="A1217"/>
    </row>
    <row r="1218" spans="1:1" x14ac:dyDescent="0.3">
      <c r="A1218"/>
    </row>
    <row r="1219" spans="1:1" x14ac:dyDescent="0.3">
      <c r="A1219"/>
    </row>
    <row r="1220" spans="1:1" x14ac:dyDescent="0.3">
      <c r="A1220"/>
    </row>
    <row r="1221" spans="1:1" x14ac:dyDescent="0.3">
      <c r="A1221"/>
    </row>
    <row r="1222" spans="1:1" x14ac:dyDescent="0.3">
      <c r="A1222"/>
    </row>
    <row r="1223" spans="1:1" x14ac:dyDescent="0.3">
      <c r="A1223"/>
    </row>
    <row r="1224" spans="1:1" x14ac:dyDescent="0.3">
      <c r="A1224"/>
    </row>
    <row r="1225" spans="1:1" x14ac:dyDescent="0.3">
      <c r="A1225"/>
    </row>
    <row r="1226" spans="1:1" x14ac:dyDescent="0.3">
      <c r="A1226"/>
    </row>
    <row r="1227" spans="1:1" x14ac:dyDescent="0.3">
      <c r="A1227"/>
    </row>
    <row r="1228" spans="1:1" x14ac:dyDescent="0.3">
      <c r="A1228"/>
    </row>
    <row r="1229" spans="1:1" x14ac:dyDescent="0.3">
      <c r="A1229"/>
    </row>
    <row r="1230" spans="1:1" x14ac:dyDescent="0.3">
      <c r="A1230"/>
    </row>
    <row r="1231" spans="1:1" x14ac:dyDescent="0.3">
      <c r="A1231"/>
    </row>
    <row r="1232" spans="1:1" x14ac:dyDescent="0.3">
      <c r="A1232"/>
    </row>
    <row r="1233" spans="1:1" x14ac:dyDescent="0.3">
      <c r="A1233"/>
    </row>
    <row r="1234" spans="1:1" x14ac:dyDescent="0.3">
      <c r="A1234"/>
    </row>
    <row r="1235" spans="1:1" x14ac:dyDescent="0.3">
      <c r="A1235"/>
    </row>
    <row r="1236" spans="1:1" x14ac:dyDescent="0.3">
      <c r="A1236"/>
    </row>
    <row r="1237" spans="1:1" x14ac:dyDescent="0.3">
      <c r="A1237"/>
    </row>
    <row r="1238" spans="1:1" x14ac:dyDescent="0.3">
      <c r="A1238"/>
    </row>
    <row r="1239" spans="1:1" x14ac:dyDescent="0.3">
      <c r="A1239"/>
    </row>
    <row r="1240" spans="1:1" x14ac:dyDescent="0.3">
      <c r="A1240"/>
    </row>
    <row r="1241" spans="1:1" x14ac:dyDescent="0.3">
      <c r="A1241"/>
    </row>
    <row r="1242" spans="1:1" x14ac:dyDescent="0.3">
      <c r="A1242"/>
    </row>
    <row r="1243" spans="1:1" x14ac:dyDescent="0.3">
      <c r="A1243"/>
    </row>
    <row r="1244" spans="1:1" x14ac:dyDescent="0.3">
      <c r="A1244"/>
    </row>
    <row r="1245" spans="1:1" x14ac:dyDescent="0.3">
      <c r="A1245"/>
    </row>
    <row r="1246" spans="1:1" x14ac:dyDescent="0.3">
      <c r="A1246"/>
    </row>
    <row r="1247" spans="1:1" x14ac:dyDescent="0.3">
      <c r="A1247"/>
    </row>
    <row r="1248" spans="1:1" x14ac:dyDescent="0.3">
      <c r="A1248"/>
    </row>
    <row r="1249" spans="1:1" x14ac:dyDescent="0.3">
      <c r="A1249"/>
    </row>
    <row r="1250" spans="1:1" x14ac:dyDescent="0.3">
      <c r="A1250"/>
    </row>
    <row r="1251" spans="1:1" x14ac:dyDescent="0.3">
      <c r="A1251"/>
    </row>
    <row r="1252" spans="1:1" x14ac:dyDescent="0.3">
      <c r="A1252"/>
    </row>
    <row r="1253" spans="1:1" x14ac:dyDescent="0.3">
      <c r="A1253"/>
    </row>
    <row r="1254" spans="1:1" x14ac:dyDescent="0.3">
      <c r="A1254"/>
    </row>
    <row r="1255" spans="1:1" x14ac:dyDescent="0.3">
      <c r="A1255"/>
    </row>
    <row r="1256" spans="1:1" x14ac:dyDescent="0.3">
      <c r="A1256"/>
    </row>
    <row r="1257" spans="1:1" x14ac:dyDescent="0.3">
      <c r="A1257"/>
    </row>
    <row r="1258" spans="1:1" x14ac:dyDescent="0.3">
      <c r="A1258"/>
    </row>
    <row r="1259" spans="1:1" x14ac:dyDescent="0.3">
      <c r="A1259"/>
    </row>
    <row r="1260" spans="1:1" x14ac:dyDescent="0.3">
      <c r="A1260"/>
    </row>
    <row r="1261" spans="1:1" x14ac:dyDescent="0.3">
      <c r="A1261"/>
    </row>
    <row r="1262" spans="1:1" x14ac:dyDescent="0.3">
      <c r="A1262"/>
    </row>
    <row r="1263" spans="1:1" x14ac:dyDescent="0.3">
      <c r="A1263"/>
    </row>
    <row r="1264" spans="1:1" x14ac:dyDescent="0.3">
      <c r="A1264"/>
    </row>
    <row r="1265" spans="1:1" x14ac:dyDescent="0.3">
      <c r="A1265"/>
    </row>
    <row r="1266" spans="1:1" x14ac:dyDescent="0.3">
      <c r="A1266"/>
    </row>
    <row r="1267" spans="1:1" x14ac:dyDescent="0.3">
      <c r="A1267"/>
    </row>
    <row r="1268" spans="1:1" x14ac:dyDescent="0.3">
      <c r="A1268"/>
    </row>
    <row r="1269" spans="1:1" x14ac:dyDescent="0.3">
      <c r="A1269"/>
    </row>
    <row r="1270" spans="1:1" x14ac:dyDescent="0.3">
      <c r="A1270"/>
    </row>
    <row r="1271" spans="1:1" x14ac:dyDescent="0.3">
      <c r="A1271"/>
    </row>
    <row r="1272" spans="1:1" x14ac:dyDescent="0.3">
      <c r="A1272"/>
    </row>
    <row r="1273" spans="1:1" x14ac:dyDescent="0.3">
      <c r="A1273"/>
    </row>
    <row r="1274" spans="1:1" x14ac:dyDescent="0.3">
      <c r="A1274"/>
    </row>
    <row r="1275" spans="1:1" x14ac:dyDescent="0.3">
      <c r="A1275"/>
    </row>
    <row r="1276" spans="1:1" x14ac:dyDescent="0.3">
      <c r="A1276"/>
    </row>
    <row r="1277" spans="1:1" x14ac:dyDescent="0.3">
      <c r="A1277"/>
    </row>
    <row r="1278" spans="1:1" x14ac:dyDescent="0.3">
      <c r="A1278"/>
    </row>
    <row r="1279" spans="1:1" x14ac:dyDescent="0.3">
      <c r="A1279"/>
    </row>
    <row r="1280" spans="1:1" x14ac:dyDescent="0.3">
      <c r="A1280"/>
    </row>
    <row r="1281" spans="1:1" x14ac:dyDescent="0.3">
      <c r="A1281"/>
    </row>
    <row r="1282" spans="1:1" x14ac:dyDescent="0.3">
      <c r="A1282"/>
    </row>
    <row r="1283" spans="1:1" x14ac:dyDescent="0.3">
      <c r="A1283"/>
    </row>
    <row r="1284" spans="1:1" x14ac:dyDescent="0.3">
      <c r="A1284"/>
    </row>
    <row r="1285" spans="1:1" x14ac:dyDescent="0.3">
      <c r="A1285"/>
    </row>
    <row r="1286" spans="1:1" x14ac:dyDescent="0.3">
      <c r="A1286"/>
    </row>
    <row r="1287" spans="1:1" x14ac:dyDescent="0.3">
      <c r="A1287"/>
    </row>
    <row r="1288" spans="1:1" x14ac:dyDescent="0.3">
      <c r="A1288"/>
    </row>
    <row r="1289" spans="1:1" x14ac:dyDescent="0.3">
      <c r="A1289"/>
    </row>
    <row r="1290" spans="1:1" x14ac:dyDescent="0.3">
      <c r="A1290"/>
    </row>
    <row r="1291" spans="1:1" x14ac:dyDescent="0.3">
      <c r="A1291"/>
    </row>
    <row r="1292" spans="1:1" x14ac:dyDescent="0.3">
      <c r="A1292"/>
    </row>
    <row r="1293" spans="1:1" x14ac:dyDescent="0.3">
      <c r="A1293"/>
    </row>
    <row r="1294" spans="1:1" x14ac:dyDescent="0.3">
      <c r="A1294"/>
    </row>
    <row r="1295" spans="1:1" x14ac:dyDescent="0.3">
      <c r="A1295"/>
    </row>
    <row r="1296" spans="1:1" x14ac:dyDescent="0.3">
      <c r="A1296"/>
    </row>
    <row r="1297" spans="1:1" x14ac:dyDescent="0.3">
      <c r="A1297"/>
    </row>
    <row r="1298" spans="1:1" x14ac:dyDescent="0.3">
      <c r="A1298"/>
    </row>
    <row r="1299" spans="1:1" x14ac:dyDescent="0.3">
      <c r="A1299"/>
    </row>
    <row r="1300" spans="1:1" x14ac:dyDescent="0.3">
      <c r="A1300"/>
    </row>
    <row r="1301" spans="1:1" x14ac:dyDescent="0.3">
      <c r="A1301"/>
    </row>
    <row r="1302" spans="1:1" x14ac:dyDescent="0.3">
      <c r="A1302"/>
    </row>
    <row r="1303" spans="1:1" x14ac:dyDescent="0.3">
      <c r="A1303"/>
    </row>
    <row r="1304" spans="1:1" x14ac:dyDescent="0.3">
      <c r="A1304"/>
    </row>
    <row r="1305" spans="1:1" x14ac:dyDescent="0.3">
      <c r="A1305"/>
    </row>
    <row r="1306" spans="1:1" x14ac:dyDescent="0.3">
      <c r="A1306"/>
    </row>
    <row r="1307" spans="1:1" x14ac:dyDescent="0.3">
      <c r="A1307"/>
    </row>
    <row r="1308" spans="1:1" x14ac:dyDescent="0.3">
      <c r="A1308"/>
    </row>
    <row r="1309" spans="1:1" x14ac:dyDescent="0.3">
      <c r="A1309"/>
    </row>
    <row r="1310" spans="1:1" x14ac:dyDescent="0.3">
      <c r="A1310"/>
    </row>
    <row r="1311" spans="1:1" x14ac:dyDescent="0.3">
      <c r="A1311"/>
    </row>
    <row r="1312" spans="1:1" x14ac:dyDescent="0.3">
      <c r="A1312"/>
    </row>
    <row r="1313" spans="1:1" x14ac:dyDescent="0.3">
      <c r="A1313"/>
    </row>
    <row r="1314" spans="1:1" x14ac:dyDescent="0.3">
      <c r="A1314"/>
    </row>
    <row r="1315" spans="1:1" x14ac:dyDescent="0.3">
      <c r="A1315"/>
    </row>
    <row r="1316" spans="1:1" x14ac:dyDescent="0.3">
      <c r="A1316"/>
    </row>
    <row r="1317" spans="1:1" x14ac:dyDescent="0.3">
      <c r="A1317"/>
    </row>
    <row r="1318" spans="1:1" x14ac:dyDescent="0.3">
      <c r="A1318"/>
    </row>
    <row r="1319" spans="1:1" x14ac:dyDescent="0.3">
      <c r="A1319"/>
    </row>
    <row r="1320" spans="1:1" x14ac:dyDescent="0.3">
      <c r="A1320"/>
    </row>
    <row r="1321" spans="1:1" x14ac:dyDescent="0.3">
      <c r="A1321"/>
    </row>
    <row r="1322" spans="1:1" x14ac:dyDescent="0.3">
      <c r="A1322"/>
    </row>
    <row r="1323" spans="1:1" x14ac:dyDescent="0.3">
      <c r="A1323"/>
    </row>
    <row r="1324" spans="1:1" x14ac:dyDescent="0.3">
      <c r="A1324"/>
    </row>
    <row r="1325" spans="1:1" x14ac:dyDescent="0.3">
      <c r="A1325"/>
    </row>
    <row r="1326" spans="1:1" x14ac:dyDescent="0.3">
      <c r="A1326"/>
    </row>
    <row r="1327" spans="1:1" x14ac:dyDescent="0.3">
      <c r="A1327"/>
    </row>
    <row r="1328" spans="1:1" x14ac:dyDescent="0.3">
      <c r="A1328"/>
    </row>
    <row r="1329" spans="1:1" x14ac:dyDescent="0.3">
      <c r="A1329"/>
    </row>
    <row r="1330" spans="1:1" x14ac:dyDescent="0.3">
      <c r="A1330"/>
    </row>
    <row r="1331" spans="1:1" x14ac:dyDescent="0.3">
      <c r="A1331"/>
    </row>
    <row r="1332" spans="1:1" x14ac:dyDescent="0.3">
      <c r="A1332"/>
    </row>
    <row r="1333" spans="1:1" x14ac:dyDescent="0.3">
      <c r="A1333"/>
    </row>
    <row r="1334" spans="1:1" x14ac:dyDescent="0.3">
      <c r="A1334"/>
    </row>
    <row r="1335" spans="1:1" x14ac:dyDescent="0.3">
      <c r="A1335"/>
    </row>
    <row r="1336" spans="1:1" x14ac:dyDescent="0.3">
      <c r="A1336"/>
    </row>
    <row r="1337" spans="1:1" x14ac:dyDescent="0.3">
      <c r="A1337"/>
    </row>
    <row r="1338" spans="1:1" x14ac:dyDescent="0.3">
      <c r="A1338"/>
    </row>
    <row r="1339" spans="1:1" x14ac:dyDescent="0.3">
      <c r="A1339"/>
    </row>
    <row r="1340" spans="1:1" x14ac:dyDescent="0.3">
      <c r="A1340"/>
    </row>
    <row r="1341" spans="1:1" x14ac:dyDescent="0.3">
      <c r="A1341"/>
    </row>
    <row r="1342" spans="1:1" x14ac:dyDescent="0.3">
      <c r="A1342"/>
    </row>
    <row r="1343" spans="1:1" x14ac:dyDescent="0.3">
      <c r="A1343"/>
    </row>
    <row r="1344" spans="1:1" x14ac:dyDescent="0.3">
      <c r="A1344"/>
    </row>
    <row r="1345" spans="1:1" x14ac:dyDescent="0.3">
      <c r="A1345"/>
    </row>
    <row r="1346" spans="1:1" x14ac:dyDescent="0.3">
      <c r="A1346"/>
    </row>
    <row r="1347" spans="1:1" x14ac:dyDescent="0.3">
      <c r="A1347"/>
    </row>
    <row r="1348" spans="1:1" x14ac:dyDescent="0.3">
      <c r="A1348"/>
    </row>
    <row r="1349" spans="1:1" x14ac:dyDescent="0.3">
      <c r="A1349"/>
    </row>
    <row r="1350" spans="1:1" x14ac:dyDescent="0.3">
      <c r="A1350"/>
    </row>
    <row r="1351" spans="1:1" x14ac:dyDescent="0.3">
      <c r="A1351"/>
    </row>
    <row r="1352" spans="1:1" x14ac:dyDescent="0.3">
      <c r="A1352"/>
    </row>
    <row r="1353" spans="1:1" x14ac:dyDescent="0.3">
      <c r="A1353"/>
    </row>
    <row r="1354" spans="1:1" x14ac:dyDescent="0.3">
      <c r="A1354"/>
    </row>
    <row r="1355" spans="1:1" x14ac:dyDescent="0.3">
      <c r="A1355"/>
    </row>
    <row r="1356" spans="1:1" x14ac:dyDescent="0.3">
      <c r="A1356"/>
    </row>
    <row r="1357" spans="1:1" x14ac:dyDescent="0.3">
      <c r="A1357"/>
    </row>
    <row r="1358" spans="1:1" x14ac:dyDescent="0.3">
      <c r="A1358"/>
    </row>
    <row r="1359" spans="1:1" x14ac:dyDescent="0.3">
      <c r="A1359"/>
    </row>
    <row r="1360" spans="1:1" x14ac:dyDescent="0.3">
      <c r="A1360"/>
    </row>
    <row r="1361" spans="1:1" x14ac:dyDescent="0.3">
      <c r="A1361"/>
    </row>
    <row r="1362" spans="1:1" x14ac:dyDescent="0.3">
      <c r="A1362"/>
    </row>
    <row r="1363" spans="1:1" x14ac:dyDescent="0.3">
      <c r="A1363"/>
    </row>
    <row r="1364" spans="1:1" x14ac:dyDescent="0.3">
      <c r="A1364"/>
    </row>
    <row r="1365" spans="1:1" x14ac:dyDescent="0.3">
      <c r="A1365"/>
    </row>
    <row r="1366" spans="1:1" x14ac:dyDescent="0.3">
      <c r="A1366"/>
    </row>
    <row r="1367" spans="1:1" x14ac:dyDescent="0.3">
      <c r="A1367"/>
    </row>
    <row r="1368" spans="1:1" x14ac:dyDescent="0.3">
      <c r="A1368"/>
    </row>
    <row r="1369" spans="1:1" x14ac:dyDescent="0.3">
      <c r="A1369"/>
    </row>
    <row r="1370" spans="1:1" x14ac:dyDescent="0.3">
      <c r="A1370"/>
    </row>
    <row r="1371" spans="1:1" x14ac:dyDescent="0.3">
      <c r="A1371"/>
    </row>
    <row r="1372" spans="1:1" x14ac:dyDescent="0.3">
      <c r="A1372"/>
    </row>
    <row r="1373" spans="1:1" x14ac:dyDescent="0.3">
      <c r="A1373"/>
    </row>
    <row r="1374" spans="1:1" x14ac:dyDescent="0.3">
      <c r="A1374"/>
    </row>
    <row r="1375" spans="1:1" x14ac:dyDescent="0.3">
      <c r="A1375"/>
    </row>
    <row r="1376" spans="1:1" x14ac:dyDescent="0.3">
      <c r="A1376"/>
    </row>
    <row r="1377" spans="1:1" x14ac:dyDescent="0.3">
      <c r="A1377"/>
    </row>
    <row r="1378" spans="1:1" x14ac:dyDescent="0.3">
      <c r="A1378"/>
    </row>
    <row r="1379" spans="1:1" x14ac:dyDescent="0.3">
      <c r="A1379"/>
    </row>
    <row r="1380" spans="1:1" x14ac:dyDescent="0.3">
      <c r="A1380"/>
    </row>
    <row r="1381" spans="1:1" x14ac:dyDescent="0.3">
      <c r="A1381"/>
    </row>
    <row r="1382" spans="1:1" x14ac:dyDescent="0.3">
      <c r="A1382"/>
    </row>
    <row r="1383" spans="1:1" x14ac:dyDescent="0.3">
      <c r="A1383"/>
    </row>
    <row r="1384" spans="1:1" x14ac:dyDescent="0.3">
      <c r="A1384"/>
    </row>
    <row r="1385" spans="1:1" x14ac:dyDescent="0.3">
      <c r="A1385"/>
    </row>
    <row r="1386" spans="1:1" x14ac:dyDescent="0.3">
      <c r="A1386"/>
    </row>
    <row r="1387" spans="1:1" x14ac:dyDescent="0.3">
      <c r="A1387"/>
    </row>
    <row r="1388" spans="1:1" x14ac:dyDescent="0.3">
      <c r="A1388"/>
    </row>
    <row r="1389" spans="1:1" x14ac:dyDescent="0.3">
      <c r="A1389"/>
    </row>
    <row r="1390" spans="1:1" x14ac:dyDescent="0.3">
      <c r="A1390"/>
    </row>
    <row r="1391" spans="1:1" x14ac:dyDescent="0.3">
      <c r="A1391"/>
    </row>
    <row r="1392" spans="1:1" x14ac:dyDescent="0.3">
      <c r="A1392"/>
    </row>
    <row r="1393" spans="1:1" x14ac:dyDescent="0.3">
      <c r="A1393"/>
    </row>
    <row r="1394" spans="1:1" x14ac:dyDescent="0.3">
      <c r="A1394"/>
    </row>
    <row r="1395" spans="1:1" x14ac:dyDescent="0.3">
      <c r="A1395"/>
    </row>
    <row r="1396" spans="1:1" x14ac:dyDescent="0.3">
      <c r="A1396"/>
    </row>
    <row r="1397" spans="1:1" x14ac:dyDescent="0.3">
      <c r="A1397"/>
    </row>
    <row r="1398" spans="1:1" x14ac:dyDescent="0.3">
      <c r="A1398"/>
    </row>
    <row r="1399" spans="1:1" x14ac:dyDescent="0.3">
      <c r="A1399"/>
    </row>
    <row r="1400" spans="1:1" x14ac:dyDescent="0.3">
      <c r="A1400"/>
    </row>
    <row r="1401" spans="1:1" x14ac:dyDescent="0.3">
      <c r="A1401"/>
    </row>
    <row r="1402" spans="1:1" x14ac:dyDescent="0.3">
      <c r="A1402"/>
    </row>
    <row r="1403" spans="1:1" x14ac:dyDescent="0.3">
      <c r="A1403"/>
    </row>
    <row r="1404" spans="1:1" x14ac:dyDescent="0.3">
      <c r="A1404"/>
    </row>
    <row r="1405" spans="1:1" x14ac:dyDescent="0.3">
      <c r="A1405"/>
    </row>
    <row r="1406" spans="1:1" x14ac:dyDescent="0.3">
      <c r="A1406"/>
    </row>
    <row r="1407" spans="1:1" x14ac:dyDescent="0.3">
      <c r="A1407"/>
    </row>
    <row r="1408" spans="1:1" x14ac:dyDescent="0.3">
      <c r="A1408"/>
    </row>
    <row r="1409" spans="1:1" x14ac:dyDescent="0.3">
      <c r="A1409"/>
    </row>
    <row r="1410" spans="1:1" x14ac:dyDescent="0.3">
      <c r="A1410"/>
    </row>
    <row r="1411" spans="1:1" x14ac:dyDescent="0.3">
      <c r="A1411"/>
    </row>
    <row r="1412" spans="1:1" x14ac:dyDescent="0.3">
      <c r="A1412"/>
    </row>
    <row r="1413" spans="1:1" x14ac:dyDescent="0.3">
      <c r="A1413"/>
    </row>
    <row r="1414" spans="1:1" x14ac:dyDescent="0.3">
      <c r="A1414"/>
    </row>
    <row r="1415" spans="1:1" x14ac:dyDescent="0.3">
      <c r="A1415"/>
    </row>
    <row r="1416" spans="1:1" x14ac:dyDescent="0.3">
      <c r="A1416"/>
    </row>
    <row r="1417" spans="1:1" x14ac:dyDescent="0.3">
      <c r="A1417"/>
    </row>
    <row r="1418" spans="1:1" x14ac:dyDescent="0.3">
      <c r="A1418"/>
    </row>
    <row r="1419" spans="1:1" x14ac:dyDescent="0.3">
      <c r="A1419"/>
    </row>
    <row r="1420" spans="1:1" x14ac:dyDescent="0.3">
      <c r="A1420"/>
    </row>
    <row r="1421" spans="1:1" x14ac:dyDescent="0.3">
      <c r="A1421"/>
    </row>
    <row r="1422" spans="1:1" x14ac:dyDescent="0.3">
      <c r="A1422"/>
    </row>
    <row r="1423" spans="1:1" x14ac:dyDescent="0.3">
      <c r="A1423"/>
    </row>
    <row r="1424" spans="1:1" x14ac:dyDescent="0.3">
      <c r="A1424"/>
    </row>
    <row r="1425" spans="1:1" x14ac:dyDescent="0.3">
      <c r="A1425"/>
    </row>
    <row r="1426" spans="1:1" x14ac:dyDescent="0.3">
      <c r="A1426"/>
    </row>
    <row r="1427" spans="1:1" x14ac:dyDescent="0.3">
      <c r="A1427"/>
    </row>
    <row r="1428" spans="1:1" x14ac:dyDescent="0.3">
      <c r="A1428"/>
    </row>
    <row r="1429" spans="1:1" x14ac:dyDescent="0.3">
      <c r="A1429"/>
    </row>
    <row r="1430" spans="1:1" x14ac:dyDescent="0.3">
      <c r="A1430"/>
    </row>
    <row r="1431" spans="1:1" x14ac:dyDescent="0.3">
      <c r="A1431"/>
    </row>
    <row r="1432" spans="1:1" x14ac:dyDescent="0.3">
      <c r="A1432"/>
    </row>
    <row r="1433" spans="1:1" x14ac:dyDescent="0.3">
      <c r="A1433"/>
    </row>
    <row r="1434" spans="1:1" x14ac:dyDescent="0.3">
      <c r="A1434"/>
    </row>
    <row r="1435" spans="1:1" x14ac:dyDescent="0.3">
      <c r="A1435"/>
    </row>
    <row r="1436" spans="1:1" x14ac:dyDescent="0.3">
      <c r="A1436"/>
    </row>
    <row r="1437" spans="1:1" x14ac:dyDescent="0.3">
      <c r="A1437"/>
    </row>
    <row r="1438" spans="1:1" x14ac:dyDescent="0.3">
      <c r="A1438"/>
    </row>
    <row r="1439" spans="1:1" x14ac:dyDescent="0.3">
      <c r="A1439"/>
    </row>
    <row r="1440" spans="1:1" x14ac:dyDescent="0.3">
      <c r="A1440"/>
    </row>
    <row r="1441" spans="1:1" x14ac:dyDescent="0.3">
      <c r="A1441"/>
    </row>
    <row r="1442" spans="1:1" x14ac:dyDescent="0.3">
      <c r="A1442"/>
    </row>
    <row r="1443" spans="1:1" x14ac:dyDescent="0.3">
      <c r="A1443"/>
    </row>
    <row r="1444" spans="1:1" x14ac:dyDescent="0.3">
      <c r="A1444"/>
    </row>
    <row r="1445" spans="1:1" x14ac:dyDescent="0.3">
      <c r="A1445"/>
    </row>
    <row r="1446" spans="1:1" x14ac:dyDescent="0.3">
      <c r="A1446"/>
    </row>
    <row r="1447" spans="1:1" x14ac:dyDescent="0.3">
      <c r="A1447"/>
    </row>
    <row r="1448" spans="1:1" x14ac:dyDescent="0.3">
      <c r="A1448"/>
    </row>
    <row r="1449" spans="1:1" x14ac:dyDescent="0.3">
      <c r="A1449"/>
    </row>
    <row r="1450" spans="1:1" x14ac:dyDescent="0.3">
      <c r="A1450"/>
    </row>
    <row r="1451" spans="1:1" x14ac:dyDescent="0.3">
      <c r="A1451"/>
    </row>
    <row r="1452" spans="1:1" x14ac:dyDescent="0.3">
      <c r="A1452"/>
    </row>
    <row r="1453" spans="1:1" x14ac:dyDescent="0.3">
      <c r="A1453"/>
    </row>
    <row r="1454" spans="1:1" x14ac:dyDescent="0.3">
      <c r="A1454"/>
    </row>
    <row r="1455" spans="1:1" x14ac:dyDescent="0.3">
      <c r="A1455"/>
    </row>
    <row r="1456" spans="1:1" x14ac:dyDescent="0.3">
      <c r="A1456"/>
    </row>
    <row r="1457" spans="1:1" x14ac:dyDescent="0.3">
      <c r="A1457"/>
    </row>
    <row r="1458" spans="1:1" x14ac:dyDescent="0.3">
      <c r="A1458"/>
    </row>
    <row r="1459" spans="1:1" x14ac:dyDescent="0.3">
      <c r="A1459"/>
    </row>
    <row r="1460" spans="1:1" x14ac:dyDescent="0.3">
      <c r="A1460"/>
    </row>
    <row r="1461" spans="1:1" x14ac:dyDescent="0.3">
      <c r="A1461"/>
    </row>
    <row r="1462" spans="1:1" x14ac:dyDescent="0.3">
      <c r="A1462"/>
    </row>
    <row r="1463" spans="1:1" x14ac:dyDescent="0.3">
      <c r="A1463"/>
    </row>
    <row r="1464" spans="1:1" x14ac:dyDescent="0.3">
      <c r="A1464"/>
    </row>
    <row r="1465" spans="1:1" x14ac:dyDescent="0.3">
      <c r="A1465"/>
    </row>
    <row r="1466" spans="1:1" x14ac:dyDescent="0.3">
      <c r="A1466"/>
    </row>
    <row r="1467" spans="1:1" x14ac:dyDescent="0.3">
      <c r="A1467"/>
    </row>
    <row r="1468" spans="1:1" x14ac:dyDescent="0.3">
      <c r="A1468"/>
    </row>
    <row r="1469" spans="1:1" x14ac:dyDescent="0.3">
      <c r="A1469"/>
    </row>
    <row r="1470" spans="1:1" x14ac:dyDescent="0.3">
      <c r="A1470"/>
    </row>
    <row r="1471" spans="1:1" x14ac:dyDescent="0.3">
      <c r="A1471"/>
    </row>
    <row r="1472" spans="1:1" x14ac:dyDescent="0.3">
      <c r="A1472"/>
    </row>
    <row r="1473" spans="1:1" x14ac:dyDescent="0.3">
      <c r="A1473"/>
    </row>
    <row r="1474" spans="1:1" x14ac:dyDescent="0.3">
      <c r="A1474"/>
    </row>
    <row r="1475" spans="1:1" x14ac:dyDescent="0.3">
      <c r="A1475"/>
    </row>
    <row r="1476" spans="1:1" x14ac:dyDescent="0.3">
      <c r="A1476"/>
    </row>
    <row r="1477" spans="1:1" x14ac:dyDescent="0.3">
      <c r="A1477"/>
    </row>
    <row r="1478" spans="1:1" x14ac:dyDescent="0.3">
      <c r="A1478"/>
    </row>
    <row r="1479" spans="1:1" x14ac:dyDescent="0.3">
      <c r="A1479"/>
    </row>
    <row r="1480" spans="1:1" x14ac:dyDescent="0.3">
      <c r="A1480"/>
    </row>
    <row r="1481" spans="1:1" x14ac:dyDescent="0.3">
      <c r="A1481"/>
    </row>
    <row r="1482" spans="1:1" x14ac:dyDescent="0.3">
      <c r="A1482"/>
    </row>
    <row r="1483" spans="1:1" x14ac:dyDescent="0.3">
      <c r="A1483"/>
    </row>
    <row r="1484" spans="1:1" x14ac:dyDescent="0.3">
      <c r="A1484"/>
    </row>
    <row r="1485" spans="1:1" x14ac:dyDescent="0.3">
      <c r="A1485"/>
    </row>
    <row r="1486" spans="1:1" x14ac:dyDescent="0.3">
      <c r="A1486"/>
    </row>
    <row r="1487" spans="1:1" x14ac:dyDescent="0.3">
      <c r="A1487"/>
    </row>
    <row r="1488" spans="1:1" x14ac:dyDescent="0.3">
      <c r="A1488"/>
    </row>
    <row r="1489" spans="1:1" x14ac:dyDescent="0.3">
      <c r="A1489"/>
    </row>
    <row r="1490" spans="1:1" x14ac:dyDescent="0.3">
      <c r="A1490"/>
    </row>
    <row r="1491" spans="1:1" x14ac:dyDescent="0.3">
      <c r="A1491"/>
    </row>
    <row r="1492" spans="1:1" x14ac:dyDescent="0.3">
      <c r="A1492"/>
    </row>
    <row r="1493" spans="1:1" x14ac:dyDescent="0.3">
      <c r="A1493"/>
    </row>
    <row r="1494" spans="1:1" x14ac:dyDescent="0.3">
      <c r="A1494"/>
    </row>
    <row r="1495" spans="1:1" x14ac:dyDescent="0.3">
      <c r="A1495"/>
    </row>
    <row r="1496" spans="1:1" x14ac:dyDescent="0.3">
      <c r="A1496"/>
    </row>
    <row r="1497" spans="1:1" x14ac:dyDescent="0.3">
      <c r="A1497"/>
    </row>
    <row r="1498" spans="1:1" x14ac:dyDescent="0.3">
      <c r="A1498"/>
    </row>
    <row r="1499" spans="1:1" x14ac:dyDescent="0.3">
      <c r="A1499"/>
    </row>
    <row r="1500" spans="1:1" x14ac:dyDescent="0.3">
      <c r="A1500"/>
    </row>
    <row r="1501" spans="1:1" x14ac:dyDescent="0.3">
      <c r="A1501"/>
    </row>
    <row r="1502" spans="1:1" x14ac:dyDescent="0.3">
      <c r="A1502"/>
    </row>
    <row r="1503" spans="1:1" x14ac:dyDescent="0.3">
      <c r="A1503"/>
    </row>
    <row r="1504" spans="1:1" x14ac:dyDescent="0.3">
      <c r="A1504"/>
    </row>
    <row r="1505" spans="1:1" x14ac:dyDescent="0.3">
      <c r="A1505"/>
    </row>
    <row r="1506" spans="1:1" x14ac:dyDescent="0.3">
      <c r="A1506"/>
    </row>
    <row r="1507" spans="1:1" x14ac:dyDescent="0.3">
      <c r="A1507"/>
    </row>
    <row r="1508" spans="1:1" x14ac:dyDescent="0.3">
      <c r="A1508"/>
    </row>
    <row r="1509" spans="1:1" x14ac:dyDescent="0.3">
      <c r="A1509"/>
    </row>
    <row r="1510" spans="1:1" x14ac:dyDescent="0.3">
      <c r="A1510"/>
    </row>
    <row r="1511" spans="1:1" x14ac:dyDescent="0.3">
      <c r="A1511"/>
    </row>
    <row r="1512" spans="1:1" x14ac:dyDescent="0.3">
      <c r="A1512"/>
    </row>
    <row r="1513" spans="1:1" x14ac:dyDescent="0.3">
      <c r="A1513"/>
    </row>
    <row r="1514" spans="1:1" x14ac:dyDescent="0.3">
      <c r="A1514"/>
    </row>
    <row r="1515" spans="1:1" x14ac:dyDescent="0.3">
      <c r="A1515"/>
    </row>
    <row r="1516" spans="1:1" x14ac:dyDescent="0.3">
      <c r="A1516"/>
    </row>
    <row r="1517" spans="1:1" x14ac:dyDescent="0.3">
      <c r="A1517"/>
    </row>
    <row r="1518" spans="1:1" x14ac:dyDescent="0.3">
      <c r="A1518"/>
    </row>
    <row r="1519" spans="1:1" x14ac:dyDescent="0.3">
      <c r="A1519"/>
    </row>
    <row r="1520" spans="1:1" x14ac:dyDescent="0.3">
      <c r="A1520"/>
    </row>
    <row r="1521" spans="1:1" x14ac:dyDescent="0.3">
      <c r="A1521"/>
    </row>
    <row r="1522" spans="1:1" x14ac:dyDescent="0.3">
      <c r="A1522"/>
    </row>
    <row r="1523" spans="1:1" x14ac:dyDescent="0.3">
      <c r="A1523"/>
    </row>
    <row r="1524" spans="1:1" x14ac:dyDescent="0.3">
      <c r="A1524"/>
    </row>
    <row r="1525" spans="1:1" x14ac:dyDescent="0.3">
      <c r="A1525"/>
    </row>
    <row r="1526" spans="1:1" x14ac:dyDescent="0.3">
      <c r="A1526"/>
    </row>
    <row r="1527" spans="1:1" x14ac:dyDescent="0.3">
      <c r="A1527"/>
    </row>
    <row r="1528" spans="1:1" x14ac:dyDescent="0.3">
      <c r="A1528"/>
    </row>
    <row r="1529" spans="1:1" x14ac:dyDescent="0.3">
      <c r="A1529"/>
    </row>
    <row r="1530" spans="1:1" x14ac:dyDescent="0.3">
      <c r="A1530"/>
    </row>
    <row r="1531" spans="1:1" x14ac:dyDescent="0.3">
      <c r="A1531"/>
    </row>
    <row r="1532" spans="1:1" x14ac:dyDescent="0.3">
      <c r="A1532"/>
    </row>
    <row r="1533" spans="1:1" x14ac:dyDescent="0.3">
      <c r="A1533"/>
    </row>
    <row r="1534" spans="1:1" x14ac:dyDescent="0.3">
      <c r="A1534"/>
    </row>
    <row r="1535" spans="1:1" x14ac:dyDescent="0.3">
      <c r="A1535"/>
    </row>
    <row r="1536" spans="1:1" x14ac:dyDescent="0.3">
      <c r="A1536"/>
    </row>
    <row r="1537" spans="1:1" x14ac:dyDescent="0.3">
      <c r="A1537"/>
    </row>
    <row r="1538" spans="1:1" x14ac:dyDescent="0.3">
      <c r="A1538"/>
    </row>
    <row r="1539" spans="1:1" x14ac:dyDescent="0.3">
      <c r="A1539"/>
    </row>
    <row r="1540" spans="1:1" x14ac:dyDescent="0.3">
      <c r="A1540"/>
    </row>
    <row r="1541" spans="1:1" x14ac:dyDescent="0.3">
      <c r="A1541"/>
    </row>
    <row r="1542" spans="1:1" x14ac:dyDescent="0.3">
      <c r="A1542"/>
    </row>
    <row r="1543" spans="1:1" x14ac:dyDescent="0.3">
      <c r="A1543"/>
    </row>
    <row r="1544" spans="1:1" x14ac:dyDescent="0.3">
      <c r="A1544"/>
    </row>
    <row r="1545" spans="1:1" x14ac:dyDescent="0.3">
      <c r="A1545"/>
    </row>
    <row r="1546" spans="1:1" x14ac:dyDescent="0.3">
      <c r="A1546"/>
    </row>
    <row r="1547" spans="1:1" x14ac:dyDescent="0.3">
      <c r="A1547"/>
    </row>
    <row r="1548" spans="1:1" x14ac:dyDescent="0.3">
      <c r="A1548"/>
    </row>
    <row r="1549" spans="1:1" x14ac:dyDescent="0.3">
      <c r="A1549"/>
    </row>
    <row r="1550" spans="1:1" x14ac:dyDescent="0.3">
      <c r="A1550"/>
    </row>
    <row r="1551" spans="1:1" x14ac:dyDescent="0.3">
      <c r="A1551"/>
    </row>
    <row r="1552" spans="1:1" x14ac:dyDescent="0.3">
      <c r="A1552"/>
    </row>
    <row r="1553" spans="1:1" x14ac:dyDescent="0.3">
      <c r="A1553"/>
    </row>
    <row r="1554" spans="1:1" x14ac:dyDescent="0.3">
      <c r="A1554"/>
    </row>
    <row r="1555" spans="1:1" x14ac:dyDescent="0.3">
      <c r="A1555"/>
    </row>
    <row r="1556" spans="1:1" x14ac:dyDescent="0.3">
      <c r="A1556"/>
    </row>
    <row r="1557" spans="1:1" x14ac:dyDescent="0.3">
      <c r="A1557"/>
    </row>
    <row r="1558" spans="1:1" x14ac:dyDescent="0.3">
      <c r="A1558"/>
    </row>
    <row r="1559" spans="1:1" x14ac:dyDescent="0.3">
      <c r="A1559"/>
    </row>
    <row r="1560" spans="1:1" x14ac:dyDescent="0.3">
      <c r="A1560"/>
    </row>
    <row r="1561" spans="1:1" x14ac:dyDescent="0.3">
      <c r="A1561"/>
    </row>
    <row r="1562" spans="1:1" x14ac:dyDescent="0.3">
      <c r="A1562"/>
    </row>
    <row r="1563" spans="1:1" x14ac:dyDescent="0.3">
      <c r="A1563"/>
    </row>
    <row r="1564" spans="1:1" x14ac:dyDescent="0.3">
      <c r="A1564"/>
    </row>
    <row r="1565" spans="1:1" x14ac:dyDescent="0.3">
      <c r="A1565"/>
    </row>
    <row r="1566" spans="1:1" x14ac:dyDescent="0.3">
      <c r="A1566"/>
    </row>
    <row r="1567" spans="1:1" x14ac:dyDescent="0.3">
      <c r="A1567"/>
    </row>
    <row r="1568" spans="1:1" x14ac:dyDescent="0.3">
      <c r="A1568"/>
    </row>
    <row r="1569" spans="1:1" x14ac:dyDescent="0.3">
      <c r="A1569"/>
    </row>
    <row r="1570" spans="1:1" x14ac:dyDescent="0.3">
      <c r="A1570"/>
    </row>
    <row r="1571" spans="1:1" x14ac:dyDescent="0.3">
      <c r="A1571"/>
    </row>
    <row r="1572" spans="1:1" x14ac:dyDescent="0.3">
      <c r="A1572"/>
    </row>
    <row r="1573" spans="1:1" x14ac:dyDescent="0.3">
      <c r="A1573"/>
    </row>
    <row r="1574" spans="1:1" x14ac:dyDescent="0.3">
      <c r="A1574"/>
    </row>
    <row r="1575" spans="1:1" x14ac:dyDescent="0.3">
      <c r="A1575"/>
    </row>
    <row r="1576" spans="1:1" x14ac:dyDescent="0.3">
      <c r="A1576"/>
    </row>
    <row r="1577" spans="1:1" x14ac:dyDescent="0.3">
      <c r="A1577"/>
    </row>
    <row r="1578" spans="1:1" x14ac:dyDescent="0.3">
      <c r="A1578"/>
    </row>
    <row r="1579" spans="1:1" x14ac:dyDescent="0.3">
      <c r="A1579"/>
    </row>
    <row r="1580" spans="1:1" x14ac:dyDescent="0.3">
      <c r="A1580"/>
    </row>
    <row r="1581" spans="1:1" x14ac:dyDescent="0.3">
      <c r="A1581"/>
    </row>
    <row r="1582" spans="1:1" x14ac:dyDescent="0.3">
      <c r="A1582"/>
    </row>
    <row r="1583" spans="1:1" x14ac:dyDescent="0.3">
      <c r="A1583"/>
    </row>
    <row r="1584" spans="1:1" x14ac:dyDescent="0.3">
      <c r="A1584"/>
    </row>
    <row r="1585" spans="1:1" x14ac:dyDescent="0.3">
      <c r="A1585"/>
    </row>
    <row r="1586" spans="1:1" x14ac:dyDescent="0.3">
      <c r="A1586"/>
    </row>
    <row r="1587" spans="1:1" x14ac:dyDescent="0.3">
      <c r="A1587"/>
    </row>
    <row r="1588" spans="1:1" x14ac:dyDescent="0.3">
      <c r="A1588"/>
    </row>
    <row r="1589" spans="1:1" x14ac:dyDescent="0.3">
      <c r="A1589"/>
    </row>
    <row r="1590" spans="1:1" x14ac:dyDescent="0.3">
      <c r="A1590"/>
    </row>
    <row r="1591" spans="1:1" x14ac:dyDescent="0.3">
      <c r="A1591"/>
    </row>
    <row r="1592" spans="1:1" x14ac:dyDescent="0.3">
      <c r="A1592"/>
    </row>
    <row r="1593" spans="1:1" x14ac:dyDescent="0.3">
      <c r="A1593"/>
    </row>
    <row r="1594" spans="1:1" x14ac:dyDescent="0.3">
      <c r="A1594"/>
    </row>
    <row r="1595" spans="1:1" x14ac:dyDescent="0.3">
      <c r="A1595"/>
    </row>
    <row r="1596" spans="1:1" x14ac:dyDescent="0.3">
      <c r="A1596"/>
    </row>
    <row r="1597" spans="1:1" x14ac:dyDescent="0.3">
      <c r="A1597"/>
    </row>
    <row r="1598" spans="1:1" x14ac:dyDescent="0.3">
      <c r="A1598"/>
    </row>
    <row r="1599" spans="1:1" x14ac:dyDescent="0.3">
      <c r="A1599"/>
    </row>
    <row r="1600" spans="1:1" x14ac:dyDescent="0.3">
      <c r="A160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10" workbookViewId="0">
      <selection activeCell="F1" sqref="F1"/>
    </sheetView>
  </sheetViews>
  <sheetFormatPr defaultRowHeight="14.4" x14ac:dyDescent="0.3"/>
  <cols>
    <col min="1" max="1" width="16.33203125" bestFit="1" customWidth="1"/>
    <col min="2" max="2" width="53.21875" bestFit="1" customWidth="1"/>
    <col min="3" max="3" width="34.33203125" bestFit="1" customWidth="1"/>
    <col min="4" max="4" width="35.88671875" bestFit="1" customWidth="1"/>
    <col min="5" max="5" width="12.77734375" customWidth="1"/>
  </cols>
  <sheetData>
    <row r="1" spans="1:6" ht="57.6" x14ac:dyDescent="0.3">
      <c r="A1" s="3" t="s">
        <v>12</v>
      </c>
      <c r="B1" s="3" t="s">
        <v>13</v>
      </c>
      <c r="C1" s="3" t="s">
        <v>14</v>
      </c>
      <c r="D1" s="3" t="s">
        <v>15</v>
      </c>
      <c r="E1" s="3" t="s">
        <v>279</v>
      </c>
    </row>
    <row r="2" spans="1:6" ht="35.4" customHeight="1" x14ac:dyDescent="0.3">
      <c r="A2" s="4" t="s">
        <v>0</v>
      </c>
      <c r="B2" s="5" t="s">
        <v>16</v>
      </c>
      <c r="C2" s="5" t="s">
        <v>17</v>
      </c>
      <c r="D2" s="5" t="s">
        <v>18</v>
      </c>
      <c r="E2" s="22" t="s">
        <v>85</v>
      </c>
      <c r="F2" s="23"/>
    </row>
    <row r="3" spans="1:6" ht="39.6" customHeight="1" x14ac:dyDescent="0.3">
      <c r="A3" s="4" t="s">
        <v>1</v>
      </c>
      <c r="B3" s="5" t="s">
        <v>19</v>
      </c>
      <c r="C3" s="5" t="s">
        <v>20</v>
      </c>
      <c r="D3" s="5" t="s">
        <v>18</v>
      </c>
      <c r="E3" s="22" t="s">
        <v>85</v>
      </c>
    </row>
    <row r="4" spans="1:6" ht="36" customHeight="1" x14ac:dyDescent="0.3">
      <c r="A4" s="4" t="s">
        <v>2</v>
      </c>
      <c r="B4" s="5" t="s">
        <v>21</v>
      </c>
      <c r="C4" s="5" t="s">
        <v>20</v>
      </c>
      <c r="D4" s="5" t="s">
        <v>18</v>
      </c>
      <c r="E4" s="22" t="s">
        <v>85</v>
      </c>
    </row>
    <row r="5" spans="1:6" ht="43.8" customHeight="1" x14ac:dyDescent="0.3">
      <c r="A5" s="4" t="s">
        <v>3</v>
      </c>
      <c r="B5" s="5" t="s">
        <v>22</v>
      </c>
      <c r="C5" s="5" t="s">
        <v>20</v>
      </c>
      <c r="D5" s="5" t="s">
        <v>18</v>
      </c>
      <c r="E5" s="22" t="s">
        <v>85</v>
      </c>
    </row>
    <row r="6" spans="1:6" ht="40.200000000000003" customHeight="1" x14ac:dyDescent="0.3">
      <c r="A6" s="4" t="s">
        <v>4</v>
      </c>
      <c r="B6" s="5" t="s">
        <v>23</v>
      </c>
      <c r="C6" s="5" t="s">
        <v>20</v>
      </c>
      <c r="D6" s="5" t="s">
        <v>18</v>
      </c>
      <c r="E6" s="22" t="s">
        <v>85</v>
      </c>
    </row>
    <row r="7" spans="1:6" ht="42.6" customHeight="1" x14ac:dyDescent="0.3">
      <c r="A7" s="4" t="s">
        <v>5</v>
      </c>
      <c r="B7" s="5" t="s">
        <v>24</v>
      </c>
      <c r="C7" s="5" t="s">
        <v>25</v>
      </c>
      <c r="D7" s="5" t="s">
        <v>18</v>
      </c>
      <c r="E7" s="22" t="s">
        <v>85</v>
      </c>
    </row>
    <row r="8" spans="1:6" ht="37.799999999999997" customHeight="1" x14ac:dyDescent="0.3">
      <c r="A8" s="4" t="s">
        <v>6</v>
      </c>
      <c r="B8" s="5" t="s">
        <v>26</v>
      </c>
      <c r="C8" s="5" t="s">
        <v>27</v>
      </c>
      <c r="D8" s="5" t="s">
        <v>18</v>
      </c>
      <c r="E8" s="22" t="s">
        <v>85</v>
      </c>
    </row>
    <row r="9" spans="1:6" ht="45.6" customHeight="1" x14ac:dyDescent="0.3">
      <c r="A9" s="4" t="s">
        <v>7</v>
      </c>
      <c r="B9" s="5" t="s">
        <v>28</v>
      </c>
      <c r="C9" s="5" t="s">
        <v>29</v>
      </c>
      <c r="D9" s="5" t="s">
        <v>18</v>
      </c>
      <c r="E9" s="22" t="s">
        <v>85</v>
      </c>
    </row>
    <row r="10" spans="1:6" ht="45.6" customHeight="1" x14ac:dyDescent="0.3">
      <c r="A10" s="4" t="s">
        <v>8</v>
      </c>
      <c r="B10" s="5" t="s">
        <v>30</v>
      </c>
      <c r="C10" s="5" t="s">
        <v>31</v>
      </c>
      <c r="D10" s="5" t="s">
        <v>18</v>
      </c>
      <c r="E10" s="22" t="s">
        <v>85</v>
      </c>
    </row>
    <row r="11" spans="1:6" ht="39" customHeight="1" x14ac:dyDescent="0.3">
      <c r="A11" s="4" t="s">
        <v>9</v>
      </c>
      <c r="B11" s="5" t="s">
        <v>32</v>
      </c>
      <c r="C11" s="5" t="s">
        <v>20</v>
      </c>
      <c r="D11" s="5" t="s">
        <v>18</v>
      </c>
      <c r="E11" s="22" t="s">
        <v>85</v>
      </c>
    </row>
    <row r="12" spans="1:6" ht="39" customHeight="1" x14ac:dyDescent="0.3">
      <c r="A12" s="4" t="s">
        <v>10</v>
      </c>
      <c r="B12" s="5" t="s">
        <v>33</v>
      </c>
      <c r="C12" s="5" t="s">
        <v>34</v>
      </c>
      <c r="D12" s="5" t="s">
        <v>18</v>
      </c>
      <c r="E12" s="22" t="s">
        <v>85</v>
      </c>
    </row>
    <row r="13" spans="1:6" ht="40.200000000000003" customHeight="1" x14ac:dyDescent="0.3">
      <c r="A13" s="4" t="s">
        <v>11</v>
      </c>
      <c r="B13" s="5" t="s">
        <v>35</v>
      </c>
      <c r="C13" s="5" t="s">
        <v>36</v>
      </c>
      <c r="D13" s="5" t="s">
        <v>37</v>
      </c>
      <c r="E13" s="22" t="s">
        <v>86</v>
      </c>
    </row>
    <row r="14" spans="1:6" ht="34.200000000000003" customHeight="1" x14ac:dyDescent="0.3">
      <c r="A14" s="28" t="s">
        <v>88</v>
      </c>
      <c r="B14" s="28"/>
      <c r="C14" s="28"/>
      <c r="D14" s="28"/>
    </row>
  </sheetData>
  <mergeCells count="1">
    <mergeCell ref="A14:D14"/>
  </mergeCells>
  <hyperlinks>
    <hyperlink ref="A14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C111"/>
  <sheetViews>
    <sheetView topLeftCell="E1" zoomScale="65" zoomScaleNormal="65" workbookViewId="0">
      <selection activeCell="P7" sqref="P7"/>
    </sheetView>
  </sheetViews>
  <sheetFormatPr defaultRowHeight="14.4" x14ac:dyDescent="0.3"/>
  <cols>
    <col min="2" max="2" width="18.33203125" customWidth="1"/>
    <col min="3" max="3" width="12.21875" bestFit="1" customWidth="1"/>
    <col min="4" max="4" width="13.109375" bestFit="1" customWidth="1"/>
    <col min="5" max="5" width="12.21875" bestFit="1" customWidth="1"/>
    <col min="6" max="7" width="12.88671875" bestFit="1" customWidth="1"/>
    <col min="8" max="8" width="16.21875" bestFit="1" customWidth="1"/>
    <col min="9" max="9" width="16.77734375" bestFit="1" customWidth="1"/>
    <col min="10" max="11" width="12.88671875" customWidth="1"/>
    <col min="12" max="12" width="12.88671875" bestFit="1" customWidth="1"/>
    <col min="13" max="13" width="12.21875" customWidth="1"/>
    <col min="14" max="14" width="6.5546875" customWidth="1"/>
    <col min="15" max="15" width="57.44140625" customWidth="1"/>
    <col min="28" max="28" width="12.6640625" customWidth="1"/>
    <col min="29" max="29" width="14.21875" customWidth="1"/>
    <col min="39" max="39" width="32.33203125" customWidth="1"/>
    <col min="40" max="40" width="12.5546875" customWidth="1"/>
  </cols>
  <sheetData>
    <row r="6" spans="2:29" x14ac:dyDescent="0.3">
      <c r="B6" s="2" t="s">
        <v>39</v>
      </c>
      <c r="C6" s="2">
        <f t="shared" ref="C6:M6" si="0">CORREL($N$12:$N$111,C12:C111)</f>
        <v>0.10186712566013294</v>
      </c>
      <c r="D6" s="2">
        <f t="shared" si="0"/>
        <v>-0.28395118341594311</v>
      </c>
      <c r="E6" s="2">
        <f t="shared" si="0"/>
        <v>-1.9938581413467101E-2</v>
      </c>
      <c r="F6" s="2">
        <f t="shared" si="0"/>
        <v>4.6327607494787669E-3</v>
      </c>
      <c r="G6" s="2">
        <f t="shared" si="0"/>
        <v>7.9868632804467807E-4</v>
      </c>
      <c r="H6" s="2">
        <f t="shared" si="0"/>
        <v>8.7167154466751568E-3</v>
      </c>
      <c r="I6" s="2">
        <f t="shared" si="0"/>
        <v>-0.11726613817970546</v>
      </c>
      <c r="J6" s="2">
        <f t="shared" si="0"/>
        <v>-1.1825906328634614E-3</v>
      </c>
      <c r="K6" s="2">
        <f t="shared" si="0"/>
        <v>-8.9704041765180348E-2</v>
      </c>
      <c r="L6" s="2">
        <f t="shared" si="0"/>
        <v>7.2610275239414129E-2</v>
      </c>
      <c r="M6" s="2">
        <f t="shared" si="0"/>
        <v>9.9924759240832342E-2</v>
      </c>
      <c r="N6" s="2">
        <f>CORREL($N$12:$N$111,N12:N111)</f>
        <v>0.99999999999999989</v>
      </c>
    </row>
    <row r="7" spans="2:29" x14ac:dyDescent="0.3">
      <c r="B7" s="2" t="s">
        <v>90</v>
      </c>
      <c r="C7" s="2">
        <f>IF(C6&gt;0,0,1)</f>
        <v>0</v>
      </c>
      <c r="D7" s="2">
        <f t="shared" ref="D7:M7" si="1">IF(D6&gt;0,0,1)</f>
        <v>1</v>
      </c>
      <c r="E7" s="2">
        <f t="shared" si="1"/>
        <v>1</v>
      </c>
      <c r="F7" s="2">
        <f t="shared" si="1"/>
        <v>0</v>
      </c>
      <c r="G7" s="2">
        <f t="shared" si="1"/>
        <v>0</v>
      </c>
      <c r="H7" s="2">
        <f t="shared" si="1"/>
        <v>0</v>
      </c>
      <c r="I7" s="2">
        <f t="shared" si="1"/>
        <v>1</v>
      </c>
      <c r="J7" s="2">
        <f t="shared" si="1"/>
        <v>1</v>
      </c>
      <c r="K7" s="2">
        <f t="shared" si="1"/>
        <v>1</v>
      </c>
      <c r="L7" s="2">
        <f t="shared" si="1"/>
        <v>0</v>
      </c>
      <c r="M7" s="2">
        <f t="shared" si="1"/>
        <v>0</v>
      </c>
      <c r="N7" s="2" t="s">
        <v>91</v>
      </c>
    </row>
    <row r="8" spans="2:29" x14ac:dyDescent="0.3">
      <c r="B8" s="2" t="s">
        <v>87</v>
      </c>
      <c r="C8" s="2" t="s">
        <v>85</v>
      </c>
      <c r="D8" s="2" t="s">
        <v>85</v>
      </c>
      <c r="E8" s="2" t="s">
        <v>85</v>
      </c>
      <c r="F8" s="2" t="s">
        <v>85</v>
      </c>
      <c r="G8" s="2" t="s">
        <v>85</v>
      </c>
      <c r="H8" s="2" t="s">
        <v>85</v>
      </c>
      <c r="I8" s="2" t="s">
        <v>85</v>
      </c>
      <c r="J8" s="2" t="s">
        <v>85</v>
      </c>
      <c r="K8" s="2" t="s">
        <v>85</v>
      </c>
      <c r="L8" s="2" t="s">
        <v>85</v>
      </c>
      <c r="M8" s="2" t="s">
        <v>85</v>
      </c>
      <c r="N8" s="2" t="s">
        <v>86</v>
      </c>
    </row>
    <row r="9" spans="2:29" x14ac:dyDescent="0.3">
      <c r="B9" s="2" t="s">
        <v>38</v>
      </c>
      <c r="C9" s="2" t="s">
        <v>44</v>
      </c>
      <c r="D9" s="2" t="s">
        <v>45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50</v>
      </c>
      <c r="J9" s="2" t="s">
        <v>51</v>
      </c>
      <c r="K9" s="2" t="s">
        <v>52</v>
      </c>
      <c r="L9" s="2" t="s">
        <v>53</v>
      </c>
      <c r="M9" s="2" t="s">
        <v>54</v>
      </c>
      <c r="N9" s="2" t="s">
        <v>55</v>
      </c>
    </row>
    <row r="10" spans="2:29" x14ac:dyDescent="0.3">
      <c r="B10" s="2" t="s">
        <v>40</v>
      </c>
      <c r="C10" s="2" t="s">
        <v>20</v>
      </c>
      <c r="D10" s="2" t="s">
        <v>20</v>
      </c>
      <c r="E10" s="2" t="s">
        <v>20</v>
      </c>
      <c r="F10" s="2" t="s">
        <v>20</v>
      </c>
      <c r="G10" s="2" t="s">
        <v>20</v>
      </c>
      <c r="H10" s="2" t="s">
        <v>27</v>
      </c>
      <c r="I10" s="2" t="s">
        <v>27</v>
      </c>
      <c r="J10" s="2" t="s">
        <v>20</v>
      </c>
      <c r="K10" s="2" t="s">
        <v>41</v>
      </c>
      <c r="L10" s="2" t="s">
        <v>20</v>
      </c>
      <c r="M10" s="2" t="s">
        <v>42</v>
      </c>
      <c r="N10" s="2" t="s">
        <v>43</v>
      </c>
      <c r="Q10" s="2" t="s">
        <v>85</v>
      </c>
      <c r="R10" s="2" t="s">
        <v>85</v>
      </c>
      <c r="S10" s="2" t="s">
        <v>85</v>
      </c>
      <c r="T10" s="2" t="s">
        <v>85</v>
      </c>
      <c r="U10" s="2" t="s">
        <v>85</v>
      </c>
      <c r="V10" s="2" t="s">
        <v>85</v>
      </c>
      <c r="W10" s="2" t="s">
        <v>85</v>
      </c>
      <c r="X10" s="2" t="s">
        <v>85</v>
      </c>
      <c r="Y10" s="2" t="s">
        <v>85</v>
      </c>
      <c r="Z10" s="2" t="s">
        <v>85</v>
      </c>
      <c r="AA10" s="2" t="s">
        <v>85</v>
      </c>
      <c r="AB10" s="1" t="s">
        <v>86</v>
      </c>
      <c r="AC10" s="2" t="s">
        <v>185</v>
      </c>
    </row>
    <row r="11" spans="2:29" x14ac:dyDescent="0.3">
      <c r="B11" s="2" t="s">
        <v>12</v>
      </c>
      <c r="C11" s="2" t="s">
        <v>0</v>
      </c>
      <c r="D11" s="2" t="s">
        <v>1</v>
      </c>
      <c r="E11" s="2" t="s">
        <v>2</v>
      </c>
      <c r="F11" s="2" t="s">
        <v>3</v>
      </c>
      <c r="G11" s="2" t="s">
        <v>4</v>
      </c>
      <c r="H11" s="2" t="s">
        <v>5</v>
      </c>
      <c r="I11" s="2" t="s">
        <v>6</v>
      </c>
      <c r="J11" s="2" t="s">
        <v>7</v>
      </c>
      <c r="K11" s="2" t="s">
        <v>8</v>
      </c>
      <c r="L11" s="2" t="s">
        <v>9</v>
      </c>
      <c r="M11" s="2" t="s">
        <v>10</v>
      </c>
      <c r="N11" s="2" t="s">
        <v>11</v>
      </c>
      <c r="O11" s="10" t="s">
        <v>89</v>
      </c>
      <c r="Q11" s="2" t="s">
        <v>44</v>
      </c>
      <c r="R11" s="2" t="s">
        <v>45</v>
      </c>
      <c r="S11" s="2" t="s">
        <v>46</v>
      </c>
      <c r="T11" s="2" t="s">
        <v>47</v>
      </c>
      <c r="U11" s="2" t="s">
        <v>48</v>
      </c>
      <c r="V11" s="2" t="s">
        <v>49</v>
      </c>
      <c r="W11" s="2" t="s">
        <v>50</v>
      </c>
      <c r="X11" s="2" t="s">
        <v>51</v>
      </c>
      <c r="Y11" s="2" t="s">
        <v>52</v>
      </c>
      <c r="Z11" s="2" t="s">
        <v>53</v>
      </c>
      <c r="AA11" s="2" t="s">
        <v>54</v>
      </c>
      <c r="AB11" s="2" t="s">
        <v>55</v>
      </c>
      <c r="AC11" s="2" t="s">
        <v>186</v>
      </c>
    </row>
    <row r="12" spans="2:29" x14ac:dyDescent="0.3">
      <c r="B12" s="7" t="s">
        <v>56</v>
      </c>
      <c r="C12" s="11">
        <v>7.4</v>
      </c>
      <c r="D12" s="11">
        <v>0.7</v>
      </c>
      <c r="E12" s="11">
        <v>0</v>
      </c>
      <c r="F12" s="11">
        <v>1.9</v>
      </c>
      <c r="G12" s="11">
        <v>7.5999999999999998E-2</v>
      </c>
      <c r="H12" s="11">
        <v>11</v>
      </c>
      <c r="I12" s="11">
        <v>34</v>
      </c>
      <c r="J12" s="11">
        <v>0.99780000000000002</v>
      </c>
      <c r="K12" s="11">
        <v>3.51</v>
      </c>
      <c r="L12" s="11">
        <v>0.56000000000000005</v>
      </c>
      <c r="M12" s="11">
        <v>9.4</v>
      </c>
      <c r="N12" s="11">
        <v>5</v>
      </c>
      <c r="O12" s="1" t="str">
        <f>C12&amp;D12&amp;E12&amp;F12&amp;G12&amp;H12&amp;I12&amp;J12&amp;K12&amp;L12&amp;M12&amp;N12</f>
        <v>7.40.701.90.07611340.99783.510.569.45</v>
      </c>
      <c r="Q12" s="1">
        <f>RANK(C12,C$12:C$40,C$7)</f>
        <v>20</v>
      </c>
      <c r="R12" s="1">
        <f t="shared" ref="R12:AA12" si="2">RANK(D12,D$12:D$40,D$7)</f>
        <v>25</v>
      </c>
      <c r="S12" s="1">
        <f t="shared" si="2"/>
        <v>1</v>
      </c>
      <c r="T12" s="1">
        <f t="shared" si="2"/>
        <v>12</v>
      </c>
      <c r="U12" s="1">
        <f t="shared" si="2"/>
        <v>21</v>
      </c>
      <c r="V12" s="1">
        <f t="shared" si="2"/>
        <v>20</v>
      </c>
      <c r="W12" s="1">
        <f t="shared" si="2"/>
        <v>7</v>
      </c>
      <c r="X12" s="1">
        <f t="shared" si="2"/>
        <v>21</v>
      </c>
      <c r="Y12" s="1">
        <f t="shared" si="2"/>
        <v>25</v>
      </c>
      <c r="Z12" s="1">
        <f t="shared" si="2"/>
        <v>18</v>
      </c>
      <c r="AA12" s="1">
        <f t="shared" si="2"/>
        <v>15</v>
      </c>
      <c r="AB12" s="11">
        <f>(N12)</f>
        <v>5</v>
      </c>
      <c r="AC12" s="1">
        <f>models!M314</f>
        <v>5.8</v>
      </c>
    </row>
    <row r="13" spans="2:29" x14ac:dyDescent="0.3">
      <c r="B13" s="7" t="s">
        <v>57</v>
      </c>
      <c r="C13" s="1">
        <v>7.8</v>
      </c>
      <c r="D13" s="1">
        <v>0.88</v>
      </c>
      <c r="E13" s="1">
        <v>0</v>
      </c>
      <c r="F13" s="1">
        <v>2.6</v>
      </c>
      <c r="G13" s="1">
        <v>9.8000000000000004E-2</v>
      </c>
      <c r="H13" s="1">
        <v>25</v>
      </c>
      <c r="I13" s="1">
        <v>67</v>
      </c>
      <c r="J13" s="1">
        <v>0.99680000000000002</v>
      </c>
      <c r="K13" s="1">
        <v>3.2</v>
      </c>
      <c r="L13" s="1">
        <v>0.68</v>
      </c>
      <c r="M13" s="1">
        <v>9.8000000000000007</v>
      </c>
      <c r="N13" s="1">
        <v>5</v>
      </c>
      <c r="O13" s="1" t="str">
        <f t="shared" ref="O13:O76" si="3">C13&amp;D13&amp;E13&amp;F13&amp;G13&amp;H13&amp;I13&amp;J13&amp;K13&amp;L13&amp;M13&amp;N13</f>
        <v>7.80.8802.60.09825670.99683.20.689.85</v>
      </c>
      <c r="Q13" s="1">
        <f t="shared" ref="Q13:S40" si="4">RANK(C13,C$12:C$40,C$7)</f>
        <v>12</v>
      </c>
      <c r="R13" s="1">
        <f t="shared" ref="R13:R27" si="5">RANK(D13,D$12:D$40,D$7)</f>
        <v>29</v>
      </c>
      <c r="S13" s="1">
        <f t="shared" ref="S13:S27" si="6">RANK(E13,E$12:E$40,E$7)</f>
        <v>1</v>
      </c>
      <c r="T13" s="1">
        <f t="shared" ref="T13:AA40" si="7">RANK(F13,F$12:F$40,F$7)</f>
        <v>6</v>
      </c>
      <c r="U13" s="1">
        <f t="shared" ref="U13:U27" si="8">RANK(G13,G$12:G$40,G$7)</f>
        <v>8</v>
      </c>
      <c r="V13" s="1">
        <f t="shared" ref="V13:V27" si="9">RANK(H13,H$12:H$40,H$7)</f>
        <v>5</v>
      </c>
      <c r="W13" s="1">
        <f t="shared" ref="W13:W27" si="10">RANK(I13,I$12:I$40,I$7)</f>
        <v>22</v>
      </c>
      <c r="X13" s="1">
        <f t="shared" ref="X13:X27" si="11">RANK(J13,J$12:J$40,J$7)</f>
        <v>9</v>
      </c>
      <c r="Y13" s="1">
        <f t="shared" ref="Y13:Y27" si="12">RANK(K13,K$12:K$40,K$7)</f>
        <v>9</v>
      </c>
      <c r="Z13" s="1">
        <f t="shared" ref="Z13:Z27" si="13">RANK(L13,L$12:L$40,L$7)</f>
        <v>11</v>
      </c>
      <c r="AA13" s="1">
        <f t="shared" ref="AA13:AA27" si="14">RANK(M13,M$12:M$40,M$7)</f>
        <v>6</v>
      </c>
      <c r="AB13" s="11">
        <f t="shared" ref="AB13:AB76" si="15">(N13)</f>
        <v>5</v>
      </c>
      <c r="AC13" s="1">
        <f>models!M315</f>
        <v>5.8</v>
      </c>
    </row>
    <row r="14" spans="2:29" x14ac:dyDescent="0.3">
      <c r="B14" s="7" t="s">
        <v>58</v>
      </c>
      <c r="C14" s="1">
        <v>7.8</v>
      </c>
      <c r="D14" s="1">
        <v>0.76</v>
      </c>
      <c r="E14" s="1">
        <v>0.04</v>
      </c>
      <c r="F14" s="1">
        <v>2.2999999999999998</v>
      </c>
      <c r="G14" s="1">
        <v>9.1999999999999998E-2</v>
      </c>
      <c r="H14" s="1">
        <v>15</v>
      </c>
      <c r="I14" s="1">
        <v>54</v>
      </c>
      <c r="J14" s="1">
        <v>0.997</v>
      </c>
      <c r="K14" s="1">
        <v>3.26</v>
      </c>
      <c r="L14" s="1">
        <v>0.65</v>
      </c>
      <c r="M14" s="1">
        <v>9.8000000000000007</v>
      </c>
      <c r="N14" s="1">
        <v>5</v>
      </c>
      <c r="O14" s="1" t="str">
        <f t="shared" si="3"/>
        <v>7.80.760.042.30.09215540.9973.260.659.85</v>
      </c>
      <c r="Q14" s="1">
        <f t="shared" si="4"/>
        <v>12</v>
      </c>
      <c r="R14" s="1">
        <f t="shared" si="5"/>
        <v>28</v>
      </c>
      <c r="S14" s="1">
        <f t="shared" si="6"/>
        <v>9</v>
      </c>
      <c r="T14" s="1">
        <f t="shared" si="7"/>
        <v>8</v>
      </c>
      <c r="U14" s="1">
        <f t="shared" si="8"/>
        <v>10</v>
      </c>
      <c r="V14" s="1">
        <f t="shared" si="9"/>
        <v>14</v>
      </c>
      <c r="W14" s="1">
        <f t="shared" si="10"/>
        <v>14</v>
      </c>
      <c r="X14" s="1">
        <f t="shared" si="11"/>
        <v>17</v>
      </c>
      <c r="Y14" s="1">
        <f t="shared" si="12"/>
        <v>10</v>
      </c>
      <c r="Z14" s="1">
        <f t="shared" si="13"/>
        <v>12</v>
      </c>
      <c r="AA14" s="1">
        <f t="shared" si="14"/>
        <v>6</v>
      </c>
      <c r="AB14" s="11">
        <f t="shared" si="15"/>
        <v>5</v>
      </c>
      <c r="AC14" s="1">
        <f>models!M316</f>
        <v>5.4</v>
      </c>
    </row>
    <row r="15" spans="2:29" x14ac:dyDescent="0.3">
      <c r="B15" s="7" t="s">
        <v>59</v>
      </c>
      <c r="C15" s="1">
        <v>11.2</v>
      </c>
      <c r="D15" s="1">
        <v>0.28000000000000003</v>
      </c>
      <c r="E15" s="1">
        <v>0.56000000000000005</v>
      </c>
      <c r="F15" s="1">
        <v>1.9</v>
      </c>
      <c r="G15" s="1">
        <v>7.4999999999999997E-2</v>
      </c>
      <c r="H15" s="1">
        <v>17</v>
      </c>
      <c r="I15" s="1">
        <v>60</v>
      </c>
      <c r="J15" s="1">
        <v>0.998</v>
      </c>
      <c r="K15" s="1">
        <v>3.16</v>
      </c>
      <c r="L15" s="1">
        <v>0.57999999999999996</v>
      </c>
      <c r="M15" s="1">
        <v>9.8000000000000007</v>
      </c>
      <c r="N15" s="1">
        <v>6</v>
      </c>
      <c r="O15" s="1" t="str">
        <f t="shared" si="3"/>
        <v>11.20.280.561.90.07517600.9983.160.589.86</v>
      </c>
      <c r="Q15" s="1">
        <f t="shared" si="4"/>
        <v>1</v>
      </c>
      <c r="R15" s="1">
        <f t="shared" si="5"/>
        <v>2</v>
      </c>
      <c r="S15" s="1">
        <f t="shared" si="6"/>
        <v>28</v>
      </c>
      <c r="T15" s="1">
        <f t="shared" si="7"/>
        <v>12</v>
      </c>
      <c r="U15" s="1">
        <f t="shared" si="8"/>
        <v>23</v>
      </c>
      <c r="V15" s="1">
        <f t="shared" si="9"/>
        <v>8</v>
      </c>
      <c r="W15" s="1">
        <f t="shared" si="10"/>
        <v>19</v>
      </c>
      <c r="X15" s="1">
        <f t="shared" si="11"/>
        <v>26</v>
      </c>
      <c r="Y15" s="1">
        <f t="shared" si="12"/>
        <v>3</v>
      </c>
      <c r="Z15" s="1">
        <f t="shared" si="13"/>
        <v>16</v>
      </c>
      <c r="AA15" s="1">
        <f t="shared" si="14"/>
        <v>6</v>
      </c>
      <c r="AB15" s="11">
        <f t="shared" si="15"/>
        <v>6</v>
      </c>
      <c r="AC15" s="1">
        <f>models!M317</f>
        <v>6.6</v>
      </c>
    </row>
    <row r="16" spans="2:29" x14ac:dyDescent="0.3">
      <c r="B16" s="7" t="s">
        <v>60</v>
      </c>
      <c r="C16" s="11">
        <v>7.4</v>
      </c>
      <c r="D16" s="11">
        <v>0.7</v>
      </c>
      <c r="E16" s="11">
        <v>0</v>
      </c>
      <c r="F16" s="11">
        <v>1.9</v>
      </c>
      <c r="G16" s="11">
        <v>7.5999999999999998E-2</v>
      </c>
      <c r="H16" s="11">
        <v>11</v>
      </c>
      <c r="I16" s="11">
        <v>34</v>
      </c>
      <c r="J16" s="11">
        <v>0.99780000000000002</v>
      </c>
      <c r="K16" s="11">
        <v>3.51</v>
      </c>
      <c r="L16" s="11">
        <v>0.56000000000000005</v>
      </c>
      <c r="M16" s="11">
        <v>9.4</v>
      </c>
      <c r="N16" s="11">
        <v>5</v>
      </c>
      <c r="O16" s="1" t="str">
        <f t="shared" si="3"/>
        <v>7.40.701.90.07611340.99783.510.569.45</v>
      </c>
      <c r="Q16" s="1">
        <f t="shared" si="4"/>
        <v>20</v>
      </c>
      <c r="R16" s="1">
        <f t="shared" si="5"/>
        <v>25</v>
      </c>
      <c r="S16" s="1">
        <f t="shared" si="6"/>
        <v>1</v>
      </c>
      <c r="T16" s="1">
        <f t="shared" si="7"/>
        <v>12</v>
      </c>
      <c r="U16" s="1">
        <f t="shared" si="8"/>
        <v>21</v>
      </c>
      <c r="V16" s="1">
        <f t="shared" si="9"/>
        <v>20</v>
      </c>
      <c r="W16" s="1">
        <f t="shared" si="10"/>
        <v>7</v>
      </c>
      <c r="X16" s="1">
        <f t="shared" si="11"/>
        <v>21</v>
      </c>
      <c r="Y16" s="1">
        <f t="shared" si="12"/>
        <v>25</v>
      </c>
      <c r="Z16" s="1">
        <f t="shared" si="13"/>
        <v>18</v>
      </c>
      <c r="AA16" s="1">
        <f t="shared" si="14"/>
        <v>15</v>
      </c>
      <c r="AB16" s="11">
        <f t="shared" si="15"/>
        <v>5</v>
      </c>
      <c r="AC16" s="1">
        <f>models!M318</f>
        <v>5.8</v>
      </c>
    </row>
    <row r="17" spans="2:29" x14ac:dyDescent="0.3">
      <c r="B17" s="7" t="s">
        <v>61</v>
      </c>
      <c r="C17" s="1">
        <v>7.4</v>
      </c>
      <c r="D17" s="1">
        <v>0.66</v>
      </c>
      <c r="E17" s="1">
        <v>0</v>
      </c>
      <c r="F17" s="1">
        <v>1.8</v>
      </c>
      <c r="G17" s="1">
        <v>7.4999999999999997E-2</v>
      </c>
      <c r="H17" s="1">
        <v>13</v>
      </c>
      <c r="I17" s="1">
        <v>40</v>
      </c>
      <c r="J17" s="1">
        <v>0.99780000000000002</v>
      </c>
      <c r="K17" s="1">
        <v>3.51</v>
      </c>
      <c r="L17" s="1">
        <v>0.56000000000000005</v>
      </c>
      <c r="M17" s="1">
        <v>9.4</v>
      </c>
      <c r="N17" s="1">
        <v>5</v>
      </c>
      <c r="O17" s="1" t="str">
        <f t="shared" si="3"/>
        <v>7.40.6601.80.07513400.99783.510.569.45</v>
      </c>
      <c r="Q17" s="1">
        <f t="shared" si="4"/>
        <v>20</v>
      </c>
      <c r="R17" s="1">
        <f t="shared" si="5"/>
        <v>24</v>
      </c>
      <c r="S17" s="1">
        <f t="shared" si="6"/>
        <v>1</v>
      </c>
      <c r="T17" s="1">
        <f t="shared" si="7"/>
        <v>16</v>
      </c>
      <c r="U17" s="1">
        <f t="shared" si="8"/>
        <v>23</v>
      </c>
      <c r="V17" s="1">
        <f t="shared" si="9"/>
        <v>19</v>
      </c>
      <c r="W17" s="1">
        <f t="shared" si="10"/>
        <v>12</v>
      </c>
      <c r="X17" s="1">
        <f t="shared" si="11"/>
        <v>21</v>
      </c>
      <c r="Y17" s="1">
        <f t="shared" si="12"/>
        <v>25</v>
      </c>
      <c r="Z17" s="1">
        <f t="shared" si="13"/>
        <v>18</v>
      </c>
      <c r="AA17" s="1">
        <f t="shared" si="14"/>
        <v>15</v>
      </c>
      <c r="AB17" s="11">
        <f t="shared" si="15"/>
        <v>5</v>
      </c>
      <c r="AC17" s="1">
        <f>models!M319</f>
        <v>5.8</v>
      </c>
    </row>
    <row r="18" spans="2:29" x14ac:dyDescent="0.3">
      <c r="B18" s="7" t="s">
        <v>62</v>
      </c>
      <c r="C18" s="1">
        <v>7.9</v>
      </c>
      <c r="D18" s="1">
        <v>0.6</v>
      </c>
      <c r="E18" s="1">
        <v>0.06</v>
      </c>
      <c r="F18" s="1">
        <v>1.6</v>
      </c>
      <c r="G18" s="1">
        <v>6.9000000000000006E-2</v>
      </c>
      <c r="H18" s="1">
        <v>15</v>
      </c>
      <c r="I18" s="1">
        <v>59</v>
      </c>
      <c r="J18" s="1">
        <v>0.99639999999999995</v>
      </c>
      <c r="K18" s="1">
        <v>3.3</v>
      </c>
      <c r="L18" s="1">
        <v>0.46</v>
      </c>
      <c r="M18" s="1">
        <v>9.4</v>
      </c>
      <c r="N18" s="1">
        <v>5</v>
      </c>
      <c r="O18" s="1" t="str">
        <f t="shared" si="3"/>
        <v>7.90.60.061.60.06915590.99643.30.469.45</v>
      </c>
      <c r="Q18" s="1">
        <f t="shared" si="4"/>
        <v>8</v>
      </c>
      <c r="R18" s="1">
        <f t="shared" si="5"/>
        <v>18</v>
      </c>
      <c r="S18" s="1">
        <f t="shared" si="6"/>
        <v>10</v>
      </c>
      <c r="T18" s="1">
        <f t="shared" si="7"/>
        <v>23</v>
      </c>
      <c r="U18" s="1">
        <f t="shared" si="8"/>
        <v>28</v>
      </c>
      <c r="V18" s="1">
        <f t="shared" si="9"/>
        <v>14</v>
      </c>
      <c r="W18" s="1">
        <f t="shared" si="10"/>
        <v>17</v>
      </c>
      <c r="X18" s="1">
        <f t="shared" si="11"/>
        <v>6</v>
      </c>
      <c r="Y18" s="1">
        <f t="shared" si="12"/>
        <v>14</v>
      </c>
      <c r="Z18" s="1">
        <f t="shared" si="13"/>
        <v>29</v>
      </c>
      <c r="AA18" s="1">
        <f t="shared" si="14"/>
        <v>15</v>
      </c>
      <c r="AB18" s="11">
        <f t="shared" si="15"/>
        <v>5</v>
      </c>
      <c r="AC18" s="1">
        <f>models!M320</f>
        <v>5.8</v>
      </c>
    </row>
    <row r="19" spans="2:29" x14ac:dyDescent="0.3">
      <c r="B19" s="7" t="s">
        <v>63</v>
      </c>
      <c r="C19" s="1">
        <v>7.3</v>
      </c>
      <c r="D19" s="1">
        <v>0.65</v>
      </c>
      <c r="E19" s="1">
        <v>0</v>
      </c>
      <c r="F19" s="1">
        <v>1.2</v>
      </c>
      <c r="G19" s="1">
        <v>6.5000000000000002E-2</v>
      </c>
      <c r="H19" s="1">
        <v>15</v>
      </c>
      <c r="I19" s="1">
        <v>21</v>
      </c>
      <c r="J19" s="1">
        <v>0.99460000000000004</v>
      </c>
      <c r="K19" s="1">
        <v>3.39</v>
      </c>
      <c r="L19" s="1">
        <v>0.47</v>
      </c>
      <c r="M19" s="1">
        <v>10</v>
      </c>
      <c r="N19" s="1">
        <v>7</v>
      </c>
      <c r="O19" s="1" t="str">
        <f t="shared" si="3"/>
        <v>7.30.6501.20.06515210.99463.390.47107</v>
      </c>
      <c r="Q19" s="1">
        <f t="shared" si="4"/>
        <v>24</v>
      </c>
      <c r="R19" s="1">
        <f t="shared" si="5"/>
        <v>23</v>
      </c>
      <c r="S19" s="1">
        <f t="shared" si="6"/>
        <v>1</v>
      </c>
      <c r="T19" s="1">
        <f t="shared" si="7"/>
        <v>29</v>
      </c>
      <c r="U19" s="1">
        <f t="shared" si="8"/>
        <v>29</v>
      </c>
      <c r="V19" s="1">
        <f t="shared" si="9"/>
        <v>14</v>
      </c>
      <c r="W19" s="1">
        <f t="shared" si="10"/>
        <v>3</v>
      </c>
      <c r="X19" s="1">
        <f t="shared" si="11"/>
        <v>2</v>
      </c>
      <c r="Y19" s="1">
        <f t="shared" si="12"/>
        <v>21</v>
      </c>
      <c r="Z19" s="1">
        <f t="shared" si="13"/>
        <v>28</v>
      </c>
      <c r="AA19" s="1">
        <f t="shared" si="14"/>
        <v>4</v>
      </c>
      <c r="AB19" s="11">
        <f t="shared" si="15"/>
        <v>7</v>
      </c>
      <c r="AC19" s="1">
        <f>models!M321</f>
        <v>6.2</v>
      </c>
    </row>
    <row r="20" spans="2:29" x14ac:dyDescent="0.3">
      <c r="B20" s="7" t="s">
        <v>64</v>
      </c>
      <c r="C20" s="1">
        <v>7.8</v>
      </c>
      <c r="D20" s="1">
        <v>0.57999999999999996</v>
      </c>
      <c r="E20" s="1">
        <v>0.02</v>
      </c>
      <c r="F20" s="1">
        <v>2</v>
      </c>
      <c r="G20" s="1">
        <v>7.2999999999999995E-2</v>
      </c>
      <c r="H20" s="1">
        <v>9</v>
      </c>
      <c r="I20" s="1">
        <v>18</v>
      </c>
      <c r="J20" s="1">
        <v>0.99680000000000002</v>
      </c>
      <c r="K20" s="1">
        <v>3.36</v>
      </c>
      <c r="L20" s="1">
        <v>0.56999999999999995</v>
      </c>
      <c r="M20" s="1">
        <v>9.5</v>
      </c>
      <c r="N20" s="1">
        <v>7</v>
      </c>
      <c r="O20" s="1" t="str">
        <f t="shared" si="3"/>
        <v>7.80.580.0220.0739180.99683.360.579.57</v>
      </c>
      <c r="Q20" s="1">
        <f t="shared" si="4"/>
        <v>12</v>
      </c>
      <c r="R20" s="1">
        <f t="shared" si="5"/>
        <v>15</v>
      </c>
      <c r="S20" s="1">
        <f t="shared" si="6"/>
        <v>8</v>
      </c>
      <c r="T20" s="1">
        <f t="shared" si="7"/>
        <v>11</v>
      </c>
      <c r="U20" s="1">
        <f t="shared" si="8"/>
        <v>25</v>
      </c>
      <c r="V20" s="1">
        <f t="shared" si="9"/>
        <v>25</v>
      </c>
      <c r="W20" s="1">
        <f t="shared" si="10"/>
        <v>2</v>
      </c>
      <c r="X20" s="1">
        <f t="shared" si="11"/>
        <v>9</v>
      </c>
      <c r="Y20" s="1">
        <f t="shared" si="12"/>
        <v>19</v>
      </c>
      <c r="Z20" s="1">
        <f t="shared" si="13"/>
        <v>17</v>
      </c>
      <c r="AA20" s="1">
        <f t="shared" si="14"/>
        <v>11</v>
      </c>
      <c r="AB20" s="11">
        <f t="shared" si="15"/>
        <v>7</v>
      </c>
      <c r="AC20" s="1">
        <f>models!M322</f>
        <v>5.8</v>
      </c>
    </row>
    <row r="21" spans="2:29" x14ac:dyDescent="0.3">
      <c r="B21" s="7" t="s">
        <v>65</v>
      </c>
      <c r="C21" s="11">
        <v>7.5</v>
      </c>
      <c r="D21" s="11">
        <v>0.5</v>
      </c>
      <c r="E21" s="11">
        <v>0.36</v>
      </c>
      <c r="F21" s="11">
        <v>6.1</v>
      </c>
      <c r="G21" s="11">
        <v>7.0999999999999994E-2</v>
      </c>
      <c r="H21" s="11">
        <v>17</v>
      </c>
      <c r="I21" s="11">
        <v>102</v>
      </c>
      <c r="J21" s="11">
        <v>0.99780000000000002</v>
      </c>
      <c r="K21" s="11">
        <v>3.35</v>
      </c>
      <c r="L21" s="11">
        <v>0.8</v>
      </c>
      <c r="M21" s="11">
        <v>10.5</v>
      </c>
      <c r="N21" s="11">
        <v>5</v>
      </c>
      <c r="O21" s="1" t="str">
        <f t="shared" si="3"/>
        <v>7.50.50.366.10.071171020.99783.350.810.55</v>
      </c>
      <c r="Q21" s="1">
        <f t="shared" si="4"/>
        <v>18</v>
      </c>
      <c r="R21" s="1">
        <f t="shared" si="5"/>
        <v>12</v>
      </c>
      <c r="S21" s="1">
        <f t="shared" si="6"/>
        <v>24</v>
      </c>
      <c r="T21" s="1">
        <f t="shared" si="7"/>
        <v>1</v>
      </c>
      <c r="U21" s="1">
        <f t="shared" si="8"/>
        <v>26</v>
      </c>
      <c r="V21" s="1">
        <f t="shared" si="9"/>
        <v>8</v>
      </c>
      <c r="W21" s="1">
        <f t="shared" si="10"/>
        <v>25</v>
      </c>
      <c r="X21" s="1">
        <f t="shared" si="11"/>
        <v>21</v>
      </c>
      <c r="Y21" s="1">
        <f t="shared" si="12"/>
        <v>17</v>
      </c>
      <c r="Z21" s="1">
        <f t="shared" si="13"/>
        <v>8</v>
      </c>
      <c r="AA21" s="1">
        <f t="shared" si="14"/>
        <v>1</v>
      </c>
      <c r="AB21" s="11">
        <f t="shared" si="15"/>
        <v>5</v>
      </c>
      <c r="AC21" s="1">
        <f>models!M323</f>
        <v>5.8</v>
      </c>
    </row>
    <row r="22" spans="2:29" x14ac:dyDescent="0.3">
      <c r="B22" s="7" t="s">
        <v>66</v>
      </c>
      <c r="C22" s="1">
        <v>6.7</v>
      </c>
      <c r="D22" s="1">
        <v>0.57999999999999996</v>
      </c>
      <c r="E22" s="1">
        <v>0.08</v>
      </c>
      <c r="F22" s="1">
        <v>1.8</v>
      </c>
      <c r="G22" s="1">
        <v>9.7000000000000003E-2</v>
      </c>
      <c r="H22" s="1">
        <v>15</v>
      </c>
      <c r="I22" s="1">
        <v>65</v>
      </c>
      <c r="J22" s="1">
        <v>0.99590000000000001</v>
      </c>
      <c r="K22" s="1">
        <v>3.28</v>
      </c>
      <c r="L22" s="1">
        <v>0.54</v>
      </c>
      <c r="M22" s="1">
        <v>9.1999999999999993</v>
      </c>
      <c r="N22" s="1">
        <v>5</v>
      </c>
      <c r="O22" s="1" t="str">
        <f t="shared" si="3"/>
        <v>6.70.580.081.80.09715650.99593.280.549.25</v>
      </c>
      <c r="Q22" s="1">
        <f t="shared" si="4"/>
        <v>27</v>
      </c>
      <c r="R22" s="1">
        <f t="shared" si="5"/>
        <v>15</v>
      </c>
      <c r="S22" s="1">
        <f t="shared" si="6"/>
        <v>11</v>
      </c>
      <c r="T22" s="1">
        <f t="shared" si="7"/>
        <v>16</v>
      </c>
      <c r="U22" s="1">
        <f t="shared" si="8"/>
        <v>9</v>
      </c>
      <c r="V22" s="1">
        <f t="shared" si="9"/>
        <v>14</v>
      </c>
      <c r="W22" s="1">
        <f t="shared" si="10"/>
        <v>21</v>
      </c>
      <c r="X22" s="1">
        <f t="shared" si="11"/>
        <v>4</v>
      </c>
      <c r="Y22" s="1">
        <f t="shared" si="12"/>
        <v>12</v>
      </c>
      <c r="Z22" s="1">
        <f t="shared" si="13"/>
        <v>23</v>
      </c>
      <c r="AA22" s="1">
        <f t="shared" si="14"/>
        <v>24</v>
      </c>
      <c r="AB22" s="11">
        <f t="shared" si="15"/>
        <v>5</v>
      </c>
      <c r="AC22" s="1">
        <f>models!M324</f>
        <v>5.8</v>
      </c>
    </row>
    <row r="23" spans="2:29" x14ac:dyDescent="0.3">
      <c r="B23" s="7" t="s">
        <v>67</v>
      </c>
      <c r="C23" s="11">
        <v>7.5</v>
      </c>
      <c r="D23" s="11">
        <v>0.5</v>
      </c>
      <c r="E23" s="11">
        <v>0.36</v>
      </c>
      <c r="F23" s="11">
        <v>6.1</v>
      </c>
      <c r="G23" s="11">
        <v>7.0999999999999994E-2</v>
      </c>
      <c r="H23" s="11">
        <v>17</v>
      </c>
      <c r="I23" s="11">
        <v>102</v>
      </c>
      <c r="J23" s="11">
        <v>0.99780000000000002</v>
      </c>
      <c r="K23" s="11">
        <v>3.35</v>
      </c>
      <c r="L23" s="11">
        <v>0.8</v>
      </c>
      <c r="M23" s="11">
        <v>10.5</v>
      </c>
      <c r="N23" s="11">
        <v>5</v>
      </c>
      <c r="O23" s="1" t="str">
        <f t="shared" si="3"/>
        <v>7.50.50.366.10.071171020.99783.350.810.55</v>
      </c>
      <c r="Q23" s="1">
        <f t="shared" si="4"/>
        <v>18</v>
      </c>
      <c r="R23" s="1">
        <f t="shared" si="5"/>
        <v>12</v>
      </c>
      <c r="S23" s="1">
        <f t="shared" si="6"/>
        <v>24</v>
      </c>
      <c r="T23" s="1">
        <f t="shared" si="7"/>
        <v>1</v>
      </c>
      <c r="U23" s="1">
        <f t="shared" si="8"/>
        <v>26</v>
      </c>
      <c r="V23" s="1">
        <f t="shared" si="9"/>
        <v>8</v>
      </c>
      <c r="W23" s="1">
        <f t="shared" si="10"/>
        <v>25</v>
      </c>
      <c r="X23" s="1">
        <f t="shared" si="11"/>
        <v>21</v>
      </c>
      <c r="Y23" s="1">
        <f t="shared" si="12"/>
        <v>17</v>
      </c>
      <c r="Z23" s="1">
        <f t="shared" si="13"/>
        <v>8</v>
      </c>
      <c r="AA23" s="1">
        <f t="shared" si="14"/>
        <v>1</v>
      </c>
      <c r="AB23" s="11">
        <f t="shared" si="15"/>
        <v>5</v>
      </c>
      <c r="AC23" s="1">
        <f>models!M325</f>
        <v>5.8</v>
      </c>
    </row>
    <row r="24" spans="2:29" x14ac:dyDescent="0.3">
      <c r="B24" s="7" t="s">
        <v>68</v>
      </c>
      <c r="C24" s="1">
        <v>5.6</v>
      </c>
      <c r="D24" s="1">
        <v>0.61499999999999999</v>
      </c>
      <c r="E24" s="1">
        <v>0</v>
      </c>
      <c r="F24" s="1">
        <v>1.6</v>
      </c>
      <c r="G24" s="1">
        <v>8.8999999999999996E-2</v>
      </c>
      <c r="H24" s="1">
        <v>16</v>
      </c>
      <c r="I24" s="1">
        <v>59</v>
      </c>
      <c r="J24" s="1">
        <v>0.99429999999999996</v>
      </c>
      <c r="K24" s="1">
        <v>3.58</v>
      </c>
      <c r="L24" s="1">
        <v>0.52</v>
      </c>
      <c r="M24" s="1">
        <v>9.9</v>
      </c>
      <c r="N24" s="1">
        <v>5</v>
      </c>
      <c r="O24" s="1" t="str">
        <f t="shared" si="3"/>
        <v>5.60.61501.60.08916590.99433.580.529.95</v>
      </c>
      <c r="Q24" s="1">
        <f t="shared" si="4"/>
        <v>29</v>
      </c>
      <c r="R24" s="1">
        <f t="shared" si="5"/>
        <v>20</v>
      </c>
      <c r="S24" s="1">
        <f t="shared" si="6"/>
        <v>1</v>
      </c>
      <c r="T24" s="1">
        <f t="shared" si="7"/>
        <v>23</v>
      </c>
      <c r="U24" s="1">
        <f t="shared" si="8"/>
        <v>12</v>
      </c>
      <c r="V24" s="1">
        <f t="shared" si="9"/>
        <v>12</v>
      </c>
      <c r="W24" s="1">
        <f t="shared" si="10"/>
        <v>17</v>
      </c>
      <c r="X24" s="1">
        <f t="shared" si="11"/>
        <v>1</v>
      </c>
      <c r="Y24" s="1">
        <f t="shared" si="12"/>
        <v>29</v>
      </c>
      <c r="Z24" s="1">
        <f t="shared" si="13"/>
        <v>26</v>
      </c>
      <c r="AA24" s="1">
        <f t="shared" si="14"/>
        <v>5</v>
      </c>
      <c r="AB24" s="11">
        <f t="shared" si="15"/>
        <v>5</v>
      </c>
      <c r="AC24" s="1">
        <f>models!M326</f>
        <v>6.6</v>
      </c>
    </row>
    <row r="25" spans="2:29" x14ac:dyDescent="0.3">
      <c r="B25" s="7" t="s">
        <v>69</v>
      </c>
      <c r="C25" s="1">
        <v>7.8</v>
      </c>
      <c r="D25" s="1">
        <v>0.61</v>
      </c>
      <c r="E25" s="1">
        <v>0.28999999999999998</v>
      </c>
      <c r="F25" s="1">
        <v>1.6</v>
      </c>
      <c r="G25" s="1">
        <v>0.114</v>
      </c>
      <c r="H25" s="1">
        <v>9</v>
      </c>
      <c r="I25" s="1">
        <v>29</v>
      </c>
      <c r="J25" s="1">
        <v>0.99739999999999995</v>
      </c>
      <c r="K25" s="1">
        <v>3.26</v>
      </c>
      <c r="L25" s="1">
        <v>1.56</v>
      </c>
      <c r="M25" s="1">
        <v>9.1</v>
      </c>
      <c r="N25" s="1">
        <v>5</v>
      </c>
      <c r="O25" s="1" t="str">
        <f t="shared" si="3"/>
        <v>7.80.610.291.60.1149290.99743.261.569.15</v>
      </c>
      <c r="Q25" s="1">
        <f t="shared" si="4"/>
        <v>12</v>
      </c>
      <c r="R25" s="1">
        <f t="shared" si="5"/>
        <v>19</v>
      </c>
      <c r="S25" s="1">
        <f t="shared" si="6"/>
        <v>22</v>
      </c>
      <c r="T25" s="1">
        <f t="shared" si="7"/>
        <v>23</v>
      </c>
      <c r="U25" s="1">
        <f t="shared" si="8"/>
        <v>5</v>
      </c>
      <c r="V25" s="1">
        <f t="shared" si="9"/>
        <v>25</v>
      </c>
      <c r="W25" s="1">
        <f t="shared" si="10"/>
        <v>5</v>
      </c>
      <c r="X25" s="1">
        <f t="shared" si="11"/>
        <v>19</v>
      </c>
      <c r="Y25" s="1">
        <f t="shared" si="12"/>
        <v>10</v>
      </c>
      <c r="Z25" s="1">
        <f t="shared" si="13"/>
        <v>1</v>
      </c>
      <c r="AA25" s="1">
        <f t="shared" si="14"/>
        <v>28</v>
      </c>
      <c r="AB25" s="11">
        <f t="shared" si="15"/>
        <v>5</v>
      </c>
      <c r="AC25" s="1">
        <f>models!M327</f>
        <v>5.8</v>
      </c>
    </row>
    <row r="26" spans="2:29" x14ac:dyDescent="0.3">
      <c r="B26" s="7" t="s">
        <v>70</v>
      </c>
      <c r="C26" s="1">
        <v>8.9</v>
      </c>
      <c r="D26" s="1">
        <v>0.62</v>
      </c>
      <c r="E26" s="1">
        <v>0.18</v>
      </c>
      <c r="F26" s="1">
        <v>3.8</v>
      </c>
      <c r="G26" s="1">
        <v>0.17599999999999999</v>
      </c>
      <c r="H26" s="1">
        <v>52</v>
      </c>
      <c r="I26" s="1">
        <v>145</v>
      </c>
      <c r="J26" s="1">
        <v>0.99860000000000004</v>
      </c>
      <c r="K26" s="1">
        <v>3.16</v>
      </c>
      <c r="L26" s="1">
        <v>0.88</v>
      </c>
      <c r="M26" s="1">
        <v>9.1999999999999993</v>
      </c>
      <c r="N26" s="1">
        <v>5</v>
      </c>
      <c r="O26" s="1" t="str">
        <f t="shared" si="3"/>
        <v>8.90.620.183.80.176521450.99863.160.889.25</v>
      </c>
      <c r="Q26" s="1">
        <f t="shared" si="4"/>
        <v>2</v>
      </c>
      <c r="R26" s="1">
        <f t="shared" si="5"/>
        <v>21</v>
      </c>
      <c r="S26" s="1">
        <f t="shared" si="6"/>
        <v>16</v>
      </c>
      <c r="T26" s="1">
        <f t="shared" si="7"/>
        <v>5</v>
      </c>
      <c r="U26" s="1">
        <f t="shared" si="8"/>
        <v>3</v>
      </c>
      <c r="V26" s="1">
        <f t="shared" si="9"/>
        <v>1</v>
      </c>
      <c r="W26" s="1">
        <f t="shared" si="10"/>
        <v>28</v>
      </c>
      <c r="X26" s="1">
        <f t="shared" si="11"/>
        <v>28</v>
      </c>
      <c r="Y26" s="1">
        <f t="shared" si="12"/>
        <v>3</v>
      </c>
      <c r="Z26" s="1">
        <f t="shared" si="13"/>
        <v>7</v>
      </c>
      <c r="AA26" s="1">
        <f t="shared" si="14"/>
        <v>24</v>
      </c>
      <c r="AB26" s="11">
        <f t="shared" si="15"/>
        <v>5</v>
      </c>
      <c r="AC26" s="1">
        <f>models!M328</f>
        <v>5.8</v>
      </c>
    </row>
    <row r="27" spans="2:29" x14ac:dyDescent="0.3">
      <c r="B27" s="7" t="s">
        <v>71</v>
      </c>
      <c r="C27" s="1">
        <v>8.9</v>
      </c>
      <c r="D27" s="1">
        <v>0.62</v>
      </c>
      <c r="E27" s="1">
        <v>0.19</v>
      </c>
      <c r="F27" s="1">
        <v>3.9</v>
      </c>
      <c r="G27" s="1">
        <v>0.17</v>
      </c>
      <c r="H27" s="1">
        <v>51</v>
      </c>
      <c r="I27" s="1">
        <v>148</v>
      </c>
      <c r="J27" s="1">
        <v>0.99860000000000004</v>
      </c>
      <c r="K27" s="1">
        <v>3.17</v>
      </c>
      <c r="L27" s="1">
        <v>0.93</v>
      </c>
      <c r="M27" s="1">
        <v>9.1999999999999993</v>
      </c>
      <c r="N27" s="1">
        <v>5</v>
      </c>
      <c r="O27" s="1" t="str">
        <f t="shared" si="3"/>
        <v>8.90.620.193.90.17511480.99863.170.939.25</v>
      </c>
      <c r="Q27" s="1">
        <f t="shared" si="4"/>
        <v>2</v>
      </c>
      <c r="R27" s="1">
        <f t="shared" si="5"/>
        <v>21</v>
      </c>
      <c r="S27" s="1">
        <f t="shared" si="6"/>
        <v>17</v>
      </c>
      <c r="T27" s="1">
        <f t="shared" si="7"/>
        <v>4</v>
      </c>
      <c r="U27" s="1">
        <f t="shared" si="8"/>
        <v>4</v>
      </c>
      <c r="V27" s="1">
        <f t="shared" si="9"/>
        <v>2</v>
      </c>
      <c r="W27" s="1">
        <f t="shared" si="10"/>
        <v>29</v>
      </c>
      <c r="X27" s="1">
        <f t="shared" si="11"/>
        <v>28</v>
      </c>
      <c r="Y27" s="1">
        <f t="shared" si="12"/>
        <v>5</v>
      </c>
      <c r="Z27" s="1">
        <f t="shared" si="13"/>
        <v>4</v>
      </c>
      <c r="AA27" s="1">
        <f t="shared" si="14"/>
        <v>24</v>
      </c>
      <c r="AB27" s="11">
        <f t="shared" si="15"/>
        <v>5</v>
      </c>
      <c r="AC27" s="1">
        <f>models!M329</f>
        <v>5.8</v>
      </c>
    </row>
    <row r="28" spans="2:29" x14ac:dyDescent="0.3">
      <c r="B28" s="7" t="s">
        <v>72</v>
      </c>
      <c r="C28" s="1">
        <v>8.5</v>
      </c>
      <c r="D28" s="1">
        <v>0.28000000000000003</v>
      </c>
      <c r="E28" s="1">
        <v>0.56000000000000005</v>
      </c>
      <c r="F28" s="1">
        <v>1.8</v>
      </c>
      <c r="G28" s="1">
        <v>9.1999999999999998E-2</v>
      </c>
      <c r="H28" s="1">
        <v>35</v>
      </c>
      <c r="I28" s="1">
        <v>103</v>
      </c>
      <c r="J28" s="1">
        <v>0.99690000000000001</v>
      </c>
      <c r="K28" s="1">
        <v>3.3</v>
      </c>
      <c r="L28" s="1">
        <v>0.75</v>
      </c>
      <c r="M28" s="1">
        <v>10.5</v>
      </c>
      <c r="N28" s="1">
        <v>7</v>
      </c>
      <c r="O28" s="1" t="str">
        <f t="shared" si="3"/>
        <v>8.50.280.561.80.092351030.99693.30.7510.57</v>
      </c>
      <c r="Q28" s="1">
        <f t="shared" si="4"/>
        <v>5</v>
      </c>
      <c r="R28" s="1">
        <f t="shared" si="4"/>
        <v>2</v>
      </c>
      <c r="S28" s="1">
        <f t="shared" si="4"/>
        <v>28</v>
      </c>
      <c r="T28" s="1">
        <f t="shared" si="7"/>
        <v>16</v>
      </c>
      <c r="U28" s="1">
        <f t="shared" si="7"/>
        <v>10</v>
      </c>
      <c r="V28" s="1">
        <f t="shared" si="7"/>
        <v>3</v>
      </c>
      <c r="W28" s="1">
        <f t="shared" si="7"/>
        <v>27</v>
      </c>
      <c r="X28" s="1">
        <f t="shared" si="7"/>
        <v>15</v>
      </c>
      <c r="Y28" s="1">
        <f t="shared" si="7"/>
        <v>14</v>
      </c>
      <c r="Z28" s="1">
        <f t="shared" si="7"/>
        <v>10</v>
      </c>
      <c r="AA28" s="1">
        <f t="shared" si="7"/>
        <v>1</v>
      </c>
      <c r="AB28" s="11">
        <f t="shared" si="15"/>
        <v>7</v>
      </c>
      <c r="AC28" s="1">
        <f>models!M330</f>
        <v>7.5</v>
      </c>
    </row>
    <row r="29" spans="2:29" x14ac:dyDescent="0.3">
      <c r="B29" s="7" t="s">
        <v>73</v>
      </c>
      <c r="C29" s="1">
        <v>8.1</v>
      </c>
      <c r="D29" s="1">
        <v>0.56000000000000005</v>
      </c>
      <c r="E29" s="1">
        <v>0.28000000000000003</v>
      </c>
      <c r="F29" s="1">
        <v>1.7</v>
      </c>
      <c r="G29" s="1">
        <v>0.36799999999999999</v>
      </c>
      <c r="H29" s="1">
        <v>16</v>
      </c>
      <c r="I29" s="1">
        <v>56</v>
      </c>
      <c r="J29" s="1">
        <v>0.99680000000000002</v>
      </c>
      <c r="K29" s="1">
        <v>3.11</v>
      </c>
      <c r="L29" s="1">
        <v>1.28</v>
      </c>
      <c r="M29" s="1">
        <v>9.3000000000000007</v>
      </c>
      <c r="N29" s="1">
        <v>5</v>
      </c>
      <c r="O29" s="1" t="str">
        <f t="shared" si="3"/>
        <v>8.10.560.281.70.36816560.99683.111.289.35</v>
      </c>
      <c r="Q29" s="1">
        <f t="shared" si="4"/>
        <v>7</v>
      </c>
      <c r="R29" s="1">
        <f t="shared" si="4"/>
        <v>14</v>
      </c>
      <c r="S29" s="1">
        <f t="shared" si="4"/>
        <v>21</v>
      </c>
      <c r="T29" s="1">
        <f t="shared" si="7"/>
        <v>22</v>
      </c>
      <c r="U29" s="1">
        <f t="shared" si="7"/>
        <v>1</v>
      </c>
      <c r="V29" s="1">
        <f t="shared" si="7"/>
        <v>12</v>
      </c>
      <c r="W29" s="1">
        <f t="shared" si="7"/>
        <v>15</v>
      </c>
      <c r="X29" s="1">
        <f t="shared" si="7"/>
        <v>9</v>
      </c>
      <c r="Y29" s="1">
        <f t="shared" si="7"/>
        <v>2</v>
      </c>
      <c r="Z29" s="1">
        <f t="shared" si="7"/>
        <v>2</v>
      </c>
      <c r="AA29" s="1">
        <f t="shared" si="7"/>
        <v>22</v>
      </c>
      <c r="AB29" s="11">
        <f t="shared" si="15"/>
        <v>5</v>
      </c>
      <c r="AC29" s="1">
        <f>models!M331</f>
        <v>5.8</v>
      </c>
    </row>
    <row r="30" spans="2:29" x14ac:dyDescent="0.3">
      <c r="B30" s="7" t="s">
        <v>74</v>
      </c>
      <c r="C30" s="1">
        <v>7.4</v>
      </c>
      <c r="D30" s="1">
        <v>0.59</v>
      </c>
      <c r="E30" s="1">
        <v>0.08</v>
      </c>
      <c r="F30" s="1">
        <v>4.4000000000000004</v>
      </c>
      <c r="G30" s="1">
        <v>8.5999999999999993E-2</v>
      </c>
      <c r="H30" s="1">
        <v>6</v>
      </c>
      <c r="I30" s="1">
        <v>29</v>
      </c>
      <c r="J30" s="1">
        <v>0.99739999999999995</v>
      </c>
      <c r="K30" s="1">
        <v>3.38</v>
      </c>
      <c r="L30" s="1">
        <v>0.5</v>
      </c>
      <c r="M30" s="1">
        <v>9</v>
      </c>
      <c r="N30" s="1">
        <v>4</v>
      </c>
      <c r="O30" s="1" t="str">
        <f t="shared" si="3"/>
        <v>7.40.590.084.40.0866290.99743.380.594</v>
      </c>
      <c r="Q30" s="1">
        <f t="shared" si="4"/>
        <v>20</v>
      </c>
      <c r="R30" s="1">
        <f t="shared" si="4"/>
        <v>17</v>
      </c>
      <c r="S30" s="1">
        <f t="shared" si="4"/>
        <v>11</v>
      </c>
      <c r="T30" s="1">
        <f t="shared" si="7"/>
        <v>3</v>
      </c>
      <c r="U30" s="1">
        <f t="shared" si="7"/>
        <v>13</v>
      </c>
      <c r="V30" s="1">
        <f t="shared" si="7"/>
        <v>28</v>
      </c>
      <c r="W30" s="1">
        <f t="shared" si="7"/>
        <v>5</v>
      </c>
      <c r="X30" s="1">
        <f t="shared" si="7"/>
        <v>19</v>
      </c>
      <c r="Y30" s="1">
        <f t="shared" si="7"/>
        <v>20</v>
      </c>
      <c r="Z30" s="1">
        <f t="shared" si="7"/>
        <v>27</v>
      </c>
      <c r="AA30" s="1">
        <f t="shared" si="7"/>
        <v>29</v>
      </c>
      <c r="AB30" s="11">
        <f t="shared" si="15"/>
        <v>4</v>
      </c>
      <c r="AC30" s="1">
        <f>models!M332</f>
        <v>5.4</v>
      </c>
    </row>
    <row r="31" spans="2:29" x14ac:dyDescent="0.3">
      <c r="B31" s="7" t="s">
        <v>75</v>
      </c>
      <c r="C31" s="1">
        <v>7.9</v>
      </c>
      <c r="D31" s="1">
        <v>0.32</v>
      </c>
      <c r="E31" s="1">
        <v>0.51</v>
      </c>
      <c r="F31" s="1">
        <v>1.8</v>
      </c>
      <c r="G31" s="1">
        <v>0.34100000000000003</v>
      </c>
      <c r="H31" s="1">
        <v>17</v>
      </c>
      <c r="I31" s="1">
        <v>56</v>
      </c>
      <c r="J31" s="1">
        <v>0.99690000000000001</v>
      </c>
      <c r="K31" s="1">
        <v>3.04</v>
      </c>
      <c r="L31" s="1">
        <v>1.08</v>
      </c>
      <c r="M31" s="1">
        <v>9.1999999999999993</v>
      </c>
      <c r="N31" s="1">
        <v>6</v>
      </c>
      <c r="O31" s="1" t="str">
        <f t="shared" si="3"/>
        <v>7.90.320.511.80.34117560.99693.041.089.26</v>
      </c>
      <c r="Q31" s="1">
        <f t="shared" si="4"/>
        <v>8</v>
      </c>
      <c r="R31" s="1">
        <f t="shared" si="4"/>
        <v>4</v>
      </c>
      <c r="S31" s="1">
        <f t="shared" si="4"/>
        <v>27</v>
      </c>
      <c r="T31" s="1">
        <f t="shared" si="7"/>
        <v>16</v>
      </c>
      <c r="U31" s="1">
        <f t="shared" si="7"/>
        <v>2</v>
      </c>
      <c r="V31" s="1">
        <f t="shared" si="7"/>
        <v>8</v>
      </c>
      <c r="W31" s="1">
        <f t="shared" si="7"/>
        <v>15</v>
      </c>
      <c r="X31" s="1">
        <f t="shared" si="7"/>
        <v>15</v>
      </c>
      <c r="Y31" s="1">
        <f t="shared" si="7"/>
        <v>1</v>
      </c>
      <c r="Z31" s="1">
        <f t="shared" si="7"/>
        <v>3</v>
      </c>
      <c r="AA31" s="1">
        <f t="shared" si="7"/>
        <v>24</v>
      </c>
      <c r="AB31" s="11">
        <f t="shared" si="15"/>
        <v>6</v>
      </c>
      <c r="AC31" s="1">
        <f>models!M333</f>
        <v>7.1</v>
      </c>
    </row>
    <row r="32" spans="2:29" x14ac:dyDescent="0.3">
      <c r="B32" s="7" t="s">
        <v>76</v>
      </c>
      <c r="C32" s="1">
        <v>8.9</v>
      </c>
      <c r="D32" s="1">
        <v>0.22</v>
      </c>
      <c r="E32" s="1">
        <v>0.48</v>
      </c>
      <c r="F32" s="1">
        <v>1.8</v>
      </c>
      <c r="G32" s="1">
        <v>7.6999999999999999E-2</v>
      </c>
      <c r="H32" s="1">
        <v>29</v>
      </c>
      <c r="I32" s="1">
        <v>60</v>
      </c>
      <c r="J32" s="1">
        <v>0.99680000000000002</v>
      </c>
      <c r="K32" s="1">
        <v>3.39</v>
      </c>
      <c r="L32" s="1">
        <v>0.53</v>
      </c>
      <c r="M32" s="1">
        <v>9.4</v>
      </c>
      <c r="N32" s="1">
        <v>6</v>
      </c>
      <c r="O32" s="1" t="str">
        <f t="shared" si="3"/>
        <v>8.90.220.481.80.07729600.99683.390.539.46</v>
      </c>
      <c r="Q32" s="1">
        <f t="shared" si="4"/>
        <v>2</v>
      </c>
      <c r="R32" s="1">
        <f t="shared" si="4"/>
        <v>1</v>
      </c>
      <c r="S32" s="1">
        <f t="shared" si="4"/>
        <v>26</v>
      </c>
      <c r="T32" s="1">
        <f t="shared" si="7"/>
        <v>16</v>
      </c>
      <c r="U32" s="1">
        <f t="shared" si="7"/>
        <v>20</v>
      </c>
      <c r="V32" s="1">
        <f t="shared" si="7"/>
        <v>4</v>
      </c>
      <c r="W32" s="1">
        <f t="shared" si="7"/>
        <v>19</v>
      </c>
      <c r="X32" s="1">
        <f t="shared" si="7"/>
        <v>9</v>
      </c>
      <c r="Y32" s="1">
        <f t="shared" si="7"/>
        <v>21</v>
      </c>
      <c r="Z32" s="1">
        <f t="shared" si="7"/>
        <v>24</v>
      </c>
      <c r="AA32" s="1">
        <f t="shared" si="7"/>
        <v>15</v>
      </c>
      <c r="AB32" s="11">
        <f t="shared" si="15"/>
        <v>6</v>
      </c>
      <c r="AC32" s="1">
        <f>models!M334</f>
        <v>6.6</v>
      </c>
    </row>
    <row r="33" spans="2:29" x14ac:dyDescent="0.3">
      <c r="B33" s="7" t="s">
        <v>77</v>
      </c>
      <c r="C33" s="1">
        <v>7.6</v>
      </c>
      <c r="D33" s="1">
        <v>0.39</v>
      </c>
      <c r="E33" s="1">
        <v>0.31</v>
      </c>
      <c r="F33" s="1">
        <v>2.2999999999999998</v>
      </c>
      <c r="G33" s="1">
        <v>8.2000000000000003E-2</v>
      </c>
      <c r="H33" s="1">
        <v>23</v>
      </c>
      <c r="I33" s="1">
        <v>71</v>
      </c>
      <c r="J33" s="1">
        <v>0.99819999999999998</v>
      </c>
      <c r="K33" s="1">
        <v>3.52</v>
      </c>
      <c r="L33" s="1">
        <v>0.65</v>
      </c>
      <c r="M33" s="1">
        <v>9.6999999999999993</v>
      </c>
      <c r="N33" s="1">
        <v>5</v>
      </c>
      <c r="O33" s="1" t="str">
        <f t="shared" si="3"/>
        <v>7.60.390.312.30.08223710.99823.520.659.75</v>
      </c>
      <c r="Q33" s="1">
        <f t="shared" si="4"/>
        <v>16</v>
      </c>
      <c r="R33" s="1">
        <f t="shared" si="4"/>
        <v>5</v>
      </c>
      <c r="S33" s="1">
        <f t="shared" si="4"/>
        <v>23</v>
      </c>
      <c r="T33" s="1">
        <f t="shared" si="7"/>
        <v>8</v>
      </c>
      <c r="U33" s="1">
        <f t="shared" si="7"/>
        <v>16</v>
      </c>
      <c r="V33" s="1">
        <f t="shared" si="7"/>
        <v>6</v>
      </c>
      <c r="W33" s="1">
        <f t="shared" si="7"/>
        <v>24</v>
      </c>
      <c r="X33" s="1">
        <f t="shared" si="7"/>
        <v>27</v>
      </c>
      <c r="Y33" s="1">
        <f t="shared" si="7"/>
        <v>28</v>
      </c>
      <c r="Z33" s="1">
        <f t="shared" si="7"/>
        <v>12</v>
      </c>
      <c r="AA33" s="1">
        <f t="shared" si="7"/>
        <v>9</v>
      </c>
      <c r="AB33" s="11">
        <f t="shared" si="15"/>
        <v>5</v>
      </c>
      <c r="AC33" s="1">
        <f>models!M335</f>
        <v>5.8</v>
      </c>
    </row>
    <row r="34" spans="2:29" x14ac:dyDescent="0.3">
      <c r="B34" s="7" t="s">
        <v>78</v>
      </c>
      <c r="C34" s="11">
        <v>7.9</v>
      </c>
      <c r="D34" s="11">
        <v>0.43</v>
      </c>
      <c r="E34" s="11">
        <v>0.21</v>
      </c>
      <c r="F34" s="11">
        <v>1.6</v>
      </c>
      <c r="G34" s="11">
        <v>0.106</v>
      </c>
      <c r="H34" s="11">
        <v>10</v>
      </c>
      <c r="I34" s="11">
        <v>37</v>
      </c>
      <c r="J34" s="11">
        <v>0.99660000000000004</v>
      </c>
      <c r="K34" s="11">
        <v>3.17</v>
      </c>
      <c r="L34" s="11">
        <v>0.91</v>
      </c>
      <c r="M34" s="11">
        <v>9.5</v>
      </c>
      <c r="N34" s="11">
        <v>5</v>
      </c>
      <c r="O34" s="1" t="str">
        <f t="shared" si="3"/>
        <v>7.90.430.211.60.10610370.99663.170.919.55</v>
      </c>
      <c r="Q34" s="1">
        <f t="shared" si="4"/>
        <v>8</v>
      </c>
      <c r="R34" s="1">
        <f t="shared" si="4"/>
        <v>9</v>
      </c>
      <c r="S34" s="1">
        <f t="shared" si="4"/>
        <v>18</v>
      </c>
      <c r="T34" s="1">
        <f t="shared" si="7"/>
        <v>23</v>
      </c>
      <c r="U34" s="1">
        <f t="shared" si="7"/>
        <v>6</v>
      </c>
      <c r="V34" s="1">
        <f t="shared" si="7"/>
        <v>23</v>
      </c>
      <c r="W34" s="1">
        <f t="shared" si="7"/>
        <v>10</v>
      </c>
      <c r="X34" s="1">
        <f t="shared" si="7"/>
        <v>7</v>
      </c>
      <c r="Y34" s="1">
        <f t="shared" si="7"/>
        <v>5</v>
      </c>
      <c r="Z34" s="1">
        <f t="shared" si="7"/>
        <v>5</v>
      </c>
      <c r="AA34" s="1">
        <f t="shared" si="7"/>
        <v>11</v>
      </c>
      <c r="AB34" s="11">
        <f t="shared" si="15"/>
        <v>5</v>
      </c>
      <c r="AC34" s="1">
        <f>models!M336</f>
        <v>5.8</v>
      </c>
    </row>
    <row r="35" spans="2:29" x14ac:dyDescent="0.3">
      <c r="B35" s="7" t="s">
        <v>79</v>
      </c>
      <c r="C35" s="1">
        <v>8.5</v>
      </c>
      <c r="D35" s="1">
        <v>0.49</v>
      </c>
      <c r="E35" s="1">
        <v>0.11</v>
      </c>
      <c r="F35" s="1">
        <v>2.2999999999999998</v>
      </c>
      <c r="G35" s="1">
        <v>8.4000000000000005E-2</v>
      </c>
      <c r="H35" s="1">
        <v>9</v>
      </c>
      <c r="I35" s="1">
        <v>67</v>
      </c>
      <c r="J35" s="1">
        <v>0.99680000000000002</v>
      </c>
      <c r="K35" s="1">
        <v>3.17</v>
      </c>
      <c r="L35" s="1">
        <v>0.53</v>
      </c>
      <c r="M35" s="1">
        <v>9.4</v>
      </c>
      <c r="N35" s="1">
        <v>5</v>
      </c>
      <c r="O35" s="1" t="str">
        <f t="shared" si="3"/>
        <v>8.50.490.112.30.0849670.99683.170.539.45</v>
      </c>
      <c r="Q35" s="1">
        <f t="shared" si="4"/>
        <v>5</v>
      </c>
      <c r="R35" s="1">
        <f t="shared" si="4"/>
        <v>11</v>
      </c>
      <c r="S35" s="1">
        <f t="shared" si="4"/>
        <v>13</v>
      </c>
      <c r="T35" s="1">
        <f t="shared" si="7"/>
        <v>8</v>
      </c>
      <c r="U35" s="1">
        <f t="shared" si="7"/>
        <v>15</v>
      </c>
      <c r="V35" s="1">
        <f t="shared" si="7"/>
        <v>25</v>
      </c>
      <c r="W35" s="1">
        <f t="shared" si="7"/>
        <v>22</v>
      </c>
      <c r="X35" s="1">
        <f t="shared" si="7"/>
        <v>9</v>
      </c>
      <c r="Y35" s="1">
        <f t="shared" si="7"/>
        <v>5</v>
      </c>
      <c r="Z35" s="1">
        <f t="shared" si="7"/>
        <v>24</v>
      </c>
      <c r="AA35" s="1">
        <f t="shared" si="7"/>
        <v>15</v>
      </c>
      <c r="AB35" s="11">
        <f t="shared" si="15"/>
        <v>5</v>
      </c>
      <c r="AC35" s="1">
        <f>models!M337</f>
        <v>5.4</v>
      </c>
    </row>
    <row r="36" spans="2:29" x14ac:dyDescent="0.3">
      <c r="B36" s="7" t="s">
        <v>80</v>
      </c>
      <c r="C36" s="1">
        <v>6.9</v>
      </c>
      <c r="D36" s="1">
        <v>0.4</v>
      </c>
      <c r="E36" s="1">
        <v>0.14000000000000001</v>
      </c>
      <c r="F36" s="1">
        <v>2.4</v>
      </c>
      <c r="G36" s="1">
        <v>8.5000000000000006E-2</v>
      </c>
      <c r="H36" s="1">
        <v>21</v>
      </c>
      <c r="I36" s="1">
        <v>40</v>
      </c>
      <c r="J36" s="1">
        <v>0.99680000000000002</v>
      </c>
      <c r="K36" s="1">
        <v>3.43</v>
      </c>
      <c r="L36" s="1">
        <v>0.63</v>
      </c>
      <c r="M36" s="1">
        <v>9.6999999999999993</v>
      </c>
      <c r="N36" s="1">
        <v>6</v>
      </c>
      <c r="O36" s="1" t="str">
        <f t="shared" si="3"/>
        <v>6.90.40.142.40.08521400.99683.430.639.76</v>
      </c>
      <c r="Q36" s="1">
        <f t="shared" si="4"/>
        <v>26</v>
      </c>
      <c r="R36" s="1">
        <f t="shared" si="4"/>
        <v>7</v>
      </c>
      <c r="S36" s="1">
        <f t="shared" si="4"/>
        <v>14</v>
      </c>
      <c r="T36" s="1">
        <f t="shared" si="7"/>
        <v>7</v>
      </c>
      <c r="U36" s="1">
        <f t="shared" si="7"/>
        <v>14</v>
      </c>
      <c r="V36" s="1">
        <f t="shared" si="7"/>
        <v>7</v>
      </c>
      <c r="W36" s="1">
        <f t="shared" si="7"/>
        <v>12</v>
      </c>
      <c r="X36" s="1">
        <f t="shared" si="7"/>
        <v>9</v>
      </c>
      <c r="Y36" s="1">
        <f t="shared" si="7"/>
        <v>23</v>
      </c>
      <c r="Z36" s="1">
        <f t="shared" si="7"/>
        <v>14</v>
      </c>
      <c r="AA36" s="1">
        <f t="shared" si="7"/>
        <v>9</v>
      </c>
      <c r="AB36" s="11">
        <f t="shared" si="15"/>
        <v>6</v>
      </c>
      <c r="AC36" s="1">
        <f>models!M338</f>
        <v>5.8</v>
      </c>
    </row>
    <row r="37" spans="2:29" x14ac:dyDescent="0.3">
      <c r="B37" s="7" t="s">
        <v>81</v>
      </c>
      <c r="C37" s="1">
        <v>6.3</v>
      </c>
      <c r="D37" s="1">
        <v>0.39</v>
      </c>
      <c r="E37" s="1">
        <v>0.16</v>
      </c>
      <c r="F37" s="1">
        <v>1.4</v>
      </c>
      <c r="G37" s="1">
        <v>0.08</v>
      </c>
      <c r="H37" s="1">
        <v>11</v>
      </c>
      <c r="I37" s="1">
        <v>23</v>
      </c>
      <c r="J37" s="1">
        <v>0.99550000000000005</v>
      </c>
      <c r="K37" s="1">
        <v>3.34</v>
      </c>
      <c r="L37" s="1">
        <v>0.56000000000000005</v>
      </c>
      <c r="M37" s="1">
        <v>9.3000000000000007</v>
      </c>
      <c r="N37" s="1">
        <v>5</v>
      </c>
      <c r="O37" s="1" t="str">
        <f t="shared" si="3"/>
        <v>6.30.390.161.40.0811230.99553.340.569.35</v>
      </c>
      <c r="Q37" s="1">
        <f t="shared" si="4"/>
        <v>28</v>
      </c>
      <c r="R37" s="1">
        <f t="shared" si="4"/>
        <v>5</v>
      </c>
      <c r="S37" s="1">
        <f t="shared" si="4"/>
        <v>15</v>
      </c>
      <c r="T37" s="1">
        <f t="shared" si="7"/>
        <v>28</v>
      </c>
      <c r="U37" s="1">
        <f t="shared" si="7"/>
        <v>17</v>
      </c>
      <c r="V37" s="1">
        <f t="shared" si="7"/>
        <v>20</v>
      </c>
      <c r="W37" s="1">
        <f t="shared" si="7"/>
        <v>4</v>
      </c>
      <c r="X37" s="1">
        <f t="shared" si="7"/>
        <v>3</v>
      </c>
      <c r="Y37" s="1">
        <f t="shared" si="7"/>
        <v>16</v>
      </c>
      <c r="Z37" s="1">
        <f t="shared" si="7"/>
        <v>18</v>
      </c>
      <c r="AA37" s="1">
        <f t="shared" si="7"/>
        <v>22</v>
      </c>
      <c r="AB37" s="11">
        <f t="shared" si="15"/>
        <v>5</v>
      </c>
      <c r="AC37" s="1">
        <f>models!M339</f>
        <v>5.8</v>
      </c>
    </row>
    <row r="38" spans="2:29" x14ac:dyDescent="0.3">
      <c r="B38" s="7" t="s">
        <v>82</v>
      </c>
      <c r="C38" s="1">
        <v>7.6</v>
      </c>
      <c r="D38" s="1">
        <v>0.41</v>
      </c>
      <c r="E38" s="1">
        <v>0.24</v>
      </c>
      <c r="F38" s="1">
        <v>1.8</v>
      </c>
      <c r="G38" s="1">
        <v>0.08</v>
      </c>
      <c r="H38" s="1">
        <v>4</v>
      </c>
      <c r="I38" s="1">
        <v>11</v>
      </c>
      <c r="J38" s="1">
        <v>0.99619999999999997</v>
      </c>
      <c r="K38" s="1">
        <v>3.28</v>
      </c>
      <c r="L38" s="1">
        <v>0.59</v>
      </c>
      <c r="M38" s="1">
        <v>9.5</v>
      </c>
      <c r="N38" s="1">
        <v>5</v>
      </c>
      <c r="O38" s="1" t="str">
        <f t="shared" si="3"/>
        <v>7.60.410.241.80.084110.99623.280.599.55</v>
      </c>
      <c r="Q38" s="1">
        <f t="shared" si="4"/>
        <v>16</v>
      </c>
      <c r="R38" s="1">
        <f t="shared" si="4"/>
        <v>8</v>
      </c>
      <c r="S38" s="1">
        <f t="shared" si="4"/>
        <v>20</v>
      </c>
      <c r="T38" s="1">
        <f t="shared" si="7"/>
        <v>16</v>
      </c>
      <c r="U38" s="1">
        <f t="shared" si="7"/>
        <v>17</v>
      </c>
      <c r="V38" s="1">
        <f t="shared" si="7"/>
        <v>29</v>
      </c>
      <c r="W38" s="1">
        <f t="shared" si="7"/>
        <v>1</v>
      </c>
      <c r="X38" s="1">
        <f t="shared" si="7"/>
        <v>5</v>
      </c>
      <c r="Y38" s="1">
        <f t="shared" si="7"/>
        <v>12</v>
      </c>
      <c r="Z38" s="1">
        <f t="shared" si="7"/>
        <v>15</v>
      </c>
      <c r="AA38" s="1">
        <f t="shared" si="7"/>
        <v>11</v>
      </c>
      <c r="AB38" s="11">
        <f t="shared" si="15"/>
        <v>5</v>
      </c>
      <c r="AC38" s="1">
        <f>models!M340</f>
        <v>5.8</v>
      </c>
    </row>
    <row r="39" spans="2:29" x14ac:dyDescent="0.3">
      <c r="B39" s="7" t="s">
        <v>83</v>
      </c>
      <c r="C39" s="11">
        <v>7.9</v>
      </c>
      <c r="D39" s="11">
        <v>0.43</v>
      </c>
      <c r="E39" s="11">
        <v>0.21</v>
      </c>
      <c r="F39" s="11">
        <v>1.6</v>
      </c>
      <c r="G39" s="11">
        <v>0.106</v>
      </c>
      <c r="H39" s="11">
        <v>10</v>
      </c>
      <c r="I39" s="11">
        <v>37</v>
      </c>
      <c r="J39" s="11">
        <v>0.99660000000000004</v>
      </c>
      <c r="K39" s="11">
        <v>3.17</v>
      </c>
      <c r="L39" s="11">
        <v>0.91</v>
      </c>
      <c r="M39" s="11">
        <v>9.5</v>
      </c>
      <c r="N39" s="11">
        <v>5</v>
      </c>
      <c r="O39" s="1" t="str">
        <f t="shared" si="3"/>
        <v>7.90.430.211.60.10610370.99663.170.919.55</v>
      </c>
      <c r="Q39" s="1">
        <f t="shared" si="4"/>
        <v>8</v>
      </c>
      <c r="R39" s="1">
        <f t="shared" si="4"/>
        <v>9</v>
      </c>
      <c r="S39" s="1">
        <f t="shared" si="4"/>
        <v>18</v>
      </c>
      <c r="T39" s="1">
        <f t="shared" si="7"/>
        <v>23</v>
      </c>
      <c r="U39" s="1">
        <f t="shared" si="7"/>
        <v>6</v>
      </c>
      <c r="V39" s="1">
        <f t="shared" si="7"/>
        <v>23</v>
      </c>
      <c r="W39" s="1">
        <f t="shared" si="7"/>
        <v>10</v>
      </c>
      <c r="X39" s="1">
        <f t="shared" si="7"/>
        <v>7</v>
      </c>
      <c r="Y39" s="1">
        <f t="shared" si="7"/>
        <v>5</v>
      </c>
      <c r="Z39" s="1">
        <f t="shared" si="7"/>
        <v>5</v>
      </c>
      <c r="AA39" s="1">
        <f t="shared" si="7"/>
        <v>11</v>
      </c>
      <c r="AB39" s="11">
        <f t="shared" si="15"/>
        <v>5</v>
      </c>
      <c r="AC39" s="1">
        <f>models!M341</f>
        <v>5.8</v>
      </c>
    </row>
    <row r="40" spans="2:29" x14ac:dyDescent="0.3">
      <c r="B40" s="7" t="s">
        <v>84</v>
      </c>
      <c r="C40" s="1">
        <v>7.1</v>
      </c>
      <c r="D40" s="1">
        <v>0.71</v>
      </c>
      <c r="E40" s="1">
        <v>0</v>
      </c>
      <c r="F40" s="1">
        <v>1.9</v>
      </c>
      <c r="G40" s="1">
        <v>0.08</v>
      </c>
      <c r="H40" s="1">
        <v>14</v>
      </c>
      <c r="I40" s="1">
        <v>35</v>
      </c>
      <c r="J40" s="1">
        <v>0.99719999999999998</v>
      </c>
      <c r="K40" s="1">
        <v>3.47</v>
      </c>
      <c r="L40" s="1">
        <v>0.55000000000000004</v>
      </c>
      <c r="M40" s="1">
        <v>9.4</v>
      </c>
      <c r="N40" s="1">
        <v>5</v>
      </c>
      <c r="O40" s="1" t="str">
        <f t="shared" si="3"/>
        <v>7.10.7101.90.0814350.99723.470.559.45</v>
      </c>
      <c r="Q40" s="1">
        <f>RANK(C40,C$12:C$40,C$7)</f>
        <v>25</v>
      </c>
      <c r="R40" s="1">
        <f t="shared" si="4"/>
        <v>27</v>
      </c>
      <c r="S40" s="1">
        <f t="shared" si="4"/>
        <v>1</v>
      </c>
      <c r="T40" s="1">
        <f t="shared" si="7"/>
        <v>12</v>
      </c>
      <c r="U40" s="1">
        <f t="shared" si="7"/>
        <v>17</v>
      </c>
      <c r="V40" s="1">
        <f t="shared" si="7"/>
        <v>18</v>
      </c>
      <c r="W40" s="1">
        <f t="shared" si="7"/>
        <v>9</v>
      </c>
      <c r="X40" s="1">
        <f t="shared" si="7"/>
        <v>18</v>
      </c>
      <c r="Y40" s="1">
        <f t="shared" si="7"/>
        <v>24</v>
      </c>
      <c r="Z40" s="1">
        <f t="shared" si="7"/>
        <v>22</v>
      </c>
      <c r="AA40" s="1">
        <f t="shared" si="7"/>
        <v>15</v>
      </c>
      <c r="AB40" s="11">
        <f t="shared" si="15"/>
        <v>5</v>
      </c>
      <c r="AC40" s="1">
        <f>models!M342</f>
        <v>5.8</v>
      </c>
    </row>
    <row r="41" spans="2:29" x14ac:dyDescent="0.3">
      <c r="B41" s="7" t="s">
        <v>280</v>
      </c>
      <c r="C41" s="11">
        <v>7.1</v>
      </c>
      <c r="D41" s="11">
        <v>0.71</v>
      </c>
      <c r="E41" s="11">
        <v>0</v>
      </c>
      <c r="F41" s="11">
        <v>1.9</v>
      </c>
      <c r="G41" s="11">
        <v>0.08</v>
      </c>
      <c r="H41" s="11">
        <v>14</v>
      </c>
      <c r="I41" s="11">
        <v>35</v>
      </c>
      <c r="J41" s="11">
        <v>0.99719999999999998</v>
      </c>
      <c r="K41" s="11">
        <v>3.47</v>
      </c>
      <c r="L41" s="11">
        <v>0.55000000000000004</v>
      </c>
      <c r="M41" s="11">
        <v>9.4</v>
      </c>
      <c r="N41" s="11">
        <v>5</v>
      </c>
      <c r="O41" s="1" t="str">
        <f t="shared" si="3"/>
        <v>7.10.7101.90.0814350.99723.470.559.45</v>
      </c>
      <c r="Q41" s="11">
        <f t="shared" ref="Q41:Q72" si="16">RANK(C41,C$41:C$111,C$7)</f>
        <v>48</v>
      </c>
      <c r="R41" s="11">
        <f t="shared" ref="R41:R72" si="17">RANK(D41,D$41:D$111,D$7)</f>
        <v>61</v>
      </c>
      <c r="S41" s="11">
        <f t="shared" ref="S41:S72" si="18">RANK(E41,E$41:E$111,E$7)</f>
        <v>1</v>
      </c>
      <c r="T41" s="11">
        <f t="shared" ref="T41:T72" si="19">RANK(F41,F$41:F$111,F$7)</f>
        <v>45</v>
      </c>
      <c r="U41" s="11">
        <f t="shared" ref="U41:U72" si="20">RANK(G41,G$41:G$111,G$7)</f>
        <v>38</v>
      </c>
      <c r="V41" s="11">
        <f t="shared" ref="V41:V72" si="21">RANK(H41,H$41:H$111,H$7)</f>
        <v>32</v>
      </c>
      <c r="W41" s="11">
        <f t="shared" ref="W41:W72" si="22">RANK(I41,I$41:I$111,I$7)</f>
        <v>27</v>
      </c>
      <c r="X41" s="11">
        <f t="shared" ref="X41:X72" si="23">RANK(J41,J$41:J$111,J$7)</f>
        <v>50</v>
      </c>
      <c r="Y41" s="11">
        <f t="shared" ref="Y41:Y72" si="24">RANK(K41,K$41:K$111,K$7)</f>
        <v>62</v>
      </c>
      <c r="Z41" s="11">
        <f t="shared" ref="Z41:Z72" si="25">RANK(L41,L$41:L$111,L$7)</f>
        <v>51</v>
      </c>
      <c r="AA41" s="11">
        <f t="shared" ref="AA41:AA72" si="26">RANK(M41,M$41:M$111,M$7)</f>
        <v>49</v>
      </c>
      <c r="AB41" s="11">
        <f t="shared" si="15"/>
        <v>5</v>
      </c>
      <c r="AC41" s="1">
        <f>models!M343</f>
        <v>5.4</v>
      </c>
    </row>
    <row r="42" spans="2:29" x14ac:dyDescent="0.3">
      <c r="B42" s="7" t="s">
        <v>281</v>
      </c>
      <c r="C42" s="11">
        <v>7.8</v>
      </c>
      <c r="D42" s="11">
        <v>0.64500000000000002</v>
      </c>
      <c r="E42" s="11">
        <v>0</v>
      </c>
      <c r="F42" s="11">
        <v>2</v>
      </c>
      <c r="G42" s="11">
        <v>8.1999999999999906E-2</v>
      </c>
      <c r="H42" s="11">
        <v>8</v>
      </c>
      <c r="I42" s="11">
        <v>16</v>
      </c>
      <c r="J42" s="11">
        <v>0.99639999999999995</v>
      </c>
      <c r="K42" s="11">
        <v>3.38</v>
      </c>
      <c r="L42" s="11">
        <v>0.59</v>
      </c>
      <c r="M42" s="11">
        <v>9.8000000000000007</v>
      </c>
      <c r="N42" s="11">
        <v>6</v>
      </c>
      <c r="O42" s="1" t="str">
        <f t="shared" si="3"/>
        <v>7.80.645020.08199999999999998160.99643.380.599.86</v>
      </c>
      <c r="Q42" s="11">
        <f t="shared" si="16"/>
        <v>22</v>
      </c>
      <c r="R42" s="11">
        <f t="shared" si="17"/>
        <v>46</v>
      </c>
      <c r="S42" s="11">
        <f t="shared" si="18"/>
        <v>1</v>
      </c>
      <c r="T42" s="11">
        <f t="shared" si="19"/>
        <v>38</v>
      </c>
      <c r="U42" s="11">
        <f t="shared" si="20"/>
        <v>35</v>
      </c>
      <c r="V42" s="11">
        <f t="shared" si="21"/>
        <v>51</v>
      </c>
      <c r="W42" s="11">
        <f t="shared" si="22"/>
        <v>13</v>
      </c>
      <c r="X42" s="11">
        <f t="shared" si="23"/>
        <v>25</v>
      </c>
      <c r="Y42" s="11">
        <f t="shared" si="24"/>
        <v>37</v>
      </c>
      <c r="Z42" s="11">
        <f t="shared" si="25"/>
        <v>35</v>
      </c>
      <c r="AA42" s="11">
        <f t="shared" si="26"/>
        <v>27</v>
      </c>
      <c r="AB42" s="11">
        <f t="shared" si="15"/>
        <v>6</v>
      </c>
      <c r="AC42" s="1">
        <f>models!M344</f>
        <v>5</v>
      </c>
    </row>
    <row r="43" spans="2:29" x14ac:dyDescent="0.3">
      <c r="B43" s="7" t="s">
        <v>282</v>
      </c>
      <c r="C43" s="11">
        <v>6.7</v>
      </c>
      <c r="D43" s="11">
        <v>0.67500000000000004</v>
      </c>
      <c r="E43" s="11">
        <v>7.0000000000000007E-2</v>
      </c>
      <c r="F43" s="11">
        <v>2.4</v>
      </c>
      <c r="G43" s="11">
        <v>8.8999999999999996E-2</v>
      </c>
      <c r="H43" s="11">
        <v>17</v>
      </c>
      <c r="I43" s="11">
        <v>82</v>
      </c>
      <c r="J43" s="11">
        <v>0.99580000000000002</v>
      </c>
      <c r="K43" s="11">
        <v>3.35</v>
      </c>
      <c r="L43" s="11">
        <v>0.54</v>
      </c>
      <c r="M43" s="11">
        <v>10.1</v>
      </c>
      <c r="N43" s="11">
        <v>5</v>
      </c>
      <c r="O43" s="1" t="str">
        <f t="shared" si="3"/>
        <v>6.70.6750.072.40.08917820.99583.350.5410.15</v>
      </c>
      <c r="Q43" s="11">
        <f t="shared" si="16"/>
        <v>58</v>
      </c>
      <c r="R43" s="11">
        <f t="shared" si="17"/>
        <v>54</v>
      </c>
      <c r="S43" s="11">
        <f t="shared" si="18"/>
        <v>17</v>
      </c>
      <c r="T43" s="11">
        <f t="shared" si="19"/>
        <v>18</v>
      </c>
      <c r="U43" s="11">
        <f t="shared" si="20"/>
        <v>21</v>
      </c>
      <c r="V43" s="11">
        <f t="shared" si="21"/>
        <v>24</v>
      </c>
      <c r="W43" s="11">
        <f t="shared" si="22"/>
        <v>51</v>
      </c>
      <c r="X43" s="11">
        <f t="shared" si="23"/>
        <v>10</v>
      </c>
      <c r="Y43" s="11">
        <f t="shared" si="24"/>
        <v>35</v>
      </c>
      <c r="Z43" s="11">
        <f t="shared" si="25"/>
        <v>55</v>
      </c>
      <c r="AA43" s="11">
        <f t="shared" si="26"/>
        <v>21</v>
      </c>
      <c r="AB43" s="11">
        <f t="shared" si="15"/>
        <v>5</v>
      </c>
      <c r="AC43" s="1">
        <f>models!M345</f>
        <v>5</v>
      </c>
    </row>
    <row r="44" spans="2:29" x14ac:dyDescent="0.3">
      <c r="B44" s="7" t="s">
        <v>283</v>
      </c>
      <c r="C44" s="11">
        <v>6.9</v>
      </c>
      <c r="D44" s="11">
        <v>0.68500000000000005</v>
      </c>
      <c r="E44" s="11">
        <v>0</v>
      </c>
      <c r="F44" s="11">
        <v>2.5</v>
      </c>
      <c r="G44" s="11">
        <v>0.105</v>
      </c>
      <c r="H44" s="11">
        <v>22</v>
      </c>
      <c r="I44" s="11">
        <v>37</v>
      </c>
      <c r="J44" s="11">
        <v>0.99660000000000004</v>
      </c>
      <c r="K44" s="11">
        <v>3.46</v>
      </c>
      <c r="L44" s="11">
        <v>0.56999999999999995</v>
      </c>
      <c r="M44" s="11">
        <v>10.6</v>
      </c>
      <c r="N44" s="11">
        <v>6</v>
      </c>
      <c r="O44" s="1" t="str">
        <f t="shared" si="3"/>
        <v>6.90.68502.50.10522370.99663.460.5710.66</v>
      </c>
      <c r="Q44" s="11">
        <f t="shared" si="16"/>
        <v>52</v>
      </c>
      <c r="R44" s="11">
        <f t="shared" si="17"/>
        <v>56</v>
      </c>
      <c r="S44" s="11">
        <f t="shared" si="18"/>
        <v>1</v>
      </c>
      <c r="T44" s="11">
        <f t="shared" si="19"/>
        <v>15</v>
      </c>
      <c r="U44" s="11">
        <f t="shared" si="20"/>
        <v>14</v>
      </c>
      <c r="V44" s="11">
        <f t="shared" si="21"/>
        <v>12</v>
      </c>
      <c r="W44" s="11">
        <f t="shared" si="22"/>
        <v>29</v>
      </c>
      <c r="X44" s="11">
        <f t="shared" si="23"/>
        <v>28</v>
      </c>
      <c r="Y44" s="11">
        <f t="shared" si="24"/>
        <v>61</v>
      </c>
      <c r="Z44" s="11">
        <f t="shared" si="25"/>
        <v>42</v>
      </c>
      <c r="AA44" s="11">
        <f t="shared" si="26"/>
        <v>10</v>
      </c>
      <c r="AB44" s="11">
        <f t="shared" si="15"/>
        <v>6</v>
      </c>
      <c r="AC44" s="1">
        <f>models!M346</f>
        <v>5</v>
      </c>
    </row>
    <row r="45" spans="2:29" x14ac:dyDescent="0.3">
      <c r="B45" s="7" t="s">
        <v>284</v>
      </c>
      <c r="C45" s="11">
        <v>8.3000000000000007</v>
      </c>
      <c r="D45" s="11">
        <v>0.65500000000000003</v>
      </c>
      <c r="E45" s="11">
        <v>0.12</v>
      </c>
      <c r="F45" s="11">
        <v>2.2999999999999998</v>
      </c>
      <c r="G45" s="11">
        <v>8.3000000000000004E-2</v>
      </c>
      <c r="H45" s="11">
        <v>15</v>
      </c>
      <c r="I45" s="11">
        <v>113</v>
      </c>
      <c r="J45" s="11">
        <v>0.99660000000000004</v>
      </c>
      <c r="K45" s="11">
        <v>3.17</v>
      </c>
      <c r="L45" s="11">
        <v>0.66</v>
      </c>
      <c r="M45" s="11">
        <v>9.8000000000000007</v>
      </c>
      <c r="N45" s="11">
        <v>5</v>
      </c>
      <c r="O45" s="1" t="str">
        <f t="shared" si="3"/>
        <v>8.30.6550.122.30.083151130.99663.170.669.85</v>
      </c>
      <c r="Q45" s="11">
        <f t="shared" si="16"/>
        <v>15</v>
      </c>
      <c r="R45" s="11">
        <f t="shared" si="17"/>
        <v>48</v>
      </c>
      <c r="S45" s="11">
        <f t="shared" si="18"/>
        <v>23</v>
      </c>
      <c r="T45" s="11">
        <f t="shared" si="19"/>
        <v>22</v>
      </c>
      <c r="U45" s="11">
        <f t="shared" si="20"/>
        <v>34</v>
      </c>
      <c r="V45" s="11">
        <f t="shared" si="21"/>
        <v>30</v>
      </c>
      <c r="W45" s="11">
        <f t="shared" si="22"/>
        <v>63</v>
      </c>
      <c r="X45" s="11">
        <f t="shared" si="23"/>
        <v>28</v>
      </c>
      <c r="Y45" s="11">
        <f t="shared" si="24"/>
        <v>10</v>
      </c>
      <c r="Z45" s="11">
        <f t="shared" si="25"/>
        <v>21</v>
      </c>
      <c r="AA45" s="11">
        <f t="shared" si="26"/>
        <v>27</v>
      </c>
      <c r="AB45" s="11">
        <f t="shared" si="15"/>
        <v>5</v>
      </c>
      <c r="AC45" s="1">
        <f>models!M347</f>
        <v>5</v>
      </c>
    </row>
    <row r="46" spans="2:29" x14ac:dyDescent="0.3">
      <c r="B46" s="7" t="s">
        <v>285</v>
      </c>
      <c r="C46" s="11">
        <v>6.9</v>
      </c>
      <c r="D46" s="11">
        <v>0.60499999999999998</v>
      </c>
      <c r="E46" s="11">
        <v>0.12</v>
      </c>
      <c r="F46" s="11">
        <v>10.7</v>
      </c>
      <c r="G46" s="11">
        <v>7.2999999999999995E-2</v>
      </c>
      <c r="H46" s="11">
        <v>40</v>
      </c>
      <c r="I46" s="11">
        <v>83</v>
      </c>
      <c r="J46" s="11">
        <v>0.99929999999999997</v>
      </c>
      <c r="K46" s="11">
        <v>3.45</v>
      </c>
      <c r="L46" s="11">
        <v>0.52</v>
      </c>
      <c r="M46" s="11">
        <v>9.4</v>
      </c>
      <c r="N46" s="11">
        <v>6</v>
      </c>
      <c r="O46" s="1" t="str">
        <f t="shared" si="3"/>
        <v>6.90.6050.1210.70.07340830.99933.450.529.46</v>
      </c>
      <c r="Q46" s="11">
        <f t="shared" si="16"/>
        <v>52</v>
      </c>
      <c r="R46" s="11">
        <f t="shared" si="17"/>
        <v>39</v>
      </c>
      <c r="S46" s="11">
        <f t="shared" si="18"/>
        <v>23</v>
      </c>
      <c r="T46" s="11">
        <f t="shared" si="19"/>
        <v>1</v>
      </c>
      <c r="U46" s="11">
        <f t="shared" si="20"/>
        <v>56</v>
      </c>
      <c r="V46" s="11">
        <f t="shared" si="21"/>
        <v>4</v>
      </c>
      <c r="W46" s="11">
        <f t="shared" si="22"/>
        <v>52</v>
      </c>
      <c r="X46" s="11">
        <f t="shared" si="23"/>
        <v>71</v>
      </c>
      <c r="Y46" s="11">
        <f t="shared" si="24"/>
        <v>59</v>
      </c>
      <c r="Z46" s="11">
        <f t="shared" si="25"/>
        <v>62</v>
      </c>
      <c r="AA46" s="11">
        <f t="shared" si="26"/>
        <v>49</v>
      </c>
      <c r="AB46" s="11">
        <f t="shared" si="15"/>
        <v>6</v>
      </c>
      <c r="AC46" s="1">
        <f>models!M348</f>
        <v>5.8</v>
      </c>
    </row>
    <row r="47" spans="2:29" x14ac:dyDescent="0.3">
      <c r="B47" s="7" t="s">
        <v>286</v>
      </c>
      <c r="C47" s="11">
        <v>5.2</v>
      </c>
      <c r="D47" s="11">
        <v>0.32</v>
      </c>
      <c r="E47" s="11">
        <v>0.25</v>
      </c>
      <c r="F47" s="11">
        <v>1.8</v>
      </c>
      <c r="G47" s="11">
        <v>0.10299999999999999</v>
      </c>
      <c r="H47" s="11">
        <v>13</v>
      </c>
      <c r="I47" s="11">
        <v>50</v>
      </c>
      <c r="J47" s="11">
        <v>0.99570000000000003</v>
      </c>
      <c r="K47" s="11">
        <v>3.38</v>
      </c>
      <c r="L47" s="11">
        <v>0.55000000000000004</v>
      </c>
      <c r="M47" s="11">
        <v>9.1999999999999993</v>
      </c>
      <c r="N47" s="11">
        <v>5</v>
      </c>
      <c r="O47" s="1" t="str">
        <f t="shared" si="3"/>
        <v>5.20.320.251.80.10313500.99573.380.559.25</v>
      </c>
      <c r="Q47" s="11">
        <f t="shared" si="16"/>
        <v>68</v>
      </c>
      <c r="R47" s="11">
        <f t="shared" si="17"/>
        <v>4</v>
      </c>
      <c r="S47" s="11">
        <f t="shared" si="18"/>
        <v>41</v>
      </c>
      <c r="T47" s="11">
        <f t="shared" si="19"/>
        <v>56</v>
      </c>
      <c r="U47" s="11">
        <f t="shared" si="20"/>
        <v>16</v>
      </c>
      <c r="V47" s="11">
        <f t="shared" si="21"/>
        <v>34</v>
      </c>
      <c r="W47" s="11">
        <f t="shared" si="22"/>
        <v>39</v>
      </c>
      <c r="X47" s="11">
        <f t="shared" si="23"/>
        <v>9</v>
      </c>
      <c r="Y47" s="11">
        <f t="shared" si="24"/>
        <v>37</v>
      </c>
      <c r="Z47" s="11">
        <f t="shared" si="25"/>
        <v>51</v>
      </c>
      <c r="AA47" s="11">
        <f t="shared" si="26"/>
        <v>60</v>
      </c>
      <c r="AB47" s="11">
        <f t="shared" si="15"/>
        <v>5</v>
      </c>
      <c r="AC47" s="1">
        <f>models!M349</f>
        <v>5.8</v>
      </c>
    </row>
    <row r="48" spans="2:29" x14ac:dyDescent="0.3">
      <c r="B48" s="7" t="s">
        <v>287</v>
      </c>
      <c r="C48" s="11">
        <v>7.8</v>
      </c>
      <c r="D48" s="11">
        <v>0.64500000000000002</v>
      </c>
      <c r="E48" s="11">
        <v>0</v>
      </c>
      <c r="F48" s="11">
        <v>5.5</v>
      </c>
      <c r="G48" s="11">
        <v>8.5999999999999993E-2</v>
      </c>
      <c r="H48" s="11">
        <v>5</v>
      </c>
      <c r="I48" s="11">
        <v>18</v>
      </c>
      <c r="J48" s="11">
        <v>0.99860000000000004</v>
      </c>
      <c r="K48" s="11">
        <v>3.4</v>
      </c>
      <c r="L48" s="11">
        <v>0.55000000000000004</v>
      </c>
      <c r="M48" s="11">
        <v>9.6</v>
      </c>
      <c r="N48" s="11">
        <v>6</v>
      </c>
      <c r="O48" s="1" t="str">
        <f t="shared" si="3"/>
        <v>7.80.64505.50.0865180.99863.40.559.66</v>
      </c>
      <c r="Q48" s="11">
        <f t="shared" si="16"/>
        <v>22</v>
      </c>
      <c r="R48" s="11">
        <f t="shared" si="17"/>
        <v>46</v>
      </c>
      <c r="S48" s="11">
        <f t="shared" si="18"/>
        <v>1</v>
      </c>
      <c r="T48" s="11">
        <f t="shared" si="19"/>
        <v>4</v>
      </c>
      <c r="U48" s="11">
        <f t="shared" si="20"/>
        <v>24</v>
      </c>
      <c r="V48" s="11">
        <f t="shared" si="21"/>
        <v>61</v>
      </c>
      <c r="W48" s="11">
        <f t="shared" si="22"/>
        <v>14</v>
      </c>
      <c r="X48" s="11">
        <f t="shared" si="23"/>
        <v>68</v>
      </c>
      <c r="Y48" s="11">
        <f t="shared" si="24"/>
        <v>46</v>
      </c>
      <c r="Z48" s="11">
        <f t="shared" si="25"/>
        <v>51</v>
      </c>
      <c r="AA48" s="11">
        <f t="shared" si="26"/>
        <v>34</v>
      </c>
      <c r="AB48" s="11">
        <f t="shared" si="15"/>
        <v>6</v>
      </c>
      <c r="AC48" s="1">
        <f>models!M350</f>
        <v>5</v>
      </c>
    </row>
    <row r="49" spans="2:29" x14ac:dyDescent="0.3">
      <c r="B49" s="7" t="s">
        <v>288</v>
      </c>
      <c r="C49" s="11">
        <v>7.8</v>
      </c>
      <c r="D49" s="11">
        <v>0.6</v>
      </c>
      <c r="E49" s="11">
        <v>0.14000000000000001</v>
      </c>
      <c r="F49" s="11">
        <v>2.4</v>
      </c>
      <c r="G49" s="11">
        <v>8.5999999999999993E-2</v>
      </c>
      <c r="H49" s="11">
        <v>3</v>
      </c>
      <c r="I49" s="11">
        <v>15</v>
      </c>
      <c r="J49" s="11">
        <v>0.99750000000000005</v>
      </c>
      <c r="K49" s="11">
        <v>3.42</v>
      </c>
      <c r="L49" s="11">
        <v>0.6</v>
      </c>
      <c r="M49" s="11">
        <v>10.8</v>
      </c>
      <c r="N49" s="11">
        <v>6</v>
      </c>
      <c r="O49" s="1" t="str">
        <f t="shared" si="3"/>
        <v>7.80.60.142.40.0863150.99753.420.610.86</v>
      </c>
      <c r="Q49" s="11">
        <f t="shared" si="16"/>
        <v>22</v>
      </c>
      <c r="R49" s="11">
        <f t="shared" si="17"/>
        <v>37</v>
      </c>
      <c r="S49" s="11">
        <f t="shared" si="18"/>
        <v>27</v>
      </c>
      <c r="T49" s="11">
        <f t="shared" si="19"/>
        <v>18</v>
      </c>
      <c r="U49" s="11">
        <f t="shared" si="20"/>
        <v>24</v>
      </c>
      <c r="V49" s="11">
        <f t="shared" si="21"/>
        <v>69</v>
      </c>
      <c r="W49" s="11">
        <f t="shared" si="22"/>
        <v>9</v>
      </c>
      <c r="X49" s="11">
        <f t="shared" si="23"/>
        <v>56</v>
      </c>
      <c r="Y49" s="11">
        <f t="shared" si="24"/>
        <v>53</v>
      </c>
      <c r="Z49" s="11">
        <f t="shared" si="25"/>
        <v>33</v>
      </c>
      <c r="AA49" s="11">
        <f t="shared" si="26"/>
        <v>5</v>
      </c>
      <c r="AB49" s="11">
        <f t="shared" si="15"/>
        <v>6</v>
      </c>
      <c r="AC49" s="1">
        <f>models!M351</f>
        <v>5</v>
      </c>
    </row>
    <row r="50" spans="2:29" x14ac:dyDescent="0.3">
      <c r="B50" s="7" t="s">
        <v>289</v>
      </c>
      <c r="C50" s="11">
        <v>8.1</v>
      </c>
      <c r="D50" s="11">
        <v>0.38</v>
      </c>
      <c r="E50" s="11">
        <v>0.28000000000000003</v>
      </c>
      <c r="F50" s="11">
        <v>2.1</v>
      </c>
      <c r="G50" s="11">
        <v>6.6000000000000003E-2</v>
      </c>
      <c r="H50" s="11">
        <v>13</v>
      </c>
      <c r="I50" s="11">
        <v>30</v>
      </c>
      <c r="J50" s="11">
        <v>0.99680000000000002</v>
      </c>
      <c r="K50" s="11">
        <v>3.23</v>
      </c>
      <c r="L50" s="11">
        <v>0.73</v>
      </c>
      <c r="M50" s="11">
        <v>9.6999999999999993</v>
      </c>
      <c r="N50" s="11">
        <v>7</v>
      </c>
      <c r="O50" s="1" t="str">
        <f t="shared" si="3"/>
        <v>8.10.380.282.10.06613300.99683.230.739.77</v>
      </c>
      <c r="Q50" s="11">
        <f t="shared" si="16"/>
        <v>18</v>
      </c>
      <c r="R50" s="11">
        <f t="shared" si="17"/>
        <v>7</v>
      </c>
      <c r="S50" s="11">
        <f t="shared" si="18"/>
        <v>49</v>
      </c>
      <c r="T50" s="11">
        <f t="shared" si="19"/>
        <v>32</v>
      </c>
      <c r="U50" s="11">
        <f t="shared" si="20"/>
        <v>64</v>
      </c>
      <c r="V50" s="11">
        <f t="shared" si="21"/>
        <v>34</v>
      </c>
      <c r="W50" s="11">
        <f t="shared" si="22"/>
        <v>23</v>
      </c>
      <c r="X50" s="11">
        <f t="shared" si="23"/>
        <v>36</v>
      </c>
      <c r="Y50" s="11">
        <f t="shared" si="24"/>
        <v>15</v>
      </c>
      <c r="Z50" s="11">
        <f t="shared" si="25"/>
        <v>18</v>
      </c>
      <c r="AA50" s="11">
        <f t="shared" si="26"/>
        <v>33</v>
      </c>
      <c r="AB50" s="11">
        <f t="shared" si="15"/>
        <v>7</v>
      </c>
      <c r="AC50" s="1">
        <f>models!M352</f>
        <v>5.4</v>
      </c>
    </row>
    <row r="51" spans="2:29" x14ac:dyDescent="0.3">
      <c r="B51" s="7" t="s">
        <v>290</v>
      </c>
      <c r="C51" s="11">
        <v>5.7</v>
      </c>
      <c r="D51" s="11">
        <v>1.1299999999999999</v>
      </c>
      <c r="E51" s="11">
        <v>0.09</v>
      </c>
      <c r="F51" s="11">
        <v>1.5</v>
      </c>
      <c r="G51" s="11">
        <v>0.17199999999999999</v>
      </c>
      <c r="H51" s="11">
        <v>7</v>
      </c>
      <c r="I51" s="11">
        <v>19</v>
      </c>
      <c r="J51" s="11">
        <v>0.99399999999999999</v>
      </c>
      <c r="K51" s="11">
        <v>3.5</v>
      </c>
      <c r="L51" s="11">
        <v>0.48</v>
      </c>
      <c r="M51" s="11">
        <v>9.8000000000000007</v>
      </c>
      <c r="N51" s="11">
        <v>4</v>
      </c>
      <c r="O51" s="1" t="str">
        <f t="shared" si="3"/>
        <v>5.71.130.091.50.1727190.9943.50.489.84</v>
      </c>
      <c r="Q51" s="11">
        <f t="shared" si="16"/>
        <v>66</v>
      </c>
      <c r="R51" s="11">
        <f t="shared" si="17"/>
        <v>71</v>
      </c>
      <c r="S51" s="11">
        <f t="shared" si="18"/>
        <v>21</v>
      </c>
      <c r="T51" s="11">
        <f t="shared" si="19"/>
        <v>67</v>
      </c>
      <c r="U51" s="11">
        <f t="shared" si="20"/>
        <v>4</v>
      </c>
      <c r="V51" s="11">
        <f t="shared" si="21"/>
        <v>58</v>
      </c>
      <c r="W51" s="11">
        <f t="shared" si="22"/>
        <v>15</v>
      </c>
      <c r="X51" s="11">
        <f t="shared" si="23"/>
        <v>4</v>
      </c>
      <c r="Y51" s="11">
        <f t="shared" si="24"/>
        <v>65</v>
      </c>
      <c r="Z51" s="11">
        <f t="shared" si="25"/>
        <v>66</v>
      </c>
      <c r="AA51" s="11">
        <f t="shared" si="26"/>
        <v>27</v>
      </c>
      <c r="AB51" s="11">
        <f t="shared" si="15"/>
        <v>4</v>
      </c>
      <c r="AC51" s="1">
        <f>models!M353</f>
        <v>4.2</v>
      </c>
    </row>
    <row r="52" spans="2:29" x14ac:dyDescent="0.3">
      <c r="B52" s="7" t="s">
        <v>291</v>
      </c>
      <c r="C52" s="11">
        <v>7.3</v>
      </c>
      <c r="D52" s="11">
        <v>0.45</v>
      </c>
      <c r="E52" s="11">
        <v>0.36</v>
      </c>
      <c r="F52" s="11">
        <v>5.9</v>
      </c>
      <c r="G52" s="11">
        <v>7.3999999999999996E-2</v>
      </c>
      <c r="H52" s="11">
        <v>12</v>
      </c>
      <c r="I52" s="11">
        <v>87</v>
      </c>
      <c r="J52" s="11">
        <v>0.99780000000000002</v>
      </c>
      <c r="K52" s="11">
        <v>3.33</v>
      </c>
      <c r="L52" s="11">
        <v>0.83</v>
      </c>
      <c r="M52" s="11">
        <v>10.5</v>
      </c>
      <c r="N52" s="11">
        <v>5</v>
      </c>
      <c r="O52" s="1" t="str">
        <f t="shared" si="3"/>
        <v>7.30.450.365.90.07412870.99783.330.8310.55</v>
      </c>
      <c r="Q52" s="11">
        <f t="shared" si="16"/>
        <v>42</v>
      </c>
      <c r="R52" s="11">
        <f t="shared" si="17"/>
        <v>17</v>
      </c>
      <c r="S52" s="11">
        <f t="shared" si="18"/>
        <v>55</v>
      </c>
      <c r="T52" s="11">
        <f t="shared" si="19"/>
        <v>2</v>
      </c>
      <c r="U52" s="11">
        <f t="shared" si="20"/>
        <v>49</v>
      </c>
      <c r="V52" s="11">
        <f t="shared" si="21"/>
        <v>37</v>
      </c>
      <c r="W52" s="11">
        <f t="shared" si="22"/>
        <v>55</v>
      </c>
      <c r="X52" s="11">
        <f t="shared" si="23"/>
        <v>60</v>
      </c>
      <c r="Y52" s="11">
        <f t="shared" si="24"/>
        <v>30</v>
      </c>
      <c r="Z52" s="11">
        <f t="shared" si="25"/>
        <v>11</v>
      </c>
      <c r="AA52" s="11">
        <f t="shared" si="26"/>
        <v>11</v>
      </c>
      <c r="AB52" s="11">
        <f t="shared" si="15"/>
        <v>5</v>
      </c>
      <c r="AC52" s="1">
        <f>models!M354</f>
        <v>5.4</v>
      </c>
    </row>
    <row r="53" spans="2:29" x14ac:dyDescent="0.3">
      <c r="B53" s="7" t="s">
        <v>292</v>
      </c>
      <c r="C53" s="11">
        <v>7.3</v>
      </c>
      <c r="D53" s="11">
        <v>0.45</v>
      </c>
      <c r="E53" s="11">
        <v>0.36</v>
      </c>
      <c r="F53" s="11">
        <v>5.9</v>
      </c>
      <c r="G53" s="11">
        <v>7.3999999999999996E-2</v>
      </c>
      <c r="H53" s="11">
        <v>12</v>
      </c>
      <c r="I53" s="11">
        <v>87</v>
      </c>
      <c r="J53" s="11">
        <v>0.99780000000000002</v>
      </c>
      <c r="K53" s="11">
        <v>3.33</v>
      </c>
      <c r="L53" s="11">
        <v>0.83</v>
      </c>
      <c r="M53" s="11">
        <v>10.5</v>
      </c>
      <c r="N53" s="11">
        <v>5</v>
      </c>
      <c r="O53" s="1" t="str">
        <f t="shared" si="3"/>
        <v>7.30.450.365.90.07412870.99783.330.8310.55</v>
      </c>
      <c r="Q53" s="11">
        <f t="shared" si="16"/>
        <v>42</v>
      </c>
      <c r="R53" s="11">
        <f t="shared" si="17"/>
        <v>17</v>
      </c>
      <c r="S53" s="11">
        <f t="shared" si="18"/>
        <v>55</v>
      </c>
      <c r="T53" s="11">
        <f t="shared" si="19"/>
        <v>2</v>
      </c>
      <c r="U53" s="11">
        <f t="shared" si="20"/>
        <v>49</v>
      </c>
      <c r="V53" s="11">
        <f t="shared" si="21"/>
        <v>37</v>
      </c>
      <c r="W53" s="11">
        <f t="shared" si="22"/>
        <v>55</v>
      </c>
      <c r="X53" s="11">
        <f t="shared" si="23"/>
        <v>60</v>
      </c>
      <c r="Y53" s="11">
        <f t="shared" si="24"/>
        <v>30</v>
      </c>
      <c r="Z53" s="11">
        <f t="shared" si="25"/>
        <v>11</v>
      </c>
      <c r="AA53" s="11">
        <f t="shared" si="26"/>
        <v>11</v>
      </c>
      <c r="AB53" s="11">
        <f t="shared" si="15"/>
        <v>5</v>
      </c>
      <c r="AC53" s="1">
        <f>models!M355</f>
        <v>5.4</v>
      </c>
    </row>
    <row r="54" spans="2:29" x14ac:dyDescent="0.3">
      <c r="B54" s="7" t="s">
        <v>293</v>
      </c>
      <c r="C54" s="11">
        <v>8.8000000000000007</v>
      </c>
      <c r="D54" s="11">
        <v>0.61</v>
      </c>
      <c r="E54" s="11">
        <v>0.3</v>
      </c>
      <c r="F54" s="11">
        <v>2.8</v>
      </c>
      <c r="G54" s="11">
        <v>8.7999999999999995E-2</v>
      </c>
      <c r="H54" s="11">
        <v>17</v>
      </c>
      <c r="I54" s="11">
        <v>46</v>
      </c>
      <c r="J54" s="11">
        <v>0.99760000000000004</v>
      </c>
      <c r="K54" s="11">
        <v>3.26</v>
      </c>
      <c r="L54" s="11">
        <v>0.51</v>
      </c>
      <c r="M54" s="11">
        <v>9.3000000000000007</v>
      </c>
      <c r="N54" s="11">
        <v>4</v>
      </c>
      <c r="O54" s="1" t="str">
        <f t="shared" si="3"/>
        <v>8.80.610.32.80.08817460.99763.260.519.34</v>
      </c>
      <c r="Q54" s="11">
        <f t="shared" si="16"/>
        <v>5</v>
      </c>
      <c r="R54" s="11">
        <f t="shared" si="17"/>
        <v>40</v>
      </c>
      <c r="S54" s="11">
        <f t="shared" si="18"/>
        <v>53</v>
      </c>
      <c r="T54" s="11">
        <f t="shared" si="19"/>
        <v>12</v>
      </c>
      <c r="U54" s="11">
        <f t="shared" si="20"/>
        <v>22</v>
      </c>
      <c r="V54" s="11">
        <f t="shared" si="21"/>
        <v>24</v>
      </c>
      <c r="W54" s="11">
        <f t="shared" si="22"/>
        <v>37</v>
      </c>
      <c r="X54" s="11">
        <f t="shared" si="23"/>
        <v>58</v>
      </c>
      <c r="Y54" s="11">
        <f t="shared" si="24"/>
        <v>20</v>
      </c>
      <c r="Z54" s="11">
        <f t="shared" si="25"/>
        <v>65</v>
      </c>
      <c r="AA54" s="11">
        <f t="shared" si="26"/>
        <v>58</v>
      </c>
      <c r="AB54" s="11">
        <f t="shared" si="15"/>
        <v>4</v>
      </c>
      <c r="AC54" s="1">
        <f>models!M356</f>
        <v>5</v>
      </c>
    </row>
    <row r="55" spans="2:29" x14ac:dyDescent="0.3">
      <c r="B55" s="7" t="s">
        <v>294</v>
      </c>
      <c r="C55" s="11">
        <v>7.5</v>
      </c>
      <c r="D55" s="11">
        <v>0.49</v>
      </c>
      <c r="E55" s="11">
        <v>0.2</v>
      </c>
      <c r="F55" s="11">
        <v>2.6</v>
      </c>
      <c r="G55" s="11">
        <v>0.33200000000000002</v>
      </c>
      <c r="H55" s="11">
        <v>8</v>
      </c>
      <c r="I55" s="11">
        <v>14</v>
      </c>
      <c r="J55" s="11">
        <v>0.99680000000000002</v>
      </c>
      <c r="K55" s="11">
        <v>3.21</v>
      </c>
      <c r="L55" s="11">
        <v>0.9</v>
      </c>
      <c r="M55" s="11">
        <v>10.5</v>
      </c>
      <c r="N55" s="11">
        <v>6</v>
      </c>
      <c r="O55" s="1" t="str">
        <f t="shared" si="3"/>
        <v>7.50.490.22.60.3328140.99683.210.910.56</v>
      </c>
      <c r="Q55" s="11">
        <f t="shared" si="16"/>
        <v>37</v>
      </c>
      <c r="R55" s="11">
        <f t="shared" si="17"/>
        <v>20</v>
      </c>
      <c r="S55" s="11">
        <f t="shared" si="18"/>
        <v>34</v>
      </c>
      <c r="T55" s="11">
        <f t="shared" si="19"/>
        <v>14</v>
      </c>
      <c r="U55" s="11">
        <f t="shared" si="20"/>
        <v>3</v>
      </c>
      <c r="V55" s="11">
        <f t="shared" si="21"/>
        <v>51</v>
      </c>
      <c r="W55" s="11">
        <f t="shared" si="22"/>
        <v>7</v>
      </c>
      <c r="X55" s="11">
        <f t="shared" si="23"/>
        <v>36</v>
      </c>
      <c r="Y55" s="11">
        <f t="shared" si="24"/>
        <v>13</v>
      </c>
      <c r="Z55" s="11">
        <f t="shared" si="25"/>
        <v>10</v>
      </c>
      <c r="AA55" s="11">
        <f t="shared" si="26"/>
        <v>11</v>
      </c>
      <c r="AB55" s="11">
        <f t="shared" si="15"/>
        <v>6</v>
      </c>
      <c r="AC55" s="1">
        <f>models!M357</f>
        <v>5</v>
      </c>
    </row>
    <row r="56" spans="2:29" x14ac:dyDescent="0.3">
      <c r="B56" s="7" t="s">
        <v>295</v>
      </c>
      <c r="C56" s="11">
        <v>8.1</v>
      </c>
      <c r="D56" s="11">
        <v>0.66</v>
      </c>
      <c r="E56" s="11">
        <v>0.22</v>
      </c>
      <c r="F56" s="11">
        <v>2.2000000000000002</v>
      </c>
      <c r="G56" s="11">
        <v>6.9000000000000006E-2</v>
      </c>
      <c r="H56" s="11">
        <v>9</v>
      </c>
      <c r="I56" s="11">
        <v>23</v>
      </c>
      <c r="J56" s="11">
        <v>0.99680000000000002</v>
      </c>
      <c r="K56" s="11">
        <v>3.3</v>
      </c>
      <c r="L56" s="11">
        <v>1.2</v>
      </c>
      <c r="M56" s="11">
        <v>10.3</v>
      </c>
      <c r="N56" s="11">
        <v>5</v>
      </c>
      <c r="O56" s="1" t="str">
        <f t="shared" si="3"/>
        <v>8.10.660.222.20.0699230.99683.31.210.35</v>
      </c>
      <c r="Q56" s="11">
        <f t="shared" si="16"/>
        <v>18</v>
      </c>
      <c r="R56" s="11">
        <f t="shared" si="17"/>
        <v>49</v>
      </c>
      <c r="S56" s="11">
        <f t="shared" si="18"/>
        <v>37</v>
      </c>
      <c r="T56" s="11">
        <f t="shared" si="19"/>
        <v>25</v>
      </c>
      <c r="U56" s="11">
        <f t="shared" si="20"/>
        <v>59</v>
      </c>
      <c r="V56" s="11">
        <f t="shared" si="21"/>
        <v>45</v>
      </c>
      <c r="W56" s="11">
        <f t="shared" si="22"/>
        <v>18</v>
      </c>
      <c r="X56" s="11">
        <f t="shared" si="23"/>
        <v>36</v>
      </c>
      <c r="Y56" s="11">
        <f t="shared" si="24"/>
        <v>24</v>
      </c>
      <c r="Z56" s="11">
        <f t="shared" si="25"/>
        <v>6</v>
      </c>
      <c r="AA56" s="11">
        <f t="shared" si="26"/>
        <v>18</v>
      </c>
      <c r="AB56" s="11">
        <f t="shared" si="15"/>
        <v>5</v>
      </c>
      <c r="AC56" s="1">
        <f>models!M358</f>
        <v>4.5999999999999996</v>
      </c>
    </row>
    <row r="57" spans="2:29" x14ac:dyDescent="0.3">
      <c r="B57" s="7" t="s">
        <v>296</v>
      </c>
      <c r="C57" s="11">
        <v>6.8</v>
      </c>
      <c r="D57" s="11">
        <v>0.67</v>
      </c>
      <c r="E57" s="11">
        <v>0.02</v>
      </c>
      <c r="F57" s="11">
        <v>1.8</v>
      </c>
      <c r="G57" s="11">
        <v>0.05</v>
      </c>
      <c r="H57" s="11">
        <v>5</v>
      </c>
      <c r="I57" s="11">
        <v>11</v>
      </c>
      <c r="J57" s="11">
        <v>0.99619999999999997</v>
      </c>
      <c r="K57" s="11">
        <v>3.48</v>
      </c>
      <c r="L57" s="11">
        <v>0.52</v>
      </c>
      <c r="M57" s="11">
        <v>9.5</v>
      </c>
      <c r="N57" s="11">
        <v>5</v>
      </c>
      <c r="O57" s="1" t="str">
        <f t="shared" si="3"/>
        <v>6.80.670.021.80.055110.99623.480.529.55</v>
      </c>
      <c r="Q57" s="11">
        <f t="shared" si="16"/>
        <v>55</v>
      </c>
      <c r="R57" s="11">
        <f t="shared" si="17"/>
        <v>51</v>
      </c>
      <c r="S57" s="11">
        <f t="shared" si="18"/>
        <v>7</v>
      </c>
      <c r="T57" s="11">
        <f t="shared" si="19"/>
        <v>56</v>
      </c>
      <c r="U57" s="11">
        <f t="shared" si="20"/>
        <v>70</v>
      </c>
      <c r="V57" s="11">
        <f t="shared" si="21"/>
        <v>61</v>
      </c>
      <c r="W57" s="11">
        <f t="shared" si="22"/>
        <v>3</v>
      </c>
      <c r="X57" s="11">
        <f t="shared" si="23"/>
        <v>17</v>
      </c>
      <c r="Y57" s="11">
        <f t="shared" si="24"/>
        <v>63</v>
      </c>
      <c r="Z57" s="11">
        <f t="shared" si="25"/>
        <v>62</v>
      </c>
      <c r="AA57" s="11">
        <f t="shared" si="26"/>
        <v>40</v>
      </c>
      <c r="AB57" s="11">
        <f t="shared" si="15"/>
        <v>5</v>
      </c>
      <c r="AC57" s="1">
        <f>models!M359</f>
        <v>5.4</v>
      </c>
    </row>
    <row r="58" spans="2:29" x14ac:dyDescent="0.3">
      <c r="B58" s="7" t="s">
        <v>297</v>
      </c>
      <c r="C58" s="11">
        <v>4.5999999999999996</v>
      </c>
      <c r="D58" s="11">
        <v>0.52</v>
      </c>
      <c r="E58" s="11">
        <v>0.15</v>
      </c>
      <c r="F58" s="11">
        <v>2.1</v>
      </c>
      <c r="G58" s="11">
        <v>5.3999999999999999E-2</v>
      </c>
      <c r="H58" s="11">
        <v>8</v>
      </c>
      <c r="I58" s="11">
        <v>65</v>
      </c>
      <c r="J58" s="11">
        <v>0.99339999999999995</v>
      </c>
      <c r="K58" s="11">
        <v>3.9</v>
      </c>
      <c r="L58" s="11">
        <v>0.56000000000000005</v>
      </c>
      <c r="M58" s="11">
        <v>13.1</v>
      </c>
      <c r="N58" s="11">
        <v>4</v>
      </c>
      <c r="O58" s="1" t="str">
        <f t="shared" si="3"/>
        <v>4.60.520.152.10.0548650.99343.90.5613.14</v>
      </c>
      <c r="Q58" s="11">
        <f t="shared" si="16"/>
        <v>71</v>
      </c>
      <c r="R58" s="11">
        <f t="shared" si="17"/>
        <v>30</v>
      </c>
      <c r="S58" s="11">
        <f t="shared" si="18"/>
        <v>28</v>
      </c>
      <c r="T58" s="11">
        <f t="shared" si="19"/>
        <v>32</v>
      </c>
      <c r="U58" s="11">
        <f t="shared" si="20"/>
        <v>69</v>
      </c>
      <c r="V58" s="11">
        <f t="shared" si="21"/>
        <v>51</v>
      </c>
      <c r="W58" s="11">
        <f t="shared" si="22"/>
        <v>45</v>
      </c>
      <c r="X58" s="11">
        <f t="shared" si="23"/>
        <v>2</v>
      </c>
      <c r="Y58" s="11">
        <f t="shared" si="24"/>
        <v>71</v>
      </c>
      <c r="Z58" s="11">
        <f t="shared" si="25"/>
        <v>45</v>
      </c>
      <c r="AA58" s="11">
        <f t="shared" si="26"/>
        <v>1</v>
      </c>
      <c r="AB58" s="11">
        <f t="shared" si="15"/>
        <v>4</v>
      </c>
      <c r="AC58" s="1">
        <f>models!M360</f>
        <v>4.5999999999999996</v>
      </c>
    </row>
    <row r="59" spans="2:29" x14ac:dyDescent="0.3">
      <c r="B59" s="7" t="s">
        <v>298</v>
      </c>
      <c r="C59" s="11">
        <v>7.7</v>
      </c>
      <c r="D59" s="11">
        <v>0.93500000000000005</v>
      </c>
      <c r="E59" s="11">
        <v>0.43</v>
      </c>
      <c r="F59" s="11">
        <v>2.2000000000000002</v>
      </c>
      <c r="G59" s="11">
        <v>0.114</v>
      </c>
      <c r="H59" s="11">
        <v>22</v>
      </c>
      <c r="I59" s="11">
        <v>114</v>
      </c>
      <c r="J59" s="11">
        <v>0.997</v>
      </c>
      <c r="K59" s="11">
        <v>3.25</v>
      </c>
      <c r="L59" s="11">
        <v>0.73</v>
      </c>
      <c r="M59" s="11">
        <v>9.1999999999999993</v>
      </c>
      <c r="N59" s="11">
        <v>5</v>
      </c>
      <c r="O59" s="1" t="str">
        <f t="shared" si="3"/>
        <v>7.70.9350.432.20.114221140.9973.250.739.25</v>
      </c>
      <c r="Q59" s="11">
        <f t="shared" si="16"/>
        <v>27</v>
      </c>
      <c r="R59" s="11">
        <f t="shared" si="17"/>
        <v>69</v>
      </c>
      <c r="S59" s="11">
        <f t="shared" si="18"/>
        <v>60</v>
      </c>
      <c r="T59" s="11">
        <f t="shared" si="19"/>
        <v>25</v>
      </c>
      <c r="U59" s="11">
        <f t="shared" si="20"/>
        <v>6</v>
      </c>
      <c r="V59" s="11">
        <f t="shared" si="21"/>
        <v>12</v>
      </c>
      <c r="W59" s="11">
        <f t="shared" si="22"/>
        <v>64</v>
      </c>
      <c r="X59" s="11">
        <f t="shared" si="23"/>
        <v>45</v>
      </c>
      <c r="Y59" s="11">
        <f t="shared" si="24"/>
        <v>17</v>
      </c>
      <c r="Z59" s="11">
        <f t="shared" si="25"/>
        <v>18</v>
      </c>
      <c r="AA59" s="11">
        <f t="shared" si="26"/>
        <v>60</v>
      </c>
      <c r="AB59" s="11">
        <f t="shared" si="15"/>
        <v>5</v>
      </c>
      <c r="AC59" s="1">
        <f>models!M361</f>
        <v>5</v>
      </c>
    </row>
    <row r="60" spans="2:29" x14ac:dyDescent="0.3">
      <c r="B60" s="7" t="s">
        <v>299</v>
      </c>
      <c r="C60" s="11">
        <v>8.6999999999999993</v>
      </c>
      <c r="D60" s="11">
        <v>0.28999999999999998</v>
      </c>
      <c r="E60" s="11">
        <v>0.52</v>
      </c>
      <c r="F60" s="11">
        <v>1.6</v>
      </c>
      <c r="G60" s="11">
        <v>0.113</v>
      </c>
      <c r="H60" s="11">
        <v>12</v>
      </c>
      <c r="I60" s="11">
        <v>37</v>
      </c>
      <c r="J60" s="11">
        <v>0.99690000000000001</v>
      </c>
      <c r="K60" s="11">
        <v>3.25</v>
      </c>
      <c r="L60" s="11">
        <v>0.57999999999999996</v>
      </c>
      <c r="M60" s="11">
        <v>9.5</v>
      </c>
      <c r="N60" s="11">
        <v>5</v>
      </c>
      <c r="O60" s="1" t="str">
        <f t="shared" si="3"/>
        <v>8.70.290.521.60.11312370.99693.250.589.55</v>
      </c>
      <c r="Q60" s="11">
        <f t="shared" si="16"/>
        <v>10</v>
      </c>
      <c r="R60" s="11">
        <f t="shared" si="17"/>
        <v>1</v>
      </c>
      <c r="S60" s="11">
        <f t="shared" si="18"/>
        <v>65</v>
      </c>
      <c r="T60" s="11">
        <f t="shared" si="19"/>
        <v>63</v>
      </c>
      <c r="U60" s="11">
        <f t="shared" si="20"/>
        <v>7</v>
      </c>
      <c r="V60" s="11">
        <f t="shared" si="21"/>
        <v>37</v>
      </c>
      <c r="W60" s="11">
        <f t="shared" si="22"/>
        <v>29</v>
      </c>
      <c r="X60" s="11">
        <f t="shared" si="23"/>
        <v>42</v>
      </c>
      <c r="Y60" s="11">
        <f t="shared" si="24"/>
        <v>17</v>
      </c>
      <c r="Z60" s="11">
        <f t="shared" si="25"/>
        <v>38</v>
      </c>
      <c r="AA60" s="11">
        <f t="shared" si="26"/>
        <v>40</v>
      </c>
      <c r="AB60" s="11">
        <f t="shared" si="15"/>
        <v>5</v>
      </c>
      <c r="AC60" s="1">
        <f>models!M362</f>
        <v>6.2</v>
      </c>
    </row>
    <row r="61" spans="2:29" x14ac:dyDescent="0.3">
      <c r="B61" s="7" t="s">
        <v>300</v>
      </c>
      <c r="C61" s="11">
        <v>6.4</v>
      </c>
      <c r="D61" s="11">
        <v>0.4</v>
      </c>
      <c r="E61" s="11">
        <v>0.23</v>
      </c>
      <c r="F61" s="11">
        <v>1.6</v>
      </c>
      <c r="G61" s="11">
        <v>6.6000000000000003E-2</v>
      </c>
      <c r="H61" s="11">
        <v>5</v>
      </c>
      <c r="I61" s="11">
        <v>12</v>
      </c>
      <c r="J61" s="11">
        <v>0.99580000000000002</v>
      </c>
      <c r="K61" s="11">
        <v>3.34</v>
      </c>
      <c r="L61" s="11">
        <v>0.56000000000000005</v>
      </c>
      <c r="M61" s="11">
        <v>9.1999999999999993</v>
      </c>
      <c r="N61" s="11">
        <v>5</v>
      </c>
      <c r="O61" s="1" t="str">
        <f t="shared" si="3"/>
        <v>6.40.40.231.60.0665120.99583.340.569.25</v>
      </c>
      <c r="Q61" s="11">
        <f t="shared" si="16"/>
        <v>63</v>
      </c>
      <c r="R61" s="11">
        <f t="shared" si="17"/>
        <v>11</v>
      </c>
      <c r="S61" s="11">
        <f t="shared" si="18"/>
        <v>39</v>
      </c>
      <c r="T61" s="11">
        <f t="shared" si="19"/>
        <v>63</v>
      </c>
      <c r="U61" s="11">
        <f t="shared" si="20"/>
        <v>64</v>
      </c>
      <c r="V61" s="11">
        <f t="shared" si="21"/>
        <v>61</v>
      </c>
      <c r="W61" s="11">
        <f t="shared" si="22"/>
        <v>6</v>
      </c>
      <c r="X61" s="11">
        <f t="shared" si="23"/>
        <v>10</v>
      </c>
      <c r="Y61" s="11">
        <f t="shared" si="24"/>
        <v>32</v>
      </c>
      <c r="Z61" s="11">
        <f t="shared" si="25"/>
        <v>45</v>
      </c>
      <c r="AA61" s="11">
        <f t="shared" si="26"/>
        <v>60</v>
      </c>
      <c r="AB61" s="11">
        <f t="shared" si="15"/>
        <v>5</v>
      </c>
      <c r="AC61" s="1">
        <f>models!M363</f>
        <v>5.8</v>
      </c>
    </row>
    <row r="62" spans="2:29" x14ac:dyDescent="0.3">
      <c r="B62" s="7" t="s">
        <v>301</v>
      </c>
      <c r="C62" s="11">
        <v>5.6</v>
      </c>
      <c r="D62" s="11">
        <v>0.31</v>
      </c>
      <c r="E62" s="11">
        <v>0.37</v>
      </c>
      <c r="F62" s="11">
        <v>1.4</v>
      </c>
      <c r="G62" s="11">
        <v>7.3999999999999996E-2</v>
      </c>
      <c r="H62" s="11">
        <v>12</v>
      </c>
      <c r="I62" s="11">
        <v>96</v>
      </c>
      <c r="J62" s="11">
        <v>0.99539999999999995</v>
      </c>
      <c r="K62" s="11">
        <v>3.32</v>
      </c>
      <c r="L62" s="11">
        <v>0.57999999999999996</v>
      </c>
      <c r="M62" s="11">
        <v>9.1999999999999993</v>
      </c>
      <c r="N62" s="11">
        <v>5</v>
      </c>
      <c r="O62" s="1" t="str">
        <f t="shared" si="3"/>
        <v>5.60.310.371.40.07412960.99543.320.589.25</v>
      </c>
      <c r="Q62" s="11">
        <f t="shared" si="16"/>
        <v>67</v>
      </c>
      <c r="R62" s="11">
        <f t="shared" si="17"/>
        <v>3</v>
      </c>
      <c r="S62" s="11">
        <f t="shared" si="18"/>
        <v>58</v>
      </c>
      <c r="T62" s="11">
        <f t="shared" si="19"/>
        <v>70</v>
      </c>
      <c r="U62" s="11">
        <f t="shared" si="20"/>
        <v>49</v>
      </c>
      <c r="V62" s="11">
        <f t="shared" si="21"/>
        <v>37</v>
      </c>
      <c r="W62" s="11">
        <f t="shared" si="22"/>
        <v>58</v>
      </c>
      <c r="X62" s="11">
        <f t="shared" si="23"/>
        <v>5</v>
      </c>
      <c r="Y62" s="11">
        <f t="shared" si="24"/>
        <v>27</v>
      </c>
      <c r="Z62" s="11">
        <f t="shared" si="25"/>
        <v>38</v>
      </c>
      <c r="AA62" s="11">
        <f t="shared" si="26"/>
        <v>60</v>
      </c>
      <c r="AB62" s="11">
        <f t="shared" si="15"/>
        <v>5</v>
      </c>
      <c r="AC62" s="1">
        <f>models!M364</f>
        <v>5.8</v>
      </c>
    </row>
    <row r="63" spans="2:29" x14ac:dyDescent="0.3">
      <c r="B63" s="7" t="s">
        <v>302</v>
      </c>
      <c r="C63" s="11">
        <v>8.8000000000000007</v>
      </c>
      <c r="D63" s="11">
        <v>0.66</v>
      </c>
      <c r="E63" s="11">
        <v>0.26</v>
      </c>
      <c r="F63" s="11">
        <v>1.7</v>
      </c>
      <c r="G63" s="11">
        <v>7.3999999999999996E-2</v>
      </c>
      <c r="H63" s="11">
        <v>4</v>
      </c>
      <c r="I63" s="11">
        <v>23</v>
      </c>
      <c r="J63" s="11">
        <v>0.99709999999999999</v>
      </c>
      <c r="K63" s="11">
        <v>3.15</v>
      </c>
      <c r="L63" s="11">
        <v>0.74</v>
      </c>
      <c r="M63" s="11">
        <v>9.1999999999999993</v>
      </c>
      <c r="N63" s="11">
        <v>5</v>
      </c>
      <c r="O63" s="1" t="str">
        <f t="shared" si="3"/>
        <v>8.80.660.261.70.0744230.99713.150.749.25</v>
      </c>
      <c r="Q63" s="11">
        <f t="shared" si="16"/>
        <v>5</v>
      </c>
      <c r="R63" s="11">
        <f t="shared" si="17"/>
        <v>49</v>
      </c>
      <c r="S63" s="11">
        <f t="shared" si="18"/>
        <v>43</v>
      </c>
      <c r="T63" s="11">
        <f t="shared" si="19"/>
        <v>62</v>
      </c>
      <c r="U63" s="11">
        <f t="shared" si="20"/>
        <v>49</v>
      </c>
      <c r="V63" s="11">
        <f t="shared" si="21"/>
        <v>65</v>
      </c>
      <c r="W63" s="11">
        <f t="shared" si="22"/>
        <v>18</v>
      </c>
      <c r="X63" s="11">
        <f t="shared" si="23"/>
        <v>48</v>
      </c>
      <c r="Y63" s="11">
        <f t="shared" si="24"/>
        <v>7</v>
      </c>
      <c r="Z63" s="11">
        <f t="shared" si="25"/>
        <v>17</v>
      </c>
      <c r="AA63" s="11">
        <f t="shared" si="26"/>
        <v>60</v>
      </c>
      <c r="AB63" s="11">
        <f t="shared" si="15"/>
        <v>5</v>
      </c>
      <c r="AC63" s="1">
        <f>models!M365</f>
        <v>5</v>
      </c>
    </row>
    <row r="64" spans="2:29" x14ac:dyDescent="0.3">
      <c r="B64" s="7" t="s">
        <v>303</v>
      </c>
      <c r="C64" s="11">
        <v>6.6</v>
      </c>
      <c r="D64" s="11">
        <v>0.52</v>
      </c>
      <c r="E64" s="11">
        <v>0.04</v>
      </c>
      <c r="F64" s="11">
        <v>2.2000000000000002</v>
      </c>
      <c r="G64" s="11">
        <v>6.9000000000000006E-2</v>
      </c>
      <c r="H64" s="11">
        <v>8</v>
      </c>
      <c r="I64" s="11">
        <v>15</v>
      </c>
      <c r="J64" s="11">
        <v>0.99560000000000004</v>
      </c>
      <c r="K64" s="11">
        <v>3.4</v>
      </c>
      <c r="L64" s="11">
        <v>0.63</v>
      </c>
      <c r="M64" s="11">
        <v>9.4</v>
      </c>
      <c r="N64" s="11">
        <v>6</v>
      </c>
      <c r="O64" s="1" t="str">
        <f t="shared" si="3"/>
        <v>6.60.520.042.20.0698150.99563.40.639.46</v>
      </c>
      <c r="Q64" s="11">
        <f t="shared" si="16"/>
        <v>60</v>
      </c>
      <c r="R64" s="11">
        <f t="shared" si="17"/>
        <v>30</v>
      </c>
      <c r="S64" s="11">
        <f t="shared" si="18"/>
        <v>8</v>
      </c>
      <c r="T64" s="11">
        <f t="shared" si="19"/>
        <v>25</v>
      </c>
      <c r="U64" s="11">
        <f t="shared" si="20"/>
        <v>59</v>
      </c>
      <c r="V64" s="11">
        <f t="shared" si="21"/>
        <v>51</v>
      </c>
      <c r="W64" s="11">
        <f t="shared" si="22"/>
        <v>9</v>
      </c>
      <c r="X64" s="11">
        <f t="shared" si="23"/>
        <v>8</v>
      </c>
      <c r="Y64" s="11">
        <f t="shared" si="24"/>
        <v>46</v>
      </c>
      <c r="Z64" s="11">
        <f t="shared" si="25"/>
        <v>28</v>
      </c>
      <c r="AA64" s="11">
        <f t="shared" si="26"/>
        <v>49</v>
      </c>
      <c r="AB64" s="11">
        <f t="shared" si="15"/>
        <v>6</v>
      </c>
      <c r="AC64" s="1">
        <f>models!M366</f>
        <v>5.4</v>
      </c>
    </row>
    <row r="65" spans="2:29" x14ac:dyDescent="0.3">
      <c r="B65" s="7" t="s">
        <v>304</v>
      </c>
      <c r="C65" s="11">
        <v>6.6</v>
      </c>
      <c r="D65" s="11">
        <v>0.5</v>
      </c>
      <c r="E65" s="11">
        <v>0.04</v>
      </c>
      <c r="F65" s="11">
        <v>2.1</v>
      </c>
      <c r="G65" s="11">
        <v>6.8000000000000005E-2</v>
      </c>
      <c r="H65" s="11">
        <v>6</v>
      </c>
      <c r="I65" s="11">
        <v>14</v>
      </c>
      <c r="J65" s="11">
        <v>0.99550000000000005</v>
      </c>
      <c r="K65" s="11">
        <v>3.39</v>
      </c>
      <c r="L65" s="11">
        <v>0.64</v>
      </c>
      <c r="M65" s="11">
        <v>9.4</v>
      </c>
      <c r="N65" s="11">
        <v>6</v>
      </c>
      <c r="O65" s="1" t="str">
        <f t="shared" si="3"/>
        <v>6.60.50.042.10.0686140.99553.390.649.46</v>
      </c>
      <c r="Q65" s="11">
        <f t="shared" si="16"/>
        <v>60</v>
      </c>
      <c r="R65" s="11">
        <f t="shared" si="17"/>
        <v>26</v>
      </c>
      <c r="S65" s="11">
        <f t="shared" si="18"/>
        <v>8</v>
      </c>
      <c r="T65" s="11">
        <f t="shared" si="19"/>
        <v>32</v>
      </c>
      <c r="U65" s="11">
        <f t="shared" si="20"/>
        <v>63</v>
      </c>
      <c r="V65" s="11">
        <f t="shared" si="21"/>
        <v>59</v>
      </c>
      <c r="W65" s="11">
        <f t="shared" si="22"/>
        <v>7</v>
      </c>
      <c r="X65" s="11">
        <f t="shared" si="23"/>
        <v>6</v>
      </c>
      <c r="Y65" s="11">
        <f t="shared" si="24"/>
        <v>41</v>
      </c>
      <c r="Z65" s="11">
        <f t="shared" si="25"/>
        <v>24</v>
      </c>
      <c r="AA65" s="11">
        <f t="shared" si="26"/>
        <v>49</v>
      </c>
      <c r="AB65" s="11">
        <f t="shared" si="15"/>
        <v>6</v>
      </c>
      <c r="AC65" s="1">
        <f>models!M367</f>
        <v>5.4</v>
      </c>
    </row>
    <row r="66" spans="2:29" x14ac:dyDescent="0.3">
      <c r="B66" s="7" t="s">
        <v>305</v>
      </c>
      <c r="C66" s="11">
        <v>8.6</v>
      </c>
      <c r="D66" s="11">
        <v>0.38</v>
      </c>
      <c r="E66" s="11">
        <v>0.36</v>
      </c>
      <c r="F66" s="11">
        <v>3</v>
      </c>
      <c r="G66" s="11">
        <v>8.1000000000000003E-2</v>
      </c>
      <c r="H66" s="11">
        <v>30</v>
      </c>
      <c r="I66" s="11">
        <v>119</v>
      </c>
      <c r="J66" s="11">
        <v>0.997</v>
      </c>
      <c r="K66" s="11">
        <v>3.2</v>
      </c>
      <c r="L66" s="11">
        <v>0.56000000000000005</v>
      </c>
      <c r="M66" s="11">
        <v>9.4</v>
      </c>
      <c r="N66" s="11">
        <v>5</v>
      </c>
      <c r="O66" s="1" t="str">
        <f t="shared" si="3"/>
        <v>8.60.380.3630.081301190.9973.20.569.45</v>
      </c>
      <c r="Q66" s="11">
        <f t="shared" si="16"/>
        <v>11</v>
      </c>
      <c r="R66" s="11">
        <f t="shared" si="17"/>
        <v>7</v>
      </c>
      <c r="S66" s="11">
        <f t="shared" si="18"/>
        <v>55</v>
      </c>
      <c r="T66" s="11">
        <f t="shared" si="19"/>
        <v>10</v>
      </c>
      <c r="U66" s="11">
        <f t="shared" si="20"/>
        <v>36</v>
      </c>
      <c r="V66" s="11">
        <f t="shared" si="21"/>
        <v>7</v>
      </c>
      <c r="W66" s="11">
        <f t="shared" si="22"/>
        <v>65</v>
      </c>
      <c r="X66" s="11">
        <f t="shared" si="23"/>
        <v>45</v>
      </c>
      <c r="Y66" s="11">
        <f t="shared" si="24"/>
        <v>12</v>
      </c>
      <c r="Z66" s="11">
        <f t="shared" si="25"/>
        <v>45</v>
      </c>
      <c r="AA66" s="11">
        <f t="shared" si="26"/>
        <v>49</v>
      </c>
      <c r="AB66" s="11">
        <f t="shared" si="15"/>
        <v>5</v>
      </c>
      <c r="AC66" s="1">
        <f>models!M368</f>
        <v>5.4</v>
      </c>
    </row>
    <row r="67" spans="2:29" x14ac:dyDescent="0.3">
      <c r="B67" s="7" t="s">
        <v>306</v>
      </c>
      <c r="C67" s="11">
        <v>7.6</v>
      </c>
      <c r="D67" s="11">
        <v>0.51</v>
      </c>
      <c r="E67" s="11">
        <v>0.15</v>
      </c>
      <c r="F67" s="11">
        <v>2.8</v>
      </c>
      <c r="G67" s="11">
        <v>0.11</v>
      </c>
      <c r="H67" s="11">
        <v>33</v>
      </c>
      <c r="I67" s="11">
        <v>73</v>
      </c>
      <c r="J67" s="11">
        <v>0.99550000000000005</v>
      </c>
      <c r="K67" s="11">
        <v>3.17</v>
      </c>
      <c r="L67" s="11">
        <v>0.63</v>
      </c>
      <c r="M67" s="11">
        <v>10.199999999999999</v>
      </c>
      <c r="N67" s="11">
        <v>6</v>
      </c>
      <c r="O67" s="1" t="str">
        <f t="shared" si="3"/>
        <v>7.60.510.152.80.1133730.99553.170.6310.26</v>
      </c>
      <c r="Q67" s="11">
        <f t="shared" si="16"/>
        <v>35</v>
      </c>
      <c r="R67" s="11">
        <f t="shared" si="17"/>
        <v>29</v>
      </c>
      <c r="S67" s="11">
        <f t="shared" si="18"/>
        <v>28</v>
      </c>
      <c r="T67" s="11">
        <f t="shared" si="19"/>
        <v>12</v>
      </c>
      <c r="U67" s="11">
        <f t="shared" si="20"/>
        <v>9</v>
      </c>
      <c r="V67" s="11">
        <f t="shared" si="21"/>
        <v>6</v>
      </c>
      <c r="W67" s="11">
        <f t="shared" si="22"/>
        <v>48</v>
      </c>
      <c r="X67" s="11">
        <f t="shared" si="23"/>
        <v>6</v>
      </c>
      <c r="Y67" s="11">
        <f t="shared" si="24"/>
        <v>10</v>
      </c>
      <c r="Z67" s="11">
        <f t="shared" si="25"/>
        <v>28</v>
      </c>
      <c r="AA67" s="11">
        <f t="shared" si="26"/>
        <v>20</v>
      </c>
      <c r="AB67" s="11">
        <f t="shared" si="15"/>
        <v>6</v>
      </c>
      <c r="AC67" s="1">
        <f>models!M369</f>
        <v>5.8</v>
      </c>
    </row>
    <row r="68" spans="2:29" x14ac:dyDescent="0.3">
      <c r="B68" s="7" t="s">
        <v>307</v>
      </c>
      <c r="C68" s="11">
        <v>7.7</v>
      </c>
      <c r="D68" s="11">
        <v>0.62</v>
      </c>
      <c r="E68" s="11">
        <v>0.04</v>
      </c>
      <c r="F68" s="11">
        <v>3.8</v>
      </c>
      <c r="G68" s="11">
        <v>8.4000000000000005E-2</v>
      </c>
      <c r="H68" s="11">
        <v>25</v>
      </c>
      <c r="I68" s="11">
        <v>45</v>
      </c>
      <c r="J68" s="11">
        <v>0.99780000000000002</v>
      </c>
      <c r="K68" s="11">
        <v>3.34</v>
      </c>
      <c r="L68" s="11">
        <v>0.53</v>
      </c>
      <c r="M68" s="11">
        <v>9.5</v>
      </c>
      <c r="N68" s="11">
        <v>5</v>
      </c>
      <c r="O68" s="1" t="str">
        <f t="shared" si="3"/>
        <v>7.70.620.043.80.08425450.99783.340.539.55</v>
      </c>
      <c r="Q68" s="11">
        <f t="shared" si="16"/>
        <v>27</v>
      </c>
      <c r="R68" s="11">
        <f t="shared" si="17"/>
        <v>41</v>
      </c>
      <c r="S68" s="11">
        <f t="shared" si="18"/>
        <v>8</v>
      </c>
      <c r="T68" s="11">
        <f t="shared" si="19"/>
        <v>8</v>
      </c>
      <c r="U68" s="11">
        <f t="shared" si="20"/>
        <v>31</v>
      </c>
      <c r="V68" s="11">
        <f t="shared" si="21"/>
        <v>11</v>
      </c>
      <c r="W68" s="11">
        <f t="shared" si="22"/>
        <v>36</v>
      </c>
      <c r="X68" s="11">
        <f t="shared" si="23"/>
        <v>60</v>
      </c>
      <c r="Y68" s="11">
        <f t="shared" si="24"/>
        <v>32</v>
      </c>
      <c r="Z68" s="11">
        <f t="shared" si="25"/>
        <v>59</v>
      </c>
      <c r="AA68" s="11">
        <f t="shared" si="26"/>
        <v>40</v>
      </c>
      <c r="AB68" s="11">
        <f t="shared" si="15"/>
        <v>5</v>
      </c>
      <c r="AC68" s="1">
        <f>models!M370</f>
        <v>5</v>
      </c>
    </row>
    <row r="69" spans="2:29" x14ac:dyDescent="0.3">
      <c r="B69" s="7" t="s">
        <v>308</v>
      </c>
      <c r="C69" s="11">
        <v>10.199999999999999</v>
      </c>
      <c r="D69" s="11">
        <v>0.42</v>
      </c>
      <c r="E69" s="11">
        <v>0.56999999999999995</v>
      </c>
      <c r="F69" s="11">
        <v>3.4</v>
      </c>
      <c r="G69" s="11">
        <v>7.0000000000000007E-2</v>
      </c>
      <c r="H69" s="11">
        <v>4</v>
      </c>
      <c r="I69" s="11">
        <v>10</v>
      </c>
      <c r="J69" s="11">
        <v>0.99709999999999999</v>
      </c>
      <c r="K69" s="11">
        <v>3.04</v>
      </c>
      <c r="L69" s="11">
        <v>0.63</v>
      </c>
      <c r="M69" s="11">
        <v>9.6</v>
      </c>
      <c r="N69" s="11">
        <v>5</v>
      </c>
      <c r="O69" s="1" t="str">
        <f t="shared" si="3"/>
        <v>10.20.420.573.40.074100.99713.040.639.65</v>
      </c>
      <c r="Q69" s="11">
        <f t="shared" si="16"/>
        <v>1</v>
      </c>
      <c r="R69" s="11">
        <f t="shared" si="17"/>
        <v>15</v>
      </c>
      <c r="S69" s="11">
        <f t="shared" si="18"/>
        <v>67</v>
      </c>
      <c r="T69" s="11">
        <f t="shared" si="19"/>
        <v>9</v>
      </c>
      <c r="U69" s="11">
        <f t="shared" si="20"/>
        <v>57</v>
      </c>
      <c r="V69" s="11">
        <f t="shared" si="21"/>
        <v>65</v>
      </c>
      <c r="W69" s="11">
        <f t="shared" si="22"/>
        <v>1</v>
      </c>
      <c r="X69" s="11">
        <f t="shared" si="23"/>
        <v>48</v>
      </c>
      <c r="Y69" s="11">
        <f t="shared" si="24"/>
        <v>4</v>
      </c>
      <c r="Z69" s="11">
        <f t="shared" si="25"/>
        <v>28</v>
      </c>
      <c r="AA69" s="11">
        <f t="shared" si="26"/>
        <v>34</v>
      </c>
      <c r="AB69" s="11">
        <f t="shared" si="15"/>
        <v>5</v>
      </c>
      <c r="AC69" s="1">
        <f>models!M371</f>
        <v>5</v>
      </c>
    </row>
    <row r="70" spans="2:29" x14ac:dyDescent="0.3">
      <c r="B70" s="7" t="s">
        <v>309</v>
      </c>
      <c r="C70" s="11">
        <v>7.5</v>
      </c>
      <c r="D70" s="11">
        <v>0.63</v>
      </c>
      <c r="E70" s="11">
        <v>0.12</v>
      </c>
      <c r="F70" s="11">
        <v>5.0999999999999996</v>
      </c>
      <c r="G70" s="11">
        <v>0.111</v>
      </c>
      <c r="H70" s="11">
        <v>50</v>
      </c>
      <c r="I70" s="11">
        <v>110</v>
      </c>
      <c r="J70" s="11">
        <v>0.99829999999999997</v>
      </c>
      <c r="K70" s="11">
        <v>3.26</v>
      </c>
      <c r="L70" s="11">
        <v>0.77</v>
      </c>
      <c r="M70" s="11">
        <v>9.4</v>
      </c>
      <c r="N70" s="11">
        <v>5</v>
      </c>
      <c r="O70" s="1" t="str">
        <f t="shared" si="3"/>
        <v>7.50.630.125.10.111501100.99833.260.779.45</v>
      </c>
      <c r="Q70" s="11">
        <f t="shared" si="16"/>
        <v>37</v>
      </c>
      <c r="R70" s="11">
        <f t="shared" si="17"/>
        <v>44</v>
      </c>
      <c r="S70" s="11">
        <f t="shared" si="18"/>
        <v>23</v>
      </c>
      <c r="T70" s="11">
        <f t="shared" si="19"/>
        <v>5</v>
      </c>
      <c r="U70" s="11">
        <f t="shared" si="20"/>
        <v>8</v>
      </c>
      <c r="V70" s="11">
        <f t="shared" si="21"/>
        <v>1</v>
      </c>
      <c r="W70" s="11">
        <f t="shared" si="22"/>
        <v>61</v>
      </c>
      <c r="X70" s="11">
        <f t="shared" si="23"/>
        <v>66</v>
      </c>
      <c r="Y70" s="11">
        <f t="shared" si="24"/>
        <v>20</v>
      </c>
      <c r="Z70" s="11">
        <f t="shared" si="25"/>
        <v>16</v>
      </c>
      <c r="AA70" s="11">
        <f t="shared" si="26"/>
        <v>49</v>
      </c>
      <c r="AB70" s="11">
        <f t="shared" si="15"/>
        <v>5</v>
      </c>
      <c r="AC70" s="1">
        <f>models!M372</f>
        <v>5.4</v>
      </c>
    </row>
    <row r="71" spans="2:29" x14ac:dyDescent="0.3">
      <c r="B71" s="7" t="s">
        <v>310</v>
      </c>
      <c r="C71" s="11">
        <v>7.8</v>
      </c>
      <c r="D71" s="11">
        <v>0.59</v>
      </c>
      <c r="E71" s="11">
        <v>0.18</v>
      </c>
      <c r="F71" s="11">
        <v>2.2999999999999998</v>
      </c>
      <c r="G71" s="11">
        <v>7.5999999999999998E-2</v>
      </c>
      <c r="H71" s="11">
        <v>17</v>
      </c>
      <c r="I71" s="11">
        <v>54</v>
      </c>
      <c r="J71" s="11">
        <v>0.99750000000000005</v>
      </c>
      <c r="K71" s="11">
        <v>3.43</v>
      </c>
      <c r="L71" s="11">
        <v>0.59</v>
      </c>
      <c r="M71" s="11">
        <v>10</v>
      </c>
      <c r="N71" s="11">
        <v>5</v>
      </c>
      <c r="O71" s="1" t="str">
        <f t="shared" si="3"/>
        <v>7.80.590.182.30.07617540.99753.430.59105</v>
      </c>
      <c r="Q71" s="11">
        <f t="shared" si="16"/>
        <v>22</v>
      </c>
      <c r="R71" s="11">
        <f t="shared" si="17"/>
        <v>36</v>
      </c>
      <c r="S71" s="11">
        <f t="shared" si="18"/>
        <v>33</v>
      </c>
      <c r="T71" s="11">
        <f t="shared" si="19"/>
        <v>22</v>
      </c>
      <c r="U71" s="11">
        <f t="shared" si="20"/>
        <v>44</v>
      </c>
      <c r="V71" s="11">
        <f t="shared" si="21"/>
        <v>24</v>
      </c>
      <c r="W71" s="11">
        <f t="shared" si="22"/>
        <v>42</v>
      </c>
      <c r="X71" s="11">
        <f t="shared" si="23"/>
        <v>56</v>
      </c>
      <c r="Y71" s="11">
        <f t="shared" si="24"/>
        <v>55</v>
      </c>
      <c r="Z71" s="11">
        <f t="shared" si="25"/>
        <v>35</v>
      </c>
      <c r="AA71" s="11">
        <f t="shared" si="26"/>
        <v>24</v>
      </c>
      <c r="AB71" s="11">
        <f t="shared" si="15"/>
        <v>5</v>
      </c>
      <c r="AC71" s="1">
        <f>models!M373</f>
        <v>5.4</v>
      </c>
    </row>
    <row r="72" spans="2:29" x14ac:dyDescent="0.3">
      <c r="B72" s="7" t="s">
        <v>311</v>
      </c>
      <c r="C72" s="11">
        <v>7.3</v>
      </c>
      <c r="D72" s="11">
        <v>0.39</v>
      </c>
      <c r="E72" s="11">
        <v>0.31</v>
      </c>
      <c r="F72" s="11">
        <v>2.4</v>
      </c>
      <c r="G72" s="11">
        <v>7.3999999999999996E-2</v>
      </c>
      <c r="H72" s="11">
        <v>9</v>
      </c>
      <c r="I72" s="11">
        <v>46</v>
      </c>
      <c r="J72" s="11">
        <v>0.99619999999999997</v>
      </c>
      <c r="K72" s="11">
        <v>3.41</v>
      </c>
      <c r="L72" s="11">
        <v>0.54</v>
      </c>
      <c r="M72" s="11">
        <v>9.4</v>
      </c>
      <c r="N72" s="11">
        <v>6</v>
      </c>
      <c r="O72" s="1" t="str">
        <f t="shared" si="3"/>
        <v>7.30.390.312.40.0749460.99623.410.549.46</v>
      </c>
      <c r="Q72" s="11">
        <f t="shared" si="16"/>
        <v>42</v>
      </c>
      <c r="R72" s="11">
        <f t="shared" si="17"/>
        <v>9</v>
      </c>
      <c r="S72" s="11">
        <f t="shared" si="18"/>
        <v>54</v>
      </c>
      <c r="T72" s="11">
        <f t="shared" si="19"/>
        <v>18</v>
      </c>
      <c r="U72" s="11">
        <f t="shared" si="20"/>
        <v>49</v>
      </c>
      <c r="V72" s="11">
        <f t="shared" si="21"/>
        <v>45</v>
      </c>
      <c r="W72" s="11">
        <f t="shared" si="22"/>
        <v>37</v>
      </c>
      <c r="X72" s="11">
        <f t="shared" si="23"/>
        <v>17</v>
      </c>
      <c r="Y72" s="11">
        <f t="shared" si="24"/>
        <v>48</v>
      </c>
      <c r="Z72" s="11">
        <f t="shared" si="25"/>
        <v>55</v>
      </c>
      <c r="AA72" s="11">
        <f t="shared" si="26"/>
        <v>49</v>
      </c>
      <c r="AB72" s="11">
        <f t="shared" si="15"/>
        <v>6</v>
      </c>
      <c r="AC72" s="1">
        <f>models!M374</f>
        <v>5.4</v>
      </c>
    </row>
    <row r="73" spans="2:29" x14ac:dyDescent="0.3">
      <c r="B73" s="7" t="s">
        <v>312</v>
      </c>
      <c r="C73" s="11">
        <v>8.8000000000000007</v>
      </c>
      <c r="D73" s="11">
        <v>0.4</v>
      </c>
      <c r="E73" s="11">
        <v>0.4</v>
      </c>
      <c r="F73" s="11">
        <v>2.2000000000000002</v>
      </c>
      <c r="G73" s="11">
        <v>7.9000000000000001E-2</v>
      </c>
      <c r="H73" s="11">
        <v>19</v>
      </c>
      <c r="I73" s="11">
        <v>52</v>
      </c>
      <c r="J73" s="11">
        <v>0.998</v>
      </c>
      <c r="K73" s="11">
        <v>3.44</v>
      </c>
      <c r="L73" s="11">
        <v>0.64</v>
      </c>
      <c r="M73" s="11">
        <v>9.1999999999999993</v>
      </c>
      <c r="N73" s="11">
        <v>5</v>
      </c>
      <c r="O73" s="1" t="str">
        <f t="shared" si="3"/>
        <v>8.80.40.42.20.07919520.9983.440.649.25</v>
      </c>
      <c r="Q73" s="11">
        <f t="shared" ref="Q73:Q104" si="27">RANK(C73,C$41:C$111,C$7)</f>
        <v>5</v>
      </c>
      <c r="R73" s="11">
        <f t="shared" ref="R73:R104" si="28">RANK(D73,D$41:D$111,D$7)</f>
        <v>11</v>
      </c>
      <c r="S73" s="11">
        <f t="shared" ref="S73:S104" si="29">RANK(E73,E$41:E$111,E$7)</f>
        <v>59</v>
      </c>
      <c r="T73" s="11">
        <f t="shared" ref="T73:T104" si="30">RANK(F73,F$41:F$111,F$7)</f>
        <v>25</v>
      </c>
      <c r="U73" s="11">
        <f t="shared" ref="U73:U104" si="31">RANK(G73,G$41:G$111,G$7)</f>
        <v>40</v>
      </c>
      <c r="V73" s="11">
        <f t="shared" ref="V73:V104" si="32">RANK(H73,H$41:H$111,H$7)</f>
        <v>19</v>
      </c>
      <c r="W73" s="11">
        <f t="shared" ref="W73:W104" si="33">RANK(I73,I$41:I$111,I$7)</f>
        <v>41</v>
      </c>
      <c r="X73" s="11">
        <f t="shared" ref="X73:X104" si="34">RANK(J73,J$41:J$111,J$7)</f>
        <v>65</v>
      </c>
      <c r="Y73" s="11">
        <f t="shared" ref="Y73:Y104" si="35">RANK(K73,K$41:K$111,K$7)</f>
        <v>56</v>
      </c>
      <c r="Z73" s="11">
        <f t="shared" ref="Z73:Z104" si="36">RANK(L73,L$41:L$111,L$7)</f>
        <v>24</v>
      </c>
      <c r="AA73" s="11">
        <f t="shared" ref="AA73:AA104" si="37">RANK(M73,M$41:M$111,M$7)</f>
        <v>60</v>
      </c>
      <c r="AB73" s="11">
        <f t="shared" si="15"/>
        <v>5</v>
      </c>
      <c r="AC73" s="1">
        <f>models!M375</f>
        <v>5.4</v>
      </c>
    </row>
    <row r="74" spans="2:29" x14ac:dyDescent="0.3">
      <c r="B74" s="7" t="s">
        <v>313</v>
      </c>
      <c r="C74" s="11">
        <v>7.7</v>
      </c>
      <c r="D74" s="11">
        <v>0.69</v>
      </c>
      <c r="E74" s="11">
        <v>0.49</v>
      </c>
      <c r="F74" s="11">
        <v>1.8</v>
      </c>
      <c r="G74" s="11">
        <v>0.115</v>
      </c>
      <c r="H74" s="11">
        <v>20</v>
      </c>
      <c r="I74" s="11">
        <v>112</v>
      </c>
      <c r="J74" s="11">
        <v>0.99680000000000002</v>
      </c>
      <c r="K74" s="11">
        <v>3.21</v>
      </c>
      <c r="L74" s="11">
        <v>0.71</v>
      </c>
      <c r="M74" s="11">
        <v>9.3000000000000007</v>
      </c>
      <c r="N74" s="11">
        <v>5</v>
      </c>
      <c r="O74" s="1" t="str">
        <f t="shared" si="3"/>
        <v>7.70.690.491.80.115201120.99683.210.719.35</v>
      </c>
      <c r="Q74" s="11">
        <f t="shared" si="27"/>
        <v>27</v>
      </c>
      <c r="R74" s="11">
        <f t="shared" si="28"/>
        <v>57</v>
      </c>
      <c r="S74" s="11">
        <f t="shared" si="29"/>
        <v>64</v>
      </c>
      <c r="T74" s="11">
        <f t="shared" si="30"/>
        <v>56</v>
      </c>
      <c r="U74" s="11">
        <f t="shared" si="31"/>
        <v>5</v>
      </c>
      <c r="V74" s="11">
        <f t="shared" si="32"/>
        <v>16</v>
      </c>
      <c r="W74" s="11">
        <f t="shared" si="33"/>
        <v>62</v>
      </c>
      <c r="X74" s="11">
        <f t="shared" si="34"/>
        <v>36</v>
      </c>
      <c r="Y74" s="11">
        <f t="shared" si="35"/>
        <v>13</v>
      </c>
      <c r="Z74" s="11">
        <f t="shared" si="36"/>
        <v>20</v>
      </c>
      <c r="AA74" s="11">
        <f t="shared" si="37"/>
        <v>58</v>
      </c>
      <c r="AB74" s="11">
        <f t="shared" si="15"/>
        <v>5</v>
      </c>
      <c r="AC74" s="1">
        <f>models!M376</f>
        <v>5</v>
      </c>
    </row>
    <row r="75" spans="2:29" x14ac:dyDescent="0.3">
      <c r="B75" s="7" t="s">
        <v>314</v>
      </c>
      <c r="C75" s="11">
        <v>7.5</v>
      </c>
      <c r="D75" s="11">
        <v>0.52</v>
      </c>
      <c r="E75" s="11">
        <v>0.16</v>
      </c>
      <c r="F75" s="11">
        <v>1.9</v>
      </c>
      <c r="G75" s="11">
        <v>8.5000000000000006E-2</v>
      </c>
      <c r="H75" s="11">
        <v>12</v>
      </c>
      <c r="I75" s="11">
        <v>35</v>
      </c>
      <c r="J75" s="11">
        <v>0.99680000000000002</v>
      </c>
      <c r="K75" s="11">
        <v>3.38</v>
      </c>
      <c r="L75" s="11">
        <v>0.62</v>
      </c>
      <c r="M75" s="11">
        <v>9.5</v>
      </c>
      <c r="N75" s="11">
        <v>7</v>
      </c>
      <c r="O75" s="1" t="str">
        <f t="shared" si="3"/>
        <v>7.50.520.161.90.08512350.99683.380.629.57</v>
      </c>
      <c r="Q75" s="11">
        <f t="shared" si="27"/>
        <v>37</v>
      </c>
      <c r="R75" s="11">
        <f t="shared" si="28"/>
        <v>30</v>
      </c>
      <c r="S75" s="11">
        <f t="shared" si="29"/>
        <v>31</v>
      </c>
      <c r="T75" s="11">
        <f t="shared" si="30"/>
        <v>45</v>
      </c>
      <c r="U75" s="11">
        <f t="shared" si="31"/>
        <v>30</v>
      </c>
      <c r="V75" s="11">
        <f t="shared" si="32"/>
        <v>37</v>
      </c>
      <c r="W75" s="11">
        <f t="shared" si="33"/>
        <v>27</v>
      </c>
      <c r="X75" s="11">
        <f t="shared" si="34"/>
        <v>36</v>
      </c>
      <c r="Y75" s="11">
        <f t="shared" si="35"/>
        <v>37</v>
      </c>
      <c r="Z75" s="11">
        <f t="shared" si="36"/>
        <v>32</v>
      </c>
      <c r="AA75" s="11">
        <f t="shared" si="37"/>
        <v>40</v>
      </c>
      <c r="AB75" s="11">
        <f t="shared" si="15"/>
        <v>7</v>
      </c>
      <c r="AC75" s="1">
        <f>models!M377</f>
        <v>5.8</v>
      </c>
    </row>
    <row r="76" spans="2:29" x14ac:dyDescent="0.3">
      <c r="B76" s="7" t="s">
        <v>315</v>
      </c>
      <c r="C76" s="11">
        <v>7</v>
      </c>
      <c r="D76" s="11">
        <v>0.73499999999999999</v>
      </c>
      <c r="E76" s="11">
        <v>0.05</v>
      </c>
      <c r="F76" s="11">
        <v>2</v>
      </c>
      <c r="G76" s="11">
        <v>8.1000000000000003E-2</v>
      </c>
      <c r="H76" s="11">
        <v>13</v>
      </c>
      <c r="I76" s="11">
        <v>54</v>
      </c>
      <c r="J76" s="11">
        <v>0.99660000000000004</v>
      </c>
      <c r="K76" s="11">
        <v>3.39</v>
      </c>
      <c r="L76" s="11">
        <v>0.56999999999999995</v>
      </c>
      <c r="M76" s="11">
        <v>9.8000000000000007</v>
      </c>
      <c r="N76" s="11">
        <v>5</v>
      </c>
      <c r="O76" s="1" t="str">
        <f t="shared" si="3"/>
        <v>70.7350.0520.08113540.99663.390.579.85</v>
      </c>
      <c r="Q76" s="11">
        <f t="shared" si="27"/>
        <v>49</v>
      </c>
      <c r="R76" s="11">
        <f t="shared" si="28"/>
        <v>64</v>
      </c>
      <c r="S76" s="11">
        <f t="shared" si="29"/>
        <v>12</v>
      </c>
      <c r="T76" s="11">
        <f t="shared" si="30"/>
        <v>38</v>
      </c>
      <c r="U76" s="11">
        <f t="shared" si="31"/>
        <v>36</v>
      </c>
      <c r="V76" s="11">
        <f t="shared" si="32"/>
        <v>34</v>
      </c>
      <c r="W76" s="11">
        <f t="shared" si="33"/>
        <v>42</v>
      </c>
      <c r="X76" s="11">
        <f t="shared" si="34"/>
        <v>28</v>
      </c>
      <c r="Y76" s="11">
        <f t="shared" si="35"/>
        <v>41</v>
      </c>
      <c r="Z76" s="11">
        <f t="shared" si="36"/>
        <v>42</v>
      </c>
      <c r="AA76" s="11">
        <f t="shared" si="37"/>
        <v>27</v>
      </c>
      <c r="AB76" s="11">
        <f t="shared" si="15"/>
        <v>5</v>
      </c>
      <c r="AC76" s="1">
        <f>models!M378</f>
        <v>5</v>
      </c>
    </row>
    <row r="77" spans="2:29" x14ac:dyDescent="0.3">
      <c r="B77" s="7" t="s">
        <v>316</v>
      </c>
      <c r="C77" s="11">
        <v>7.2</v>
      </c>
      <c r="D77" s="11">
        <v>0.72499999999999998</v>
      </c>
      <c r="E77" s="11">
        <v>0.05</v>
      </c>
      <c r="F77" s="11">
        <v>4.6500000000000004</v>
      </c>
      <c r="G77" s="11">
        <v>8.5999999999999993E-2</v>
      </c>
      <c r="H77" s="11">
        <v>4</v>
      </c>
      <c r="I77" s="11">
        <v>11</v>
      </c>
      <c r="J77" s="11">
        <v>0.99619999999999997</v>
      </c>
      <c r="K77" s="11">
        <v>3.41</v>
      </c>
      <c r="L77" s="11">
        <v>0.39</v>
      </c>
      <c r="M77" s="11">
        <v>10.9</v>
      </c>
      <c r="N77" s="11">
        <v>5</v>
      </c>
      <c r="O77" s="1" t="str">
        <f t="shared" ref="O77:O111" si="38">C77&amp;D77&amp;E77&amp;F77&amp;G77&amp;H77&amp;I77&amp;J77&amp;K77&amp;L77&amp;M77&amp;N77</f>
        <v>7.20.7250.054.650.0864110.99623.410.3910.95</v>
      </c>
      <c r="Q77" s="11">
        <f t="shared" si="27"/>
        <v>46</v>
      </c>
      <c r="R77" s="11">
        <f t="shared" si="28"/>
        <v>62</v>
      </c>
      <c r="S77" s="11">
        <f t="shared" si="29"/>
        <v>12</v>
      </c>
      <c r="T77" s="11">
        <f t="shared" si="30"/>
        <v>6</v>
      </c>
      <c r="U77" s="11">
        <f t="shared" si="31"/>
        <v>24</v>
      </c>
      <c r="V77" s="11">
        <f t="shared" si="32"/>
        <v>65</v>
      </c>
      <c r="W77" s="11">
        <f t="shared" si="33"/>
        <v>3</v>
      </c>
      <c r="X77" s="11">
        <f t="shared" si="34"/>
        <v>17</v>
      </c>
      <c r="Y77" s="11">
        <f t="shared" si="35"/>
        <v>48</v>
      </c>
      <c r="Z77" s="11">
        <f t="shared" si="36"/>
        <v>70</v>
      </c>
      <c r="AA77" s="11">
        <f t="shared" si="37"/>
        <v>3</v>
      </c>
      <c r="AB77" s="11">
        <f t="shared" ref="AB77:AB111" si="39">(N77)</f>
        <v>5</v>
      </c>
      <c r="AC77" s="1">
        <f>models!M379</f>
        <v>5</v>
      </c>
    </row>
    <row r="78" spans="2:29" x14ac:dyDescent="0.3">
      <c r="B78" s="7" t="s">
        <v>317</v>
      </c>
      <c r="C78" s="11">
        <v>7.2</v>
      </c>
      <c r="D78" s="11">
        <v>0.72499999999999998</v>
      </c>
      <c r="E78" s="11">
        <v>0.05</v>
      </c>
      <c r="F78" s="11">
        <v>4.6500000000000004</v>
      </c>
      <c r="G78" s="11">
        <v>8.5999999999999993E-2</v>
      </c>
      <c r="H78" s="11">
        <v>4</v>
      </c>
      <c r="I78" s="11">
        <v>11</v>
      </c>
      <c r="J78" s="11">
        <v>0.99619999999999997</v>
      </c>
      <c r="K78" s="11">
        <v>3.41</v>
      </c>
      <c r="L78" s="11">
        <v>0.39</v>
      </c>
      <c r="M78" s="11">
        <v>10.9</v>
      </c>
      <c r="N78" s="11">
        <v>5</v>
      </c>
      <c r="O78" s="1" t="str">
        <f t="shared" si="38"/>
        <v>7.20.7250.054.650.0864110.99623.410.3910.95</v>
      </c>
      <c r="Q78" s="11">
        <f t="shared" si="27"/>
        <v>46</v>
      </c>
      <c r="R78" s="11">
        <f t="shared" si="28"/>
        <v>62</v>
      </c>
      <c r="S78" s="11">
        <f t="shared" si="29"/>
        <v>12</v>
      </c>
      <c r="T78" s="11">
        <f t="shared" si="30"/>
        <v>6</v>
      </c>
      <c r="U78" s="11">
        <f t="shared" si="31"/>
        <v>24</v>
      </c>
      <c r="V78" s="11">
        <f t="shared" si="32"/>
        <v>65</v>
      </c>
      <c r="W78" s="11">
        <f t="shared" si="33"/>
        <v>3</v>
      </c>
      <c r="X78" s="11">
        <f t="shared" si="34"/>
        <v>17</v>
      </c>
      <c r="Y78" s="11">
        <f t="shared" si="35"/>
        <v>48</v>
      </c>
      <c r="Z78" s="11">
        <f t="shared" si="36"/>
        <v>70</v>
      </c>
      <c r="AA78" s="11">
        <f t="shared" si="37"/>
        <v>3</v>
      </c>
      <c r="AB78" s="11">
        <f t="shared" si="39"/>
        <v>5</v>
      </c>
      <c r="AC78" s="1">
        <f>models!M380</f>
        <v>5</v>
      </c>
    </row>
    <row r="79" spans="2:29" x14ac:dyDescent="0.3">
      <c r="B79" s="7" t="s">
        <v>318</v>
      </c>
      <c r="C79" s="11">
        <v>7.5</v>
      </c>
      <c r="D79" s="11">
        <v>0.52</v>
      </c>
      <c r="E79" s="11">
        <v>0.11</v>
      </c>
      <c r="F79" s="11">
        <v>1.5</v>
      </c>
      <c r="G79" s="11">
        <v>7.9000000000000001E-2</v>
      </c>
      <c r="H79" s="11">
        <v>11</v>
      </c>
      <c r="I79" s="11">
        <v>39</v>
      </c>
      <c r="J79" s="11">
        <v>0.99680000000000002</v>
      </c>
      <c r="K79" s="11">
        <v>3.42</v>
      </c>
      <c r="L79" s="11">
        <v>0.57999999999999996</v>
      </c>
      <c r="M79" s="11">
        <v>9.6</v>
      </c>
      <c r="N79" s="11">
        <v>5</v>
      </c>
      <c r="O79" s="1" t="str">
        <f t="shared" si="38"/>
        <v>7.50.520.111.50.07911390.99683.420.589.65</v>
      </c>
      <c r="Q79" s="11">
        <f t="shared" si="27"/>
        <v>37</v>
      </c>
      <c r="R79" s="11">
        <f t="shared" si="28"/>
        <v>30</v>
      </c>
      <c r="S79" s="11">
        <f t="shared" si="29"/>
        <v>22</v>
      </c>
      <c r="T79" s="11">
        <f t="shared" si="30"/>
        <v>67</v>
      </c>
      <c r="U79" s="11">
        <f t="shared" si="31"/>
        <v>40</v>
      </c>
      <c r="V79" s="11">
        <f t="shared" si="32"/>
        <v>43</v>
      </c>
      <c r="W79" s="11">
        <f t="shared" si="33"/>
        <v>31</v>
      </c>
      <c r="X79" s="11">
        <f t="shared" si="34"/>
        <v>36</v>
      </c>
      <c r="Y79" s="11">
        <f t="shared" si="35"/>
        <v>53</v>
      </c>
      <c r="Z79" s="11">
        <f t="shared" si="36"/>
        <v>38</v>
      </c>
      <c r="AA79" s="11">
        <f t="shared" si="37"/>
        <v>34</v>
      </c>
      <c r="AB79" s="11">
        <f t="shared" si="39"/>
        <v>5</v>
      </c>
      <c r="AC79" s="1">
        <f>models!M381</f>
        <v>5.8</v>
      </c>
    </row>
    <row r="80" spans="2:29" x14ac:dyDescent="0.3">
      <c r="B80" s="7" t="s">
        <v>319</v>
      </c>
      <c r="C80" s="11">
        <v>6.6</v>
      </c>
      <c r="D80" s="11">
        <v>0.70499999999999996</v>
      </c>
      <c r="E80" s="11">
        <v>7.0000000000000007E-2</v>
      </c>
      <c r="F80" s="11">
        <v>1.6</v>
      </c>
      <c r="G80" s="11">
        <v>7.5999999999999998E-2</v>
      </c>
      <c r="H80" s="11">
        <v>6</v>
      </c>
      <c r="I80" s="11">
        <v>15</v>
      </c>
      <c r="J80" s="11">
        <v>0.99619999999999997</v>
      </c>
      <c r="K80" s="11">
        <v>3.44</v>
      </c>
      <c r="L80" s="11">
        <v>0.57999999999999996</v>
      </c>
      <c r="M80" s="11">
        <v>10.7</v>
      </c>
      <c r="N80" s="11">
        <v>5</v>
      </c>
      <c r="O80" s="1" t="str">
        <f t="shared" si="38"/>
        <v>6.60.7050.071.60.0766150.99623.440.5810.75</v>
      </c>
      <c r="Q80" s="11">
        <f t="shared" si="27"/>
        <v>60</v>
      </c>
      <c r="R80" s="11">
        <f t="shared" si="28"/>
        <v>59</v>
      </c>
      <c r="S80" s="11">
        <f t="shared" si="29"/>
        <v>17</v>
      </c>
      <c r="T80" s="11">
        <f t="shared" si="30"/>
        <v>63</v>
      </c>
      <c r="U80" s="11">
        <f t="shared" si="31"/>
        <v>44</v>
      </c>
      <c r="V80" s="11">
        <f t="shared" si="32"/>
        <v>59</v>
      </c>
      <c r="W80" s="11">
        <f t="shared" si="33"/>
        <v>9</v>
      </c>
      <c r="X80" s="11">
        <f t="shared" si="34"/>
        <v>17</v>
      </c>
      <c r="Y80" s="11">
        <f t="shared" si="35"/>
        <v>56</v>
      </c>
      <c r="Z80" s="11">
        <f t="shared" si="36"/>
        <v>38</v>
      </c>
      <c r="AA80" s="11">
        <f t="shared" si="37"/>
        <v>6</v>
      </c>
      <c r="AB80" s="11">
        <f t="shared" si="39"/>
        <v>5</v>
      </c>
      <c r="AC80" s="1">
        <f>models!M382</f>
        <v>5.4</v>
      </c>
    </row>
    <row r="81" spans="2:29" x14ac:dyDescent="0.3">
      <c r="B81" s="7" t="s">
        <v>320</v>
      </c>
      <c r="C81" s="11">
        <v>9.3000000000000007</v>
      </c>
      <c r="D81" s="11">
        <v>0.32</v>
      </c>
      <c r="E81" s="11">
        <v>0.56999999999999995</v>
      </c>
      <c r="F81" s="11">
        <v>2</v>
      </c>
      <c r="G81" s="11">
        <v>7.3999999999999996E-2</v>
      </c>
      <c r="H81" s="11">
        <v>27</v>
      </c>
      <c r="I81" s="11">
        <v>65</v>
      </c>
      <c r="J81" s="11">
        <v>0.99690000000000001</v>
      </c>
      <c r="K81" s="11">
        <v>3.28</v>
      </c>
      <c r="L81" s="11">
        <v>0.79</v>
      </c>
      <c r="M81" s="11">
        <v>10.7</v>
      </c>
      <c r="N81" s="11">
        <v>5</v>
      </c>
      <c r="O81" s="1" t="str">
        <f t="shared" si="38"/>
        <v>9.30.320.5720.07427650.99693.280.7910.75</v>
      </c>
      <c r="Q81" s="11">
        <f t="shared" si="27"/>
        <v>3</v>
      </c>
      <c r="R81" s="11">
        <f t="shared" si="28"/>
        <v>4</v>
      </c>
      <c r="S81" s="11">
        <f t="shared" si="29"/>
        <v>67</v>
      </c>
      <c r="T81" s="11">
        <f t="shared" si="30"/>
        <v>38</v>
      </c>
      <c r="U81" s="11">
        <f t="shared" si="31"/>
        <v>49</v>
      </c>
      <c r="V81" s="11">
        <f t="shared" si="32"/>
        <v>9</v>
      </c>
      <c r="W81" s="11">
        <f t="shared" si="33"/>
        <v>45</v>
      </c>
      <c r="X81" s="11">
        <f t="shared" si="34"/>
        <v>42</v>
      </c>
      <c r="Y81" s="11">
        <f t="shared" si="35"/>
        <v>22</v>
      </c>
      <c r="Z81" s="11">
        <f t="shared" si="36"/>
        <v>14</v>
      </c>
      <c r="AA81" s="11">
        <f t="shared" si="37"/>
        <v>6</v>
      </c>
      <c r="AB81" s="11">
        <f t="shared" si="39"/>
        <v>5</v>
      </c>
      <c r="AC81" s="1">
        <f>models!M383</f>
        <v>5.8</v>
      </c>
    </row>
    <row r="82" spans="2:29" x14ac:dyDescent="0.3">
      <c r="B82" s="7" t="s">
        <v>321</v>
      </c>
      <c r="C82" s="11">
        <v>8</v>
      </c>
      <c r="D82" s="11">
        <v>0.70499999999999996</v>
      </c>
      <c r="E82" s="11">
        <v>0.05</v>
      </c>
      <c r="F82" s="11">
        <v>1.9</v>
      </c>
      <c r="G82" s="11">
        <v>7.3999999999999996E-2</v>
      </c>
      <c r="H82" s="11">
        <v>8</v>
      </c>
      <c r="I82" s="11">
        <v>19</v>
      </c>
      <c r="J82" s="11">
        <v>0.99619999999999997</v>
      </c>
      <c r="K82" s="11">
        <v>3.34</v>
      </c>
      <c r="L82" s="11">
        <v>0.95</v>
      </c>
      <c r="M82" s="11">
        <v>10.5</v>
      </c>
      <c r="N82" s="11">
        <v>6</v>
      </c>
      <c r="O82" s="1" t="str">
        <f t="shared" si="38"/>
        <v>80.7050.051.90.0748190.99623.340.9510.56</v>
      </c>
      <c r="Q82" s="11">
        <f t="shared" si="27"/>
        <v>20</v>
      </c>
      <c r="R82" s="11">
        <f t="shared" si="28"/>
        <v>59</v>
      </c>
      <c r="S82" s="11">
        <f t="shared" si="29"/>
        <v>12</v>
      </c>
      <c r="T82" s="11">
        <f t="shared" si="30"/>
        <v>45</v>
      </c>
      <c r="U82" s="11">
        <f t="shared" si="31"/>
        <v>49</v>
      </c>
      <c r="V82" s="11">
        <f t="shared" si="32"/>
        <v>51</v>
      </c>
      <c r="W82" s="11">
        <f t="shared" si="33"/>
        <v>15</v>
      </c>
      <c r="X82" s="11">
        <f t="shared" si="34"/>
        <v>17</v>
      </c>
      <c r="Y82" s="11">
        <f t="shared" si="35"/>
        <v>32</v>
      </c>
      <c r="Z82" s="11">
        <f t="shared" si="36"/>
        <v>9</v>
      </c>
      <c r="AA82" s="11">
        <f t="shared" si="37"/>
        <v>11</v>
      </c>
      <c r="AB82" s="11">
        <f t="shared" si="39"/>
        <v>6</v>
      </c>
      <c r="AC82" s="1">
        <f>models!M384</f>
        <v>5.4</v>
      </c>
    </row>
    <row r="83" spans="2:29" x14ac:dyDescent="0.3">
      <c r="B83" s="7" t="s">
        <v>322</v>
      </c>
      <c r="C83" s="11">
        <v>7.7</v>
      </c>
      <c r="D83" s="11">
        <v>0.63</v>
      </c>
      <c r="E83" s="11">
        <v>0.08</v>
      </c>
      <c r="F83" s="11">
        <v>1.9</v>
      </c>
      <c r="G83" s="11">
        <v>7.5999999999999998E-2</v>
      </c>
      <c r="H83" s="11">
        <v>15</v>
      </c>
      <c r="I83" s="11">
        <v>27</v>
      </c>
      <c r="J83" s="11">
        <v>0.99670000000000003</v>
      </c>
      <c r="K83" s="11">
        <v>3.32</v>
      </c>
      <c r="L83" s="11">
        <v>0.54</v>
      </c>
      <c r="M83" s="11">
        <v>9.5</v>
      </c>
      <c r="N83" s="11">
        <v>6</v>
      </c>
      <c r="O83" s="1" t="str">
        <f t="shared" si="38"/>
        <v>7.70.630.081.90.07615270.99673.320.549.56</v>
      </c>
      <c r="Q83" s="11">
        <f t="shared" si="27"/>
        <v>27</v>
      </c>
      <c r="R83" s="11">
        <f t="shared" si="28"/>
        <v>44</v>
      </c>
      <c r="S83" s="11">
        <f t="shared" si="29"/>
        <v>19</v>
      </c>
      <c r="T83" s="11">
        <f t="shared" si="30"/>
        <v>45</v>
      </c>
      <c r="U83" s="11">
        <f t="shared" si="31"/>
        <v>44</v>
      </c>
      <c r="V83" s="11">
        <f t="shared" si="32"/>
        <v>30</v>
      </c>
      <c r="W83" s="11">
        <f t="shared" si="33"/>
        <v>22</v>
      </c>
      <c r="X83" s="11">
        <f t="shared" si="34"/>
        <v>34</v>
      </c>
      <c r="Y83" s="11">
        <f t="shared" si="35"/>
        <v>27</v>
      </c>
      <c r="Z83" s="11">
        <f t="shared" si="36"/>
        <v>55</v>
      </c>
      <c r="AA83" s="11">
        <f t="shared" si="37"/>
        <v>40</v>
      </c>
      <c r="AB83" s="11">
        <f t="shared" si="39"/>
        <v>6</v>
      </c>
      <c r="AC83" s="1">
        <f>models!M385</f>
        <v>5.4</v>
      </c>
    </row>
    <row r="84" spans="2:29" x14ac:dyDescent="0.3">
      <c r="B84" s="7" t="s">
        <v>323</v>
      </c>
      <c r="C84" s="11">
        <v>7.7</v>
      </c>
      <c r="D84" s="11">
        <v>0.67</v>
      </c>
      <c r="E84" s="11">
        <v>0.23</v>
      </c>
      <c r="F84" s="11">
        <v>2.1</v>
      </c>
      <c r="G84" s="11">
        <v>8.7999999999999995E-2</v>
      </c>
      <c r="H84" s="11">
        <v>17</v>
      </c>
      <c r="I84" s="11">
        <v>96</v>
      </c>
      <c r="J84" s="11">
        <v>0.99619999999999997</v>
      </c>
      <c r="K84" s="11">
        <v>3.32</v>
      </c>
      <c r="L84" s="11">
        <v>0.48</v>
      </c>
      <c r="M84" s="11">
        <v>9.5</v>
      </c>
      <c r="N84" s="11">
        <v>5</v>
      </c>
      <c r="O84" s="1" t="str">
        <f t="shared" si="38"/>
        <v>7.70.670.232.10.08817960.99623.320.489.55</v>
      </c>
      <c r="Q84" s="11">
        <f t="shared" si="27"/>
        <v>27</v>
      </c>
      <c r="R84" s="11">
        <f t="shared" si="28"/>
        <v>51</v>
      </c>
      <c r="S84" s="11">
        <f t="shared" si="29"/>
        <v>39</v>
      </c>
      <c r="T84" s="11">
        <f t="shared" si="30"/>
        <v>32</v>
      </c>
      <c r="U84" s="11">
        <f t="shared" si="31"/>
        <v>22</v>
      </c>
      <c r="V84" s="11">
        <f t="shared" si="32"/>
        <v>24</v>
      </c>
      <c r="W84" s="11">
        <f t="shared" si="33"/>
        <v>58</v>
      </c>
      <c r="X84" s="11">
        <f t="shared" si="34"/>
        <v>17</v>
      </c>
      <c r="Y84" s="11">
        <f t="shared" si="35"/>
        <v>27</v>
      </c>
      <c r="Z84" s="11">
        <f t="shared" si="36"/>
        <v>66</v>
      </c>
      <c r="AA84" s="11">
        <f t="shared" si="37"/>
        <v>40</v>
      </c>
      <c r="AB84" s="11">
        <f t="shared" si="39"/>
        <v>5</v>
      </c>
      <c r="AC84" s="1">
        <f>models!M386</f>
        <v>5</v>
      </c>
    </row>
    <row r="85" spans="2:29" x14ac:dyDescent="0.3">
      <c r="B85" s="7" t="s">
        <v>324</v>
      </c>
      <c r="C85" s="11">
        <v>7.7</v>
      </c>
      <c r="D85" s="11">
        <v>0.69</v>
      </c>
      <c r="E85" s="11">
        <v>0.22</v>
      </c>
      <c r="F85" s="11">
        <v>1.9</v>
      </c>
      <c r="G85" s="11">
        <v>8.4000000000000005E-2</v>
      </c>
      <c r="H85" s="11">
        <v>18</v>
      </c>
      <c r="I85" s="11">
        <v>94</v>
      </c>
      <c r="J85" s="11">
        <v>0.99609999999999999</v>
      </c>
      <c r="K85" s="11">
        <v>3.31</v>
      </c>
      <c r="L85" s="11">
        <v>0.48</v>
      </c>
      <c r="M85" s="11">
        <v>9.5</v>
      </c>
      <c r="N85" s="11">
        <v>5</v>
      </c>
      <c r="O85" s="1" t="str">
        <f t="shared" si="38"/>
        <v>7.70.690.221.90.08418940.99613.310.489.55</v>
      </c>
      <c r="Q85" s="11">
        <f t="shared" si="27"/>
        <v>27</v>
      </c>
      <c r="R85" s="11">
        <f t="shared" si="28"/>
        <v>57</v>
      </c>
      <c r="S85" s="11">
        <f t="shared" si="29"/>
        <v>37</v>
      </c>
      <c r="T85" s="11">
        <f t="shared" si="30"/>
        <v>45</v>
      </c>
      <c r="U85" s="11">
        <f t="shared" si="31"/>
        <v>31</v>
      </c>
      <c r="V85" s="11">
        <f t="shared" si="32"/>
        <v>22</v>
      </c>
      <c r="W85" s="11">
        <f t="shared" si="33"/>
        <v>57</v>
      </c>
      <c r="X85" s="11">
        <f t="shared" si="34"/>
        <v>15</v>
      </c>
      <c r="Y85" s="11">
        <f t="shared" si="35"/>
        <v>25</v>
      </c>
      <c r="Z85" s="11">
        <f t="shared" si="36"/>
        <v>66</v>
      </c>
      <c r="AA85" s="11">
        <f t="shared" si="37"/>
        <v>40</v>
      </c>
      <c r="AB85" s="11">
        <f t="shared" si="39"/>
        <v>5</v>
      </c>
      <c r="AC85" s="1">
        <f>models!M387</f>
        <v>5.4</v>
      </c>
    </row>
    <row r="86" spans="2:29" x14ac:dyDescent="0.3">
      <c r="B86" s="7" t="s">
        <v>325</v>
      </c>
      <c r="C86" s="11">
        <v>8.3000000000000007</v>
      </c>
      <c r="D86" s="11">
        <v>0.67500000000000004</v>
      </c>
      <c r="E86" s="11">
        <v>0.26</v>
      </c>
      <c r="F86" s="11">
        <v>2.1</v>
      </c>
      <c r="G86" s="11">
        <v>8.4000000000000005E-2</v>
      </c>
      <c r="H86" s="11">
        <v>11</v>
      </c>
      <c r="I86" s="11">
        <v>43</v>
      </c>
      <c r="J86" s="11">
        <v>0.99760000000000004</v>
      </c>
      <c r="K86" s="11">
        <v>3.31</v>
      </c>
      <c r="L86" s="11">
        <v>0.53</v>
      </c>
      <c r="M86" s="11">
        <v>9.1999999999999993</v>
      </c>
      <c r="N86" s="11">
        <v>4</v>
      </c>
      <c r="O86" s="1" t="str">
        <f t="shared" si="38"/>
        <v>8.30.6750.262.10.08411430.99763.310.539.24</v>
      </c>
      <c r="Q86" s="11">
        <f t="shared" si="27"/>
        <v>15</v>
      </c>
      <c r="R86" s="11">
        <f t="shared" si="28"/>
        <v>54</v>
      </c>
      <c r="S86" s="11">
        <f t="shared" si="29"/>
        <v>43</v>
      </c>
      <c r="T86" s="11">
        <f t="shared" si="30"/>
        <v>32</v>
      </c>
      <c r="U86" s="11">
        <f t="shared" si="31"/>
        <v>31</v>
      </c>
      <c r="V86" s="11">
        <f t="shared" si="32"/>
        <v>43</v>
      </c>
      <c r="W86" s="11">
        <f t="shared" si="33"/>
        <v>35</v>
      </c>
      <c r="X86" s="11">
        <f t="shared" si="34"/>
        <v>58</v>
      </c>
      <c r="Y86" s="11">
        <f t="shared" si="35"/>
        <v>25</v>
      </c>
      <c r="Z86" s="11">
        <f t="shared" si="36"/>
        <v>59</v>
      </c>
      <c r="AA86" s="11">
        <f t="shared" si="37"/>
        <v>60</v>
      </c>
      <c r="AB86" s="11">
        <f t="shared" si="39"/>
        <v>4</v>
      </c>
      <c r="AC86" s="1">
        <f>models!M388</f>
        <v>5</v>
      </c>
    </row>
    <row r="87" spans="2:29" x14ac:dyDescent="0.3">
      <c r="B87" s="7" t="s">
        <v>326</v>
      </c>
      <c r="C87" s="11">
        <v>9.6999999999999993</v>
      </c>
      <c r="D87" s="11">
        <v>0.32</v>
      </c>
      <c r="E87" s="11">
        <v>0.54</v>
      </c>
      <c r="F87" s="11">
        <v>2.5</v>
      </c>
      <c r="G87" s="11">
        <v>9.4E-2</v>
      </c>
      <c r="H87" s="11">
        <v>28</v>
      </c>
      <c r="I87" s="11">
        <v>83</v>
      </c>
      <c r="J87" s="11">
        <v>0.99839999999999995</v>
      </c>
      <c r="K87" s="11">
        <v>3.28</v>
      </c>
      <c r="L87" s="11">
        <v>0.82</v>
      </c>
      <c r="M87" s="11">
        <v>9.6</v>
      </c>
      <c r="N87" s="11">
        <v>5</v>
      </c>
      <c r="O87" s="1" t="str">
        <f t="shared" si="38"/>
        <v>9.70.320.542.50.09428830.99843.280.829.65</v>
      </c>
      <c r="Q87" s="11">
        <f t="shared" si="27"/>
        <v>2</v>
      </c>
      <c r="R87" s="11">
        <f t="shared" si="28"/>
        <v>4</v>
      </c>
      <c r="S87" s="11">
        <f t="shared" si="29"/>
        <v>66</v>
      </c>
      <c r="T87" s="11">
        <f t="shared" si="30"/>
        <v>15</v>
      </c>
      <c r="U87" s="11">
        <f t="shared" si="31"/>
        <v>18</v>
      </c>
      <c r="V87" s="11">
        <f t="shared" si="32"/>
        <v>8</v>
      </c>
      <c r="W87" s="11">
        <f t="shared" si="33"/>
        <v>52</v>
      </c>
      <c r="X87" s="11">
        <f t="shared" si="34"/>
        <v>67</v>
      </c>
      <c r="Y87" s="11">
        <f t="shared" si="35"/>
        <v>22</v>
      </c>
      <c r="Z87" s="11">
        <f t="shared" si="36"/>
        <v>13</v>
      </c>
      <c r="AA87" s="11">
        <f t="shared" si="37"/>
        <v>34</v>
      </c>
      <c r="AB87" s="11">
        <f t="shared" si="39"/>
        <v>5</v>
      </c>
      <c r="AC87" s="1">
        <f>models!M389</f>
        <v>5.8</v>
      </c>
    </row>
    <row r="88" spans="2:29" x14ac:dyDescent="0.3">
      <c r="B88" s="7" t="s">
        <v>327</v>
      </c>
      <c r="C88" s="11">
        <v>8.8000000000000007</v>
      </c>
      <c r="D88" s="11">
        <v>0.41</v>
      </c>
      <c r="E88" s="11">
        <v>0.64</v>
      </c>
      <c r="F88" s="11">
        <v>2.2000000000000002</v>
      </c>
      <c r="G88" s="11">
        <v>9.2999999999999999E-2</v>
      </c>
      <c r="H88" s="11">
        <v>9</v>
      </c>
      <c r="I88" s="11">
        <v>42</v>
      </c>
      <c r="J88" s="11">
        <v>0.99860000000000004</v>
      </c>
      <c r="K88" s="11">
        <v>3.54</v>
      </c>
      <c r="L88" s="11">
        <v>0.66</v>
      </c>
      <c r="M88" s="11">
        <v>10.5</v>
      </c>
      <c r="N88" s="11">
        <v>5</v>
      </c>
      <c r="O88" s="1" t="str">
        <f t="shared" si="38"/>
        <v>8.80.410.642.20.0939420.99863.540.6610.55</v>
      </c>
      <c r="Q88" s="11">
        <f t="shared" si="27"/>
        <v>5</v>
      </c>
      <c r="R88" s="11">
        <f t="shared" si="28"/>
        <v>13</v>
      </c>
      <c r="S88" s="11">
        <f t="shared" si="29"/>
        <v>69</v>
      </c>
      <c r="T88" s="11">
        <f t="shared" si="30"/>
        <v>25</v>
      </c>
      <c r="U88" s="11">
        <f t="shared" si="31"/>
        <v>19</v>
      </c>
      <c r="V88" s="11">
        <f t="shared" si="32"/>
        <v>45</v>
      </c>
      <c r="W88" s="11">
        <f t="shared" si="33"/>
        <v>33</v>
      </c>
      <c r="X88" s="11">
        <f t="shared" si="34"/>
        <v>68</v>
      </c>
      <c r="Y88" s="11">
        <f t="shared" si="35"/>
        <v>67</v>
      </c>
      <c r="Z88" s="11">
        <f t="shared" si="36"/>
        <v>21</v>
      </c>
      <c r="AA88" s="11">
        <f t="shared" si="37"/>
        <v>11</v>
      </c>
      <c r="AB88" s="11">
        <f t="shared" si="39"/>
        <v>5</v>
      </c>
      <c r="AC88" s="1">
        <f>models!M390</f>
        <v>5.4</v>
      </c>
    </row>
    <row r="89" spans="2:29" x14ac:dyDescent="0.3">
      <c r="B89" s="7" t="s">
        <v>328</v>
      </c>
      <c r="C89" s="11">
        <v>8.8000000000000007</v>
      </c>
      <c r="D89" s="11">
        <v>0.41</v>
      </c>
      <c r="E89" s="11">
        <v>0.64</v>
      </c>
      <c r="F89" s="11">
        <v>2.2000000000000002</v>
      </c>
      <c r="G89" s="11">
        <v>9.2999999999999999E-2</v>
      </c>
      <c r="H89" s="11">
        <v>9</v>
      </c>
      <c r="I89" s="11">
        <v>42</v>
      </c>
      <c r="J89" s="11">
        <v>0.99860000000000004</v>
      </c>
      <c r="K89" s="11">
        <v>3.54</v>
      </c>
      <c r="L89" s="11">
        <v>0.66</v>
      </c>
      <c r="M89" s="11">
        <v>10.5</v>
      </c>
      <c r="N89" s="11">
        <v>5</v>
      </c>
      <c r="O89" s="1" t="str">
        <f t="shared" si="38"/>
        <v>8.80.410.642.20.0939420.99863.540.6610.55</v>
      </c>
      <c r="Q89" s="11">
        <f t="shared" si="27"/>
        <v>5</v>
      </c>
      <c r="R89" s="11">
        <f t="shared" si="28"/>
        <v>13</v>
      </c>
      <c r="S89" s="11">
        <f t="shared" si="29"/>
        <v>69</v>
      </c>
      <c r="T89" s="11">
        <f t="shared" si="30"/>
        <v>25</v>
      </c>
      <c r="U89" s="11">
        <f t="shared" si="31"/>
        <v>19</v>
      </c>
      <c r="V89" s="11">
        <f t="shared" si="32"/>
        <v>45</v>
      </c>
      <c r="W89" s="11">
        <f t="shared" si="33"/>
        <v>33</v>
      </c>
      <c r="X89" s="11">
        <f t="shared" si="34"/>
        <v>68</v>
      </c>
      <c r="Y89" s="11">
        <f t="shared" si="35"/>
        <v>67</v>
      </c>
      <c r="Z89" s="11">
        <f t="shared" si="36"/>
        <v>21</v>
      </c>
      <c r="AA89" s="11">
        <f t="shared" si="37"/>
        <v>11</v>
      </c>
      <c r="AB89" s="11">
        <f t="shared" si="39"/>
        <v>5</v>
      </c>
      <c r="AC89" s="1">
        <f>models!M391</f>
        <v>5.4</v>
      </c>
    </row>
    <row r="90" spans="2:29" x14ac:dyDescent="0.3">
      <c r="B90" s="7" t="s">
        <v>329</v>
      </c>
      <c r="C90" s="11">
        <v>6.8</v>
      </c>
      <c r="D90" s="11">
        <v>0.78500000000000003</v>
      </c>
      <c r="E90" s="11">
        <v>0</v>
      </c>
      <c r="F90" s="11">
        <v>2.4</v>
      </c>
      <c r="G90" s="11">
        <v>0.104</v>
      </c>
      <c r="H90" s="11">
        <v>14</v>
      </c>
      <c r="I90" s="11">
        <v>30</v>
      </c>
      <c r="J90" s="11">
        <v>0.99660000000000004</v>
      </c>
      <c r="K90" s="11">
        <v>3.52</v>
      </c>
      <c r="L90" s="11">
        <v>0.55000000000000004</v>
      </c>
      <c r="M90" s="11">
        <v>10.7</v>
      </c>
      <c r="N90" s="11">
        <v>6</v>
      </c>
      <c r="O90" s="1" t="str">
        <f t="shared" si="38"/>
        <v>6.80.78502.40.10414300.99663.520.5510.76</v>
      </c>
      <c r="Q90" s="11">
        <f t="shared" si="27"/>
        <v>55</v>
      </c>
      <c r="R90" s="11">
        <f t="shared" si="28"/>
        <v>67</v>
      </c>
      <c r="S90" s="11">
        <f t="shared" si="29"/>
        <v>1</v>
      </c>
      <c r="T90" s="11">
        <f t="shared" si="30"/>
        <v>18</v>
      </c>
      <c r="U90" s="11">
        <f t="shared" si="31"/>
        <v>15</v>
      </c>
      <c r="V90" s="11">
        <f t="shared" si="32"/>
        <v>32</v>
      </c>
      <c r="W90" s="11">
        <f t="shared" si="33"/>
        <v>23</v>
      </c>
      <c r="X90" s="11">
        <f t="shared" si="34"/>
        <v>28</v>
      </c>
      <c r="Y90" s="11">
        <f t="shared" si="35"/>
        <v>66</v>
      </c>
      <c r="Z90" s="11">
        <f t="shared" si="36"/>
        <v>51</v>
      </c>
      <c r="AA90" s="11">
        <f t="shared" si="37"/>
        <v>6</v>
      </c>
      <c r="AB90" s="11">
        <f t="shared" si="39"/>
        <v>6</v>
      </c>
      <c r="AC90" s="1">
        <f>models!M392</f>
        <v>5</v>
      </c>
    </row>
    <row r="91" spans="2:29" x14ac:dyDescent="0.3">
      <c r="B91" s="7" t="s">
        <v>330</v>
      </c>
      <c r="C91" s="11">
        <v>6.7</v>
      </c>
      <c r="D91" s="11">
        <v>0.75</v>
      </c>
      <c r="E91" s="11">
        <v>0.12</v>
      </c>
      <c r="F91" s="11">
        <v>2</v>
      </c>
      <c r="G91" s="11">
        <v>8.5999999999999993E-2</v>
      </c>
      <c r="H91" s="11">
        <v>12</v>
      </c>
      <c r="I91" s="11">
        <v>80</v>
      </c>
      <c r="J91" s="11">
        <v>0.99580000000000002</v>
      </c>
      <c r="K91" s="11">
        <v>3.38</v>
      </c>
      <c r="L91" s="11">
        <v>0.52</v>
      </c>
      <c r="M91" s="11">
        <v>10.1</v>
      </c>
      <c r="N91" s="11">
        <v>5</v>
      </c>
      <c r="O91" s="1" t="str">
        <f t="shared" si="38"/>
        <v>6.70.750.1220.08612800.99583.380.5210.15</v>
      </c>
      <c r="Q91" s="11">
        <f t="shared" si="27"/>
        <v>58</v>
      </c>
      <c r="R91" s="11">
        <f t="shared" si="28"/>
        <v>65</v>
      </c>
      <c r="S91" s="11">
        <f t="shared" si="29"/>
        <v>23</v>
      </c>
      <c r="T91" s="11">
        <f t="shared" si="30"/>
        <v>38</v>
      </c>
      <c r="U91" s="11">
        <f t="shared" si="31"/>
        <v>24</v>
      </c>
      <c r="V91" s="11">
        <f t="shared" si="32"/>
        <v>37</v>
      </c>
      <c r="W91" s="11">
        <f t="shared" si="33"/>
        <v>50</v>
      </c>
      <c r="X91" s="11">
        <f t="shared" si="34"/>
        <v>10</v>
      </c>
      <c r="Y91" s="11">
        <f t="shared" si="35"/>
        <v>37</v>
      </c>
      <c r="Z91" s="11">
        <f t="shared" si="36"/>
        <v>62</v>
      </c>
      <c r="AA91" s="11">
        <f t="shared" si="37"/>
        <v>21</v>
      </c>
      <c r="AB91" s="11">
        <f t="shared" si="39"/>
        <v>5</v>
      </c>
      <c r="AC91" s="1">
        <f>models!M393</f>
        <v>5</v>
      </c>
    </row>
    <row r="92" spans="2:29" x14ac:dyDescent="0.3">
      <c r="B92" s="7" t="s">
        <v>331</v>
      </c>
      <c r="C92" s="11">
        <v>8.3000000000000007</v>
      </c>
      <c r="D92" s="11">
        <v>0.625</v>
      </c>
      <c r="E92" s="11">
        <v>0.2</v>
      </c>
      <c r="F92" s="11">
        <v>1.5</v>
      </c>
      <c r="G92" s="11">
        <v>0.08</v>
      </c>
      <c r="H92" s="11">
        <v>27</v>
      </c>
      <c r="I92" s="11">
        <v>119</v>
      </c>
      <c r="J92" s="11">
        <v>0.99719999999999998</v>
      </c>
      <c r="K92" s="11">
        <v>3.16</v>
      </c>
      <c r="L92" s="11">
        <v>1.1200000000000001</v>
      </c>
      <c r="M92" s="11">
        <v>9.1</v>
      </c>
      <c r="N92" s="11">
        <v>4</v>
      </c>
      <c r="O92" s="1" t="str">
        <f t="shared" si="38"/>
        <v>8.30.6250.21.50.08271190.99723.161.129.14</v>
      </c>
      <c r="Q92" s="11">
        <f t="shared" si="27"/>
        <v>15</v>
      </c>
      <c r="R92" s="11">
        <f t="shared" si="28"/>
        <v>43</v>
      </c>
      <c r="S92" s="11">
        <f t="shared" si="29"/>
        <v>34</v>
      </c>
      <c r="T92" s="11">
        <f t="shared" si="30"/>
        <v>67</v>
      </c>
      <c r="U92" s="11">
        <f t="shared" si="31"/>
        <v>38</v>
      </c>
      <c r="V92" s="11">
        <f t="shared" si="32"/>
        <v>9</v>
      </c>
      <c r="W92" s="11">
        <f t="shared" si="33"/>
        <v>65</v>
      </c>
      <c r="X92" s="11">
        <f t="shared" si="34"/>
        <v>50</v>
      </c>
      <c r="Y92" s="11">
        <f t="shared" si="35"/>
        <v>8</v>
      </c>
      <c r="Z92" s="11">
        <f t="shared" si="36"/>
        <v>8</v>
      </c>
      <c r="AA92" s="11">
        <f t="shared" si="37"/>
        <v>69</v>
      </c>
      <c r="AB92" s="11">
        <f t="shared" si="39"/>
        <v>4</v>
      </c>
      <c r="AC92" s="1">
        <f>models!M394</f>
        <v>4.2</v>
      </c>
    </row>
    <row r="93" spans="2:29" x14ac:dyDescent="0.3">
      <c r="B93" s="7" t="s">
        <v>332</v>
      </c>
      <c r="C93" s="11">
        <v>6.2</v>
      </c>
      <c r="D93" s="11">
        <v>0.45</v>
      </c>
      <c r="E93" s="11">
        <v>0.2</v>
      </c>
      <c r="F93" s="11">
        <v>1.6</v>
      </c>
      <c r="G93" s="11">
        <v>6.9000000000000006E-2</v>
      </c>
      <c r="H93" s="11">
        <v>3</v>
      </c>
      <c r="I93" s="11">
        <v>15</v>
      </c>
      <c r="J93" s="11">
        <v>0.99580000000000002</v>
      </c>
      <c r="K93" s="11">
        <v>3.41</v>
      </c>
      <c r="L93" s="11">
        <v>0.56000000000000005</v>
      </c>
      <c r="M93" s="11">
        <v>9.1999999999999993</v>
      </c>
      <c r="N93" s="11">
        <v>5</v>
      </c>
      <c r="O93" s="1" t="str">
        <f t="shared" si="38"/>
        <v>6.20.450.21.60.0693150.99583.410.569.25</v>
      </c>
      <c r="Q93" s="11">
        <f t="shared" si="27"/>
        <v>65</v>
      </c>
      <c r="R93" s="11">
        <f t="shared" si="28"/>
        <v>17</v>
      </c>
      <c r="S93" s="11">
        <f t="shared" si="29"/>
        <v>34</v>
      </c>
      <c r="T93" s="11">
        <f t="shared" si="30"/>
        <v>63</v>
      </c>
      <c r="U93" s="11">
        <f t="shared" si="31"/>
        <v>59</v>
      </c>
      <c r="V93" s="11">
        <f t="shared" si="32"/>
        <v>69</v>
      </c>
      <c r="W93" s="11">
        <f t="shared" si="33"/>
        <v>9</v>
      </c>
      <c r="X93" s="11">
        <f t="shared" si="34"/>
        <v>10</v>
      </c>
      <c r="Y93" s="11">
        <f t="shared" si="35"/>
        <v>48</v>
      </c>
      <c r="Z93" s="11">
        <f t="shared" si="36"/>
        <v>45</v>
      </c>
      <c r="AA93" s="11">
        <f t="shared" si="37"/>
        <v>60</v>
      </c>
      <c r="AB93" s="11">
        <f t="shared" si="39"/>
        <v>5</v>
      </c>
      <c r="AC93" s="1">
        <f>models!M395</f>
        <v>5</v>
      </c>
    </row>
    <row r="94" spans="2:29" x14ac:dyDescent="0.3">
      <c r="B94" s="7" t="s">
        <v>333</v>
      </c>
      <c r="C94" s="11">
        <v>7.8</v>
      </c>
      <c r="D94" s="11">
        <v>0.43</v>
      </c>
      <c r="E94" s="11">
        <v>0.7</v>
      </c>
      <c r="F94" s="11">
        <v>1.9</v>
      </c>
      <c r="G94" s="11">
        <v>0.46399999999999902</v>
      </c>
      <c r="H94" s="11">
        <v>22</v>
      </c>
      <c r="I94" s="11">
        <v>67</v>
      </c>
      <c r="J94" s="11">
        <v>0.99739999999999995</v>
      </c>
      <c r="K94" s="11">
        <v>3.13</v>
      </c>
      <c r="L94" s="11">
        <v>1.28</v>
      </c>
      <c r="M94" s="11">
        <v>9.4</v>
      </c>
      <c r="N94" s="11">
        <v>5</v>
      </c>
      <c r="O94" s="1" t="str">
        <f t="shared" si="38"/>
        <v>7.80.430.71.90.46399999999999922670.99743.131.289.45</v>
      </c>
      <c r="Q94" s="11">
        <f t="shared" si="27"/>
        <v>22</v>
      </c>
      <c r="R94" s="11">
        <f t="shared" si="28"/>
        <v>16</v>
      </c>
      <c r="S94" s="11">
        <f t="shared" si="29"/>
        <v>71</v>
      </c>
      <c r="T94" s="11">
        <f t="shared" si="30"/>
        <v>45</v>
      </c>
      <c r="U94" s="11">
        <f t="shared" si="31"/>
        <v>1</v>
      </c>
      <c r="V94" s="11">
        <f t="shared" si="32"/>
        <v>12</v>
      </c>
      <c r="W94" s="11">
        <f t="shared" si="33"/>
        <v>47</v>
      </c>
      <c r="X94" s="11">
        <f t="shared" si="34"/>
        <v>55</v>
      </c>
      <c r="Y94" s="11">
        <f t="shared" si="35"/>
        <v>5</v>
      </c>
      <c r="Z94" s="11">
        <f t="shared" si="36"/>
        <v>4</v>
      </c>
      <c r="AA94" s="11">
        <f t="shared" si="37"/>
        <v>49</v>
      </c>
      <c r="AB94" s="11">
        <f t="shared" si="39"/>
        <v>5</v>
      </c>
      <c r="AC94" s="1">
        <f>models!M396</f>
        <v>5.4</v>
      </c>
    </row>
    <row r="95" spans="2:29" x14ac:dyDescent="0.3">
      <c r="B95" s="7" t="s">
        <v>334</v>
      </c>
      <c r="C95" s="11">
        <v>7.4</v>
      </c>
      <c r="D95" s="11">
        <v>0.5</v>
      </c>
      <c r="E95" s="11">
        <v>0.47</v>
      </c>
      <c r="F95" s="11">
        <v>2</v>
      </c>
      <c r="G95" s="11">
        <v>8.5999999999999993E-2</v>
      </c>
      <c r="H95" s="11">
        <v>21</v>
      </c>
      <c r="I95" s="11">
        <v>73</v>
      </c>
      <c r="J95" s="11">
        <v>0.997</v>
      </c>
      <c r="K95" s="11">
        <v>3.36</v>
      </c>
      <c r="L95" s="11">
        <v>0.56999999999999995</v>
      </c>
      <c r="M95" s="11">
        <v>9.1</v>
      </c>
      <c r="N95" s="11">
        <v>5</v>
      </c>
      <c r="O95" s="1" t="str">
        <f t="shared" si="38"/>
        <v>7.40.50.4720.08621730.9973.360.579.15</v>
      </c>
      <c r="Q95" s="11">
        <f t="shared" si="27"/>
        <v>41</v>
      </c>
      <c r="R95" s="11">
        <f t="shared" si="28"/>
        <v>26</v>
      </c>
      <c r="S95" s="11">
        <f t="shared" si="29"/>
        <v>62</v>
      </c>
      <c r="T95" s="11">
        <f t="shared" si="30"/>
        <v>38</v>
      </c>
      <c r="U95" s="11">
        <f t="shared" si="31"/>
        <v>24</v>
      </c>
      <c r="V95" s="11">
        <f t="shared" si="32"/>
        <v>15</v>
      </c>
      <c r="W95" s="11">
        <f t="shared" si="33"/>
        <v>48</v>
      </c>
      <c r="X95" s="11">
        <f t="shared" si="34"/>
        <v>45</v>
      </c>
      <c r="Y95" s="11">
        <f t="shared" si="35"/>
        <v>36</v>
      </c>
      <c r="Z95" s="11">
        <f t="shared" si="36"/>
        <v>42</v>
      </c>
      <c r="AA95" s="11">
        <f t="shared" si="37"/>
        <v>69</v>
      </c>
      <c r="AB95" s="11">
        <f t="shared" si="39"/>
        <v>5</v>
      </c>
      <c r="AC95" s="1">
        <f>models!M397</f>
        <v>4.5999999999999996</v>
      </c>
    </row>
    <row r="96" spans="2:29" x14ac:dyDescent="0.3">
      <c r="B96" s="7" t="s">
        <v>335</v>
      </c>
      <c r="C96" s="11">
        <v>7.3</v>
      </c>
      <c r="D96" s="11">
        <v>0.67</v>
      </c>
      <c r="E96" s="11">
        <v>0.26</v>
      </c>
      <c r="F96" s="11">
        <v>1.8</v>
      </c>
      <c r="G96" s="11">
        <v>0.40100000000000002</v>
      </c>
      <c r="H96" s="11">
        <v>16</v>
      </c>
      <c r="I96" s="11">
        <v>51</v>
      </c>
      <c r="J96" s="11">
        <v>0.99690000000000001</v>
      </c>
      <c r="K96" s="11">
        <v>3.16</v>
      </c>
      <c r="L96" s="11">
        <v>1.1399999999999999</v>
      </c>
      <c r="M96" s="11">
        <v>9.4</v>
      </c>
      <c r="N96" s="11">
        <v>5</v>
      </c>
      <c r="O96" s="1" t="str">
        <f t="shared" si="38"/>
        <v>7.30.670.261.80.40116510.99693.161.149.45</v>
      </c>
      <c r="Q96" s="11">
        <f t="shared" si="27"/>
        <v>42</v>
      </c>
      <c r="R96" s="11">
        <f t="shared" si="28"/>
        <v>51</v>
      </c>
      <c r="S96" s="11">
        <f t="shared" si="29"/>
        <v>43</v>
      </c>
      <c r="T96" s="11">
        <f t="shared" si="30"/>
        <v>56</v>
      </c>
      <c r="U96" s="11">
        <f t="shared" si="31"/>
        <v>2</v>
      </c>
      <c r="V96" s="11">
        <f t="shared" si="32"/>
        <v>29</v>
      </c>
      <c r="W96" s="11">
        <f t="shared" si="33"/>
        <v>40</v>
      </c>
      <c r="X96" s="11">
        <f t="shared" si="34"/>
        <v>42</v>
      </c>
      <c r="Y96" s="11">
        <f t="shared" si="35"/>
        <v>8</v>
      </c>
      <c r="Z96" s="11">
        <f t="shared" si="36"/>
        <v>7</v>
      </c>
      <c r="AA96" s="11">
        <f t="shared" si="37"/>
        <v>49</v>
      </c>
      <c r="AB96" s="11">
        <f t="shared" si="39"/>
        <v>5</v>
      </c>
      <c r="AC96" s="1">
        <f>models!M398</f>
        <v>5</v>
      </c>
    </row>
    <row r="97" spans="2:29" x14ac:dyDescent="0.3">
      <c r="B97" s="7" t="s">
        <v>336</v>
      </c>
      <c r="C97" s="11">
        <v>6.3</v>
      </c>
      <c r="D97" s="11">
        <v>0.3</v>
      </c>
      <c r="E97" s="11">
        <v>0.48</v>
      </c>
      <c r="F97" s="11">
        <v>1.8</v>
      </c>
      <c r="G97" s="11">
        <v>6.9000000000000006E-2</v>
      </c>
      <c r="H97" s="11">
        <v>18</v>
      </c>
      <c r="I97" s="11">
        <v>61</v>
      </c>
      <c r="J97" s="11">
        <v>0.99590000000000001</v>
      </c>
      <c r="K97" s="11">
        <v>3.44</v>
      </c>
      <c r="L97" s="11">
        <v>0.78</v>
      </c>
      <c r="M97" s="11">
        <v>10.3</v>
      </c>
      <c r="N97" s="11">
        <v>6</v>
      </c>
      <c r="O97" s="1" t="str">
        <f t="shared" si="38"/>
        <v>6.30.30.481.80.06918610.99593.440.7810.36</v>
      </c>
      <c r="Q97" s="11">
        <f t="shared" si="27"/>
        <v>64</v>
      </c>
      <c r="R97" s="11">
        <f t="shared" si="28"/>
        <v>2</v>
      </c>
      <c r="S97" s="11">
        <f t="shared" si="29"/>
        <v>63</v>
      </c>
      <c r="T97" s="11">
        <f t="shared" si="30"/>
        <v>56</v>
      </c>
      <c r="U97" s="11">
        <f t="shared" si="31"/>
        <v>59</v>
      </c>
      <c r="V97" s="11">
        <f t="shared" si="32"/>
        <v>22</v>
      </c>
      <c r="W97" s="11">
        <f t="shared" si="33"/>
        <v>44</v>
      </c>
      <c r="X97" s="11">
        <f t="shared" si="34"/>
        <v>14</v>
      </c>
      <c r="Y97" s="11">
        <f t="shared" si="35"/>
        <v>56</v>
      </c>
      <c r="Z97" s="11">
        <f t="shared" si="36"/>
        <v>15</v>
      </c>
      <c r="AA97" s="11">
        <f t="shared" si="37"/>
        <v>18</v>
      </c>
      <c r="AB97" s="11">
        <f t="shared" si="39"/>
        <v>6</v>
      </c>
      <c r="AC97" s="1">
        <f>models!M399</f>
        <v>6.2</v>
      </c>
    </row>
    <row r="98" spans="2:29" x14ac:dyDescent="0.3">
      <c r="B98" s="7" t="s">
        <v>337</v>
      </c>
      <c r="C98" s="11">
        <v>6.9</v>
      </c>
      <c r="D98" s="11">
        <v>0.55000000000000004</v>
      </c>
      <c r="E98" s="11">
        <v>0.15</v>
      </c>
      <c r="F98" s="11">
        <v>2.2000000000000002</v>
      </c>
      <c r="G98" s="11">
        <v>7.5999999999999998E-2</v>
      </c>
      <c r="H98" s="11">
        <v>19</v>
      </c>
      <c r="I98" s="11">
        <v>40</v>
      </c>
      <c r="J98" s="11">
        <v>0.99609999999999999</v>
      </c>
      <c r="K98" s="11">
        <v>3.41</v>
      </c>
      <c r="L98" s="11">
        <v>0.59</v>
      </c>
      <c r="M98" s="11">
        <v>10.1</v>
      </c>
      <c r="N98" s="11">
        <v>5</v>
      </c>
      <c r="O98" s="1" t="str">
        <f t="shared" si="38"/>
        <v>6.90.550.152.20.07619400.99613.410.5910.15</v>
      </c>
      <c r="Q98" s="11">
        <f t="shared" si="27"/>
        <v>52</v>
      </c>
      <c r="R98" s="11">
        <f t="shared" si="28"/>
        <v>35</v>
      </c>
      <c r="S98" s="11">
        <f t="shared" si="29"/>
        <v>28</v>
      </c>
      <c r="T98" s="11">
        <f t="shared" si="30"/>
        <v>25</v>
      </c>
      <c r="U98" s="11">
        <f t="shared" si="31"/>
        <v>44</v>
      </c>
      <c r="V98" s="11">
        <f t="shared" si="32"/>
        <v>19</v>
      </c>
      <c r="W98" s="11">
        <f t="shared" si="33"/>
        <v>32</v>
      </c>
      <c r="X98" s="11">
        <f t="shared" si="34"/>
        <v>15</v>
      </c>
      <c r="Y98" s="11">
        <f t="shared" si="35"/>
        <v>48</v>
      </c>
      <c r="Z98" s="11">
        <f t="shared" si="36"/>
        <v>35</v>
      </c>
      <c r="AA98" s="11">
        <f t="shared" si="37"/>
        <v>21</v>
      </c>
      <c r="AB98" s="11">
        <f t="shared" si="39"/>
        <v>5</v>
      </c>
      <c r="AC98" s="1">
        <f>models!M400</f>
        <v>5.4</v>
      </c>
    </row>
    <row r="99" spans="2:29" x14ac:dyDescent="0.3">
      <c r="B99" s="7" t="s">
        <v>338</v>
      </c>
      <c r="C99" s="11">
        <v>8.6</v>
      </c>
      <c r="D99" s="11">
        <v>0.49</v>
      </c>
      <c r="E99" s="11">
        <v>0.28000000000000003</v>
      </c>
      <c r="F99" s="11">
        <v>1.9</v>
      </c>
      <c r="G99" s="11">
        <v>0.11</v>
      </c>
      <c r="H99" s="11">
        <v>20</v>
      </c>
      <c r="I99" s="11">
        <v>136</v>
      </c>
      <c r="J99" s="11">
        <v>0.99719999999999998</v>
      </c>
      <c r="K99" s="11">
        <v>2.93</v>
      </c>
      <c r="L99" s="11">
        <v>1.95</v>
      </c>
      <c r="M99" s="11">
        <v>9.9</v>
      </c>
      <c r="N99" s="11">
        <v>6</v>
      </c>
      <c r="O99" s="1" t="str">
        <f t="shared" si="38"/>
        <v>8.60.490.281.90.11201360.99722.931.959.96</v>
      </c>
      <c r="Q99" s="11">
        <f t="shared" si="27"/>
        <v>11</v>
      </c>
      <c r="R99" s="11">
        <f t="shared" si="28"/>
        <v>20</v>
      </c>
      <c r="S99" s="11">
        <f t="shared" si="29"/>
        <v>49</v>
      </c>
      <c r="T99" s="11">
        <f t="shared" si="30"/>
        <v>45</v>
      </c>
      <c r="U99" s="11">
        <f t="shared" si="31"/>
        <v>9</v>
      </c>
      <c r="V99" s="11">
        <f t="shared" si="32"/>
        <v>16</v>
      </c>
      <c r="W99" s="11">
        <f t="shared" si="33"/>
        <v>69</v>
      </c>
      <c r="X99" s="11">
        <f t="shared" si="34"/>
        <v>50</v>
      </c>
      <c r="Y99" s="11">
        <f t="shared" si="35"/>
        <v>1</v>
      </c>
      <c r="Z99" s="11">
        <f t="shared" si="36"/>
        <v>2</v>
      </c>
      <c r="AA99" s="11">
        <f t="shared" si="37"/>
        <v>25</v>
      </c>
      <c r="AB99" s="11">
        <f t="shared" si="39"/>
        <v>6</v>
      </c>
      <c r="AC99" s="1">
        <f>models!M401</f>
        <v>5.8</v>
      </c>
    </row>
    <row r="100" spans="2:29" x14ac:dyDescent="0.3">
      <c r="B100" s="7" t="s">
        <v>339</v>
      </c>
      <c r="C100" s="11">
        <v>7.7</v>
      </c>
      <c r="D100" s="11">
        <v>0.49</v>
      </c>
      <c r="E100" s="11">
        <v>0.26</v>
      </c>
      <c r="F100" s="11">
        <v>1.9</v>
      </c>
      <c r="G100" s="11">
        <v>6.2E-2</v>
      </c>
      <c r="H100" s="11">
        <v>9</v>
      </c>
      <c r="I100" s="11">
        <v>31</v>
      </c>
      <c r="J100" s="11">
        <v>0.99660000000000004</v>
      </c>
      <c r="K100" s="11">
        <v>3.39</v>
      </c>
      <c r="L100" s="11">
        <v>0.64</v>
      </c>
      <c r="M100" s="11">
        <v>9.6</v>
      </c>
      <c r="N100" s="11">
        <v>5</v>
      </c>
      <c r="O100" s="1" t="str">
        <f t="shared" si="38"/>
        <v>7.70.490.261.90.0629310.99663.390.649.65</v>
      </c>
      <c r="Q100" s="11">
        <f t="shared" si="27"/>
        <v>27</v>
      </c>
      <c r="R100" s="11">
        <f t="shared" si="28"/>
        <v>20</v>
      </c>
      <c r="S100" s="11">
        <f t="shared" si="29"/>
        <v>43</v>
      </c>
      <c r="T100" s="11">
        <f t="shared" si="30"/>
        <v>45</v>
      </c>
      <c r="U100" s="11">
        <f t="shared" si="31"/>
        <v>66</v>
      </c>
      <c r="V100" s="11">
        <f t="shared" si="32"/>
        <v>45</v>
      </c>
      <c r="W100" s="11">
        <f t="shared" si="33"/>
        <v>25</v>
      </c>
      <c r="X100" s="11">
        <f t="shared" si="34"/>
        <v>28</v>
      </c>
      <c r="Y100" s="11">
        <f t="shared" si="35"/>
        <v>41</v>
      </c>
      <c r="Z100" s="11">
        <f t="shared" si="36"/>
        <v>24</v>
      </c>
      <c r="AA100" s="11">
        <f t="shared" si="37"/>
        <v>34</v>
      </c>
      <c r="AB100" s="11">
        <f t="shared" si="39"/>
        <v>5</v>
      </c>
      <c r="AC100" s="1">
        <f>models!M402</f>
        <v>5.8</v>
      </c>
    </row>
    <row r="101" spans="2:29" x14ac:dyDescent="0.3">
      <c r="B101" s="7" t="s">
        <v>340</v>
      </c>
      <c r="C101" s="11">
        <v>9.3000000000000007</v>
      </c>
      <c r="D101" s="11">
        <v>0.39</v>
      </c>
      <c r="E101" s="11">
        <v>0.44</v>
      </c>
      <c r="F101" s="11">
        <v>2.1</v>
      </c>
      <c r="G101" s="11">
        <v>0.107</v>
      </c>
      <c r="H101" s="11">
        <v>34</v>
      </c>
      <c r="I101" s="11">
        <v>125</v>
      </c>
      <c r="J101" s="11">
        <v>0.99780000000000002</v>
      </c>
      <c r="K101" s="11">
        <v>3.14</v>
      </c>
      <c r="L101" s="11">
        <v>1.22</v>
      </c>
      <c r="M101" s="11">
        <v>9.5</v>
      </c>
      <c r="N101" s="11">
        <v>5</v>
      </c>
      <c r="O101" s="1" t="str">
        <f t="shared" si="38"/>
        <v>9.30.390.442.10.107341250.99783.141.229.55</v>
      </c>
      <c r="Q101" s="11">
        <f t="shared" si="27"/>
        <v>3</v>
      </c>
      <c r="R101" s="11">
        <f t="shared" si="28"/>
        <v>9</v>
      </c>
      <c r="S101" s="11">
        <f t="shared" si="29"/>
        <v>61</v>
      </c>
      <c r="T101" s="11">
        <f t="shared" si="30"/>
        <v>32</v>
      </c>
      <c r="U101" s="11">
        <f t="shared" si="31"/>
        <v>13</v>
      </c>
      <c r="V101" s="11">
        <f t="shared" si="32"/>
        <v>5</v>
      </c>
      <c r="W101" s="11">
        <f t="shared" si="33"/>
        <v>67</v>
      </c>
      <c r="X101" s="11">
        <f t="shared" si="34"/>
        <v>60</v>
      </c>
      <c r="Y101" s="11">
        <f t="shared" si="35"/>
        <v>6</v>
      </c>
      <c r="Z101" s="11">
        <f t="shared" si="36"/>
        <v>5</v>
      </c>
      <c r="AA101" s="11">
        <f t="shared" si="37"/>
        <v>40</v>
      </c>
      <c r="AB101" s="11">
        <f t="shared" si="39"/>
        <v>5</v>
      </c>
      <c r="AC101" s="1">
        <f>models!M403</f>
        <v>5</v>
      </c>
    </row>
    <row r="102" spans="2:29" x14ac:dyDescent="0.3">
      <c r="B102" s="7" t="s">
        <v>341</v>
      </c>
      <c r="C102" s="11">
        <v>7</v>
      </c>
      <c r="D102" s="11">
        <v>0.62</v>
      </c>
      <c r="E102" s="11">
        <v>0.08</v>
      </c>
      <c r="F102" s="11">
        <v>1.8</v>
      </c>
      <c r="G102" s="11">
        <v>7.5999999999999998E-2</v>
      </c>
      <c r="H102" s="11">
        <v>8</v>
      </c>
      <c r="I102" s="11">
        <v>24</v>
      </c>
      <c r="J102" s="11">
        <v>0.99780000000000002</v>
      </c>
      <c r="K102" s="11">
        <v>3.48</v>
      </c>
      <c r="L102" s="11">
        <v>0.53</v>
      </c>
      <c r="M102" s="11">
        <v>9</v>
      </c>
      <c r="N102" s="11">
        <v>5</v>
      </c>
      <c r="O102" s="1" t="str">
        <f t="shared" si="38"/>
        <v>70.620.081.80.0768240.99783.480.5395</v>
      </c>
      <c r="Q102" s="11">
        <f t="shared" si="27"/>
        <v>49</v>
      </c>
      <c r="R102" s="11">
        <f t="shared" si="28"/>
        <v>41</v>
      </c>
      <c r="S102" s="11">
        <f t="shared" si="29"/>
        <v>19</v>
      </c>
      <c r="T102" s="11">
        <f t="shared" si="30"/>
        <v>56</v>
      </c>
      <c r="U102" s="11">
        <f t="shared" si="31"/>
        <v>44</v>
      </c>
      <c r="V102" s="11">
        <f t="shared" si="32"/>
        <v>51</v>
      </c>
      <c r="W102" s="11">
        <f t="shared" si="33"/>
        <v>21</v>
      </c>
      <c r="X102" s="11">
        <f t="shared" si="34"/>
        <v>60</v>
      </c>
      <c r="Y102" s="11">
        <f t="shared" si="35"/>
        <v>63</v>
      </c>
      <c r="Z102" s="11">
        <f t="shared" si="36"/>
        <v>59</v>
      </c>
      <c r="AA102" s="11">
        <f t="shared" si="37"/>
        <v>71</v>
      </c>
      <c r="AB102" s="11">
        <f t="shared" si="39"/>
        <v>5</v>
      </c>
      <c r="AC102" s="1">
        <f>models!M404</f>
        <v>4.5999999999999996</v>
      </c>
    </row>
    <row r="103" spans="2:29" x14ac:dyDescent="0.3">
      <c r="B103" s="7" t="s">
        <v>342</v>
      </c>
      <c r="C103" s="11">
        <v>7.9</v>
      </c>
      <c r="D103" s="11">
        <v>0.52</v>
      </c>
      <c r="E103" s="11">
        <v>0.26</v>
      </c>
      <c r="F103" s="11">
        <v>1.9</v>
      </c>
      <c r="G103" s="11">
        <v>7.9000000000000001E-2</v>
      </c>
      <c r="H103" s="11">
        <v>42</v>
      </c>
      <c r="I103" s="11">
        <v>140</v>
      </c>
      <c r="J103" s="11">
        <v>0.99639999999999995</v>
      </c>
      <c r="K103" s="11">
        <v>3.23</v>
      </c>
      <c r="L103" s="11">
        <v>0.54</v>
      </c>
      <c r="M103" s="11">
        <v>9.5</v>
      </c>
      <c r="N103" s="11">
        <v>5</v>
      </c>
      <c r="O103" s="1" t="str">
        <f t="shared" si="38"/>
        <v>7.90.520.261.90.079421400.99643.230.549.55</v>
      </c>
      <c r="Q103" s="11">
        <f t="shared" si="27"/>
        <v>21</v>
      </c>
      <c r="R103" s="11">
        <f t="shared" si="28"/>
        <v>30</v>
      </c>
      <c r="S103" s="11">
        <f t="shared" si="29"/>
        <v>43</v>
      </c>
      <c r="T103" s="11">
        <f t="shared" si="30"/>
        <v>45</v>
      </c>
      <c r="U103" s="11">
        <f t="shared" si="31"/>
        <v>40</v>
      </c>
      <c r="V103" s="11">
        <f t="shared" si="32"/>
        <v>2</v>
      </c>
      <c r="W103" s="11">
        <f t="shared" si="33"/>
        <v>71</v>
      </c>
      <c r="X103" s="11">
        <f t="shared" si="34"/>
        <v>25</v>
      </c>
      <c r="Y103" s="11">
        <f t="shared" si="35"/>
        <v>15</v>
      </c>
      <c r="Z103" s="11">
        <f t="shared" si="36"/>
        <v>55</v>
      </c>
      <c r="AA103" s="11">
        <f t="shared" si="37"/>
        <v>40</v>
      </c>
      <c r="AB103" s="11">
        <f t="shared" si="39"/>
        <v>5</v>
      </c>
      <c r="AC103" s="1">
        <f>models!M405</f>
        <v>5.8</v>
      </c>
    </row>
    <row r="104" spans="2:29" x14ac:dyDescent="0.3">
      <c r="B104" s="7" t="s">
        <v>343</v>
      </c>
      <c r="C104" s="11">
        <v>8.6</v>
      </c>
      <c r="D104" s="11">
        <v>0.49</v>
      </c>
      <c r="E104" s="11">
        <v>0.28000000000000003</v>
      </c>
      <c r="F104" s="11">
        <v>1.9</v>
      </c>
      <c r="G104" s="11">
        <v>0.11</v>
      </c>
      <c r="H104" s="11">
        <v>20</v>
      </c>
      <c r="I104" s="11">
        <v>136</v>
      </c>
      <c r="J104" s="11">
        <v>0.99719999999999998</v>
      </c>
      <c r="K104" s="11">
        <v>2.93</v>
      </c>
      <c r="L104" s="11">
        <v>1.95</v>
      </c>
      <c r="M104" s="11">
        <v>9.9</v>
      </c>
      <c r="N104" s="11">
        <v>6</v>
      </c>
      <c r="O104" s="1" t="str">
        <f t="shared" si="38"/>
        <v>8.60.490.281.90.11201360.99722.931.959.96</v>
      </c>
      <c r="Q104" s="11">
        <f t="shared" si="27"/>
        <v>11</v>
      </c>
      <c r="R104" s="11">
        <f t="shared" si="28"/>
        <v>20</v>
      </c>
      <c r="S104" s="11">
        <f t="shared" si="29"/>
        <v>49</v>
      </c>
      <c r="T104" s="11">
        <f t="shared" si="30"/>
        <v>45</v>
      </c>
      <c r="U104" s="11">
        <f t="shared" si="31"/>
        <v>9</v>
      </c>
      <c r="V104" s="11">
        <f t="shared" si="32"/>
        <v>16</v>
      </c>
      <c r="W104" s="11">
        <f t="shared" si="33"/>
        <v>69</v>
      </c>
      <c r="X104" s="11">
        <f t="shared" si="34"/>
        <v>50</v>
      </c>
      <c r="Y104" s="11">
        <f t="shared" si="35"/>
        <v>1</v>
      </c>
      <c r="Z104" s="11">
        <f t="shared" si="36"/>
        <v>2</v>
      </c>
      <c r="AA104" s="11">
        <f t="shared" si="37"/>
        <v>25</v>
      </c>
      <c r="AB104" s="11">
        <f t="shared" si="39"/>
        <v>6</v>
      </c>
      <c r="AC104" s="1">
        <f>models!M406</f>
        <v>5.8</v>
      </c>
    </row>
    <row r="105" spans="2:29" x14ac:dyDescent="0.3">
      <c r="B105" s="7" t="s">
        <v>344</v>
      </c>
      <c r="C105" s="11">
        <v>8.6</v>
      </c>
      <c r="D105" s="11">
        <v>0.49</v>
      </c>
      <c r="E105" s="11">
        <v>0.28999999999999998</v>
      </c>
      <c r="F105" s="11">
        <v>2</v>
      </c>
      <c r="G105" s="11">
        <v>0.11</v>
      </c>
      <c r="H105" s="11">
        <v>19</v>
      </c>
      <c r="I105" s="11">
        <v>133</v>
      </c>
      <c r="J105" s="11">
        <v>0.99719999999999998</v>
      </c>
      <c r="K105" s="11">
        <v>2.93</v>
      </c>
      <c r="L105" s="11">
        <v>1.98</v>
      </c>
      <c r="M105" s="11">
        <v>9.8000000000000007</v>
      </c>
      <c r="N105" s="11">
        <v>5</v>
      </c>
      <c r="O105" s="1" t="str">
        <f t="shared" si="38"/>
        <v>8.60.490.2920.11191330.99722.931.989.85</v>
      </c>
      <c r="Q105" s="11">
        <f t="shared" ref="Q105:Q111" si="40">RANK(C105,C$41:C$111,C$7)</f>
        <v>11</v>
      </c>
      <c r="R105" s="11">
        <f t="shared" ref="R105:R111" si="41">RANK(D105,D$41:D$111,D$7)</f>
        <v>20</v>
      </c>
      <c r="S105" s="11">
        <f t="shared" ref="S105:S111" si="42">RANK(E105,E$41:E$111,E$7)</f>
        <v>52</v>
      </c>
      <c r="T105" s="11">
        <f t="shared" ref="T105:T111" si="43">RANK(F105,F$41:F$111,F$7)</f>
        <v>38</v>
      </c>
      <c r="U105" s="11">
        <f t="shared" ref="U105:U111" si="44">RANK(G105,G$41:G$111,G$7)</f>
        <v>9</v>
      </c>
      <c r="V105" s="11">
        <f t="shared" ref="V105:V111" si="45">RANK(H105,H$41:H$111,H$7)</f>
        <v>19</v>
      </c>
      <c r="W105" s="11">
        <f t="shared" ref="W105:W111" si="46">RANK(I105,I$41:I$111,I$7)</f>
        <v>68</v>
      </c>
      <c r="X105" s="11">
        <f t="shared" ref="X105:X111" si="47">RANK(J105,J$41:J$111,J$7)</f>
        <v>50</v>
      </c>
      <c r="Y105" s="11">
        <f t="shared" ref="Y105:Y111" si="48">RANK(K105,K$41:K$111,K$7)</f>
        <v>1</v>
      </c>
      <c r="Z105" s="11">
        <f t="shared" ref="Z105:Z111" si="49">RANK(L105,L$41:L$111,L$7)</f>
        <v>1</v>
      </c>
      <c r="AA105" s="11">
        <f t="shared" ref="AA105:AA111" si="50">RANK(M105,M$41:M$111,M$7)</f>
        <v>27</v>
      </c>
      <c r="AB105" s="11">
        <f t="shared" si="39"/>
        <v>5</v>
      </c>
      <c r="AC105" s="1">
        <f>models!M407</f>
        <v>5.4</v>
      </c>
    </row>
    <row r="106" spans="2:29" x14ac:dyDescent="0.3">
      <c r="B106" s="7" t="s">
        <v>345</v>
      </c>
      <c r="C106" s="11">
        <v>7.7</v>
      </c>
      <c r="D106" s="11">
        <v>0.49</v>
      </c>
      <c r="E106" s="11">
        <v>0.26</v>
      </c>
      <c r="F106" s="11">
        <v>1.9</v>
      </c>
      <c r="G106" s="11">
        <v>6.2E-2</v>
      </c>
      <c r="H106" s="11">
        <v>9</v>
      </c>
      <c r="I106" s="11">
        <v>31</v>
      </c>
      <c r="J106" s="11">
        <v>0.99660000000000004</v>
      </c>
      <c r="K106" s="11">
        <v>3.39</v>
      </c>
      <c r="L106" s="11">
        <v>0.64</v>
      </c>
      <c r="M106" s="11">
        <v>9.6</v>
      </c>
      <c r="N106" s="11">
        <v>5</v>
      </c>
      <c r="O106" s="1" t="str">
        <f t="shared" si="38"/>
        <v>7.70.490.261.90.0629310.99663.390.649.65</v>
      </c>
      <c r="Q106" s="11">
        <f t="shared" si="40"/>
        <v>27</v>
      </c>
      <c r="R106" s="11">
        <f t="shared" si="41"/>
        <v>20</v>
      </c>
      <c r="S106" s="11">
        <f t="shared" si="42"/>
        <v>43</v>
      </c>
      <c r="T106" s="11">
        <f t="shared" si="43"/>
        <v>45</v>
      </c>
      <c r="U106" s="11">
        <f t="shared" si="44"/>
        <v>66</v>
      </c>
      <c r="V106" s="11">
        <f t="shared" si="45"/>
        <v>45</v>
      </c>
      <c r="W106" s="11">
        <f t="shared" si="46"/>
        <v>25</v>
      </c>
      <c r="X106" s="11">
        <f t="shared" si="47"/>
        <v>28</v>
      </c>
      <c r="Y106" s="11">
        <f t="shared" si="48"/>
        <v>41</v>
      </c>
      <c r="Z106" s="11">
        <f t="shared" si="49"/>
        <v>24</v>
      </c>
      <c r="AA106" s="11">
        <f t="shared" si="50"/>
        <v>34</v>
      </c>
      <c r="AB106" s="11">
        <f t="shared" si="39"/>
        <v>5</v>
      </c>
      <c r="AC106" s="1">
        <f>models!M408</f>
        <v>5.8</v>
      </c>
    </row>
    <row r="107" spans="2:29" x14ac:dyDescent="0.3">
      <c r="B107" s="7" t="s">
        <v>346</v>
      </c>
      <c r="C107" s="11">
        <v>5</v>
      </c>
      <c r="D107" s="11">
        <v>1.02</v>
      </c>
      <c r="E107" s="11">
        <v>0.04</v>
      </c>
      <c r="F107" s="11">
        <v>1.4</v>
      </c>
      <c r="G107" s="11">
        <v>4.4999999999999998E-2</v>
      </c>
      <c r="H107" s="11">
        <v>41</v>
      </c>
      <c r="I107" s="11">
        <v>85</v>
      </c>
      <c r="J107" s="11">
        <v>0.99380000000000002</v>
      </c>
      <c r="K107" s="11">
        <v>3.75</v>
      </c>
      <c r="L107" s="11">
        <v>0.48</v>
      </c>
      <c r="M107" s="11">
        <v>10.5</v>
      </c>
      <c r="N107" s="11">
        <v>4</v>
      </c>
      <c r="O107" s="1" t="str">
        <f t="shared" si="38"/>
        <v>51.020.041.40.04541850.99383.750.4810.54</v>
      </c>
      <c r="Q107" s="11">
        <f t="shared" si="40"/>
        <v>69</v>
      </c>
      <c r="R107" s="11">
        <f t="shared" si="41"/>
        <v>70</v>
      </c>
      <c r="S107" s="11">
        <f t="shared" si="42"/>
        <v>8</v>
      </c>
      <c r="T107" s="11">
        <f t="shared" si="43"/>
        <v>70</v>
      </c>
      <c r="U107" s="11">
        <f t="shared" si="44"/>
        <v>71</v>
      </c>
      <c r="V107" s="11">
        <f t="shared" si="45"/>
        <v>3</v>
      </c>
      <c r="W107" s="11">
        <f t="shared" si="46"/>
        <v>54</v>
      </c>
      <c r="X107" s="11">
        <f t="shared" si="47"/>
        <v>3</v>
      </c>
      <c r="Y107" s="11">
        <f t="shared" si="48"/>
        <v>69</v>
      </c>
      <c r="Z107" s="11">
        <f t="shared" si="49"/>
        <v>66</v>
      </c>
      <c r="AA107" s="11">
        <f t="shared" si="50"/>
        <v>11</v>
      </c>
      <c r="AB107" s="11">
        <f t="shared" si="39"/>
        <v>4</v>
      </c>
      <c r="AC107" s="1">
        <f>models!M409</f>
        <v>4.2</v>
      </c>
    </row>
    <row r="108" spans="2:29" x14ac:dyDescent="0.3">
      <c r="B108" s="7" t="s">
        <v>347</v>
      </c>
      <c r="C108" s="11">
        <v>4.7</v>
      </c>
      <c r="D108" s="11">
        <v>0.6</v>
      </c>
      <c r="E108" s="11">
        <v>0.17</v>
      </c>
      <c r="F108" s="11">
        <v>2.2999999999999998</v>
      </c>
      <c r="G108" s="11">
        <v>5.7999999999999899E-2</v>
      </c>
      <c r="H108" s="11">
        <v>17</v>
      </c>
      <c r="I108" s="11">
        <v>106</v>
      </c>
      <c r="J108" s="11">
        <v>0.99319999999999997</v>
      </c>
      <c r="K108" s="11">
        <v>3.85</v>
      </c>
      <c r="L108" s="11">
        <v>0.6</v>
      </c>
      <c r="M108" s="11">
        <v>12.9</v>
      </c>
      <c r="N108" s="11">
        <v>6</v>
      </c>
      <c r="O108" s="1" t="str">
        <f t="shared" si="38"/>
        <v>4.70.60.172.30.0579999999999999171060.99323.850.612.96</v>
      </c>
      <c r="Q108" s="11">
        <f t="shared" si="40"/>
        <v>70</v>
      </c>
      <c r="R108" s="11">
        <f t="shared" si="41"/>
        <v>37</v>
      </c>
      <c r="S108" s="11">
        <f t="shared" si="42"/>
        <v>32</v>
      </c>
      <c r="T108" s="11">
        <f t="shared" si="43"/>
        <v>22</v>
      </c>
      <c r="U108" s="11">
        <f t="shared" si="44"/>
        <v>68</v>
      </c>
      <c r="V108" s="11">
        <f t="shared" si="45"/>
        <v>24</v>
      </c>
      <c r="W108" s="11">
        <f t="shared" si="46"/>
        <v>60</v>
      </c>
      <c r="X108" s="11">
        <f t="shared" si="47"/>
        <v>1</v>
      </c>
      <c r="Y108" s="11">
        <f t="shared" si="48"/>
        <v>70</v>
      </c>
      <c r="Z108" s="11">
        <f t="shared" si="49"/>
        <v>33</v>
      </c>
      <c r="AA108" s="11">
        <f t="shared" si="50"/>
        <v>2</v>
      </c>
      <c r="AB108" s="11">
        <f t="shared" si="39"/>
        <v>6</v>
      </c>
      <c r="AC108" s="1">
        <f>models!M410</f>
        <v>5.4</v>
      </c>
    </row>
    <row r="109" spans="2:29" x14ac:dyDescent="0.3">
      <c r="B109" s="7" t="s">
        <v>348</v>
      </c>
      <c r="C109" s="11">
        <v>6.8</v>
      </c>
      <c r="D109" s="11">
        <v>0.77500000000000002</v>
      </c>
      <c r="E109" s="11">
        <v>0</v>
      </c>
      <c r="F109" s="11">
        <v>3</v>
      </c>
      <c r="G109" s="11">
        <v>0.10199999999999999</v>
      </c>
      <c r="H109" s="11">
        <v>8</v>
      </c>
      <c r="I109" s="11">
        <v>23</v>
      </c>
      <c r="J109" s="11">
        <v>0.99650000000000005</v>
      </c>
      <c r="K109" s="11">
        <v>3.45</v>
      </c>
      <c r="L109" s="11">
        <v>0.56000000000000005</v>
      </c>
      <c r="M109" s="11">
        <v>10.7</v>
      </c>
      <c r="N109" s="11">
        <v>5</v>
      </c>
      <c r="O109" s="1" t="str">
        <f t="shared" si="38"/>
        <v>6.80.775030.1028230.99653.450.5610.75</v>
      </c>
      <c r="Q109" s="11">
        <f t="shared" si="40"/>
        <v>55</v>
      </c>
      <c r="R109" s="11">
        <f t="shared" si="41"/>
        <v>66</v>
      </c>
      <c r="S109" s="11">
        <f t="shared" si="42"/>
        <v>1</v>
      </c>
      <c r="T109" s="11">
        <f t="shared" si="43"/>
        <v>10</v>
      </c>
      <c r="U109" s="11">
        <f t="shared" si="44"/>
        <v>17</v>
      </c>
      <c r="V109" s="11">
        <f t="shared" si="45"/>
        <v>51</v>
      </c>
      <c r="W109" s="11">
        <f t="shared" si="46"/>
        <v>18</v>
      </c>
      <c r="X109" s="11">
        <f t="shared" si="47"/>
        <v>27</v>
      </c>
      <c r="Y109" s="11">
        <f t="shared" si="48"/>
        <v>59</v>
      </c>
      <c r="Z109" s="11">
        <f t="shared" si="49"/>
        <v>45</v>
      </c>
      <c r="AA109" s="11">
        <f t="shared" si="50"/>
        <v>6</v>
      </c>
      <c r="AB109" s="11">
        <f t="shared" si="39"/>
        <v>5</v>
      </c>
      <c r="AC109" s="1">
        <f>models!M411</f>
        <v>5</v>
      </c>
    </row>
    <row r="110" spans="2:29" x14ac:dyDescent="0.3">
      <c r="B110" s="7" t="s">
        <v>349</v>
      </c>
      <c r="C110" s="11">
        <v>7</v>
      </c>
      <c r="D110" s="11">
        <v>0.5</v>
      </c>
      <c r="E110" s="11">
        <v>0.25</v>
      </c>
      <c r="F110" s="11">
        <v>2</v>
      </c>
      <c r="G110" s="11">
        <v>7.0000000000000007E-2</v>
      </c>
      <c r="H110" s="11">
        <v>3</v>
      </c>
      <c r="I110" s="11">
        <v>22</v>
      </c>
      <c r="J110" s="11">
        <v>0.99629999999999996</v>
      </c>
      <c r="K110" s="11">
        <v>3.25</v>
      </c>
      <c r="L110" s="11">
        <v>0.63</v>
      </c>
      <c r="M110" s="11">
        <v>9.1999999999999993</v>
      </c>
      <c r="N110" s="11">
        <v>5</v>
      </c>
      <c r="O110" s="1" t="str">
        <f t="shared" si="38"/>
        <v>70.50.2520.073220.99633.250.639.25</v>
      </c>
      <c r="Q110" s="11">
        <f t="shared" si="40"/>
        <v>49</v>
      </c>
      <c r="R110" s="11">
        <f t="shared" si="41"/>
        <v>26</v>
      </c>
      <c r="S110" s="11">
        <f t="shared" si="42"/>
        <v>41</v>
      </c>
      <c r="T110" s="11">
        <f t="shared" si="43"/>
        <v>38</v>
      </c>
      <c r="U110" s="11">
        <f t="shared" si="44"/>
        <v>57</v>
      </c>
      <c r="V110" s="11">
        <f t="shared" si="45"/>
        <v>69</v>
      </c>
      <c r="W110" s="11">
        <f t="shared" si="46"/>
        <v>17</v>
      </c>
      <c r="X110" s="11">
        <f t="shared" si="47"/>
        <v>24</v>
      </c>
      <c r="Y110" s="11">
        <f t="shared" si="48"/>
        <v>17</v>
      </c>
      <c r="Z110" s="11">
        <f t="shared" si="49"/>
        <v>28</v>
      </c>
      <c r="AA110" s="11">
        <f t="shared" si="50"/>
        <v>60</v>
      </c>
      <c r="AB110" s="11">
        <f t="shared" si="39"/>
        <v>5</v>
      </c>
      <c r="AC110" s="1">
        <f>models!M412</f>
        <v>5</v>
      </c>
    </row>
    <row r="111" spans="2:29" x14ac:dyDescent="0.3">
      <c r="B111" s="7" t="s">
        <v>350</v>
      </c>
      <c r="C111" s="11">
        <v>7.6</v>
      </c>
      <c r="D111" s="11">
        <v>0.9</v>
      </c>
      <c r="E111" s="11">
        <v>0.06</v>
      </c>
      <c r="F111" s="11">
        <v>2.5</v>
      </c>
      <c r="G111" s="11">
        <v>7.9000000000000001E-2</v>
      </c>
      <c r="H111" s="11">
        <v>5</v>
      </c>
      <c r="I111" s="11">
        <v>10</v>
      </c>
      <c r="J111" s="11">
        <v>0.99670000000000003</v>
      </c>
      <c r="K111" s="11">
        <v>3.39</v>
      </c>
      <c r="L111" s="11">
        <v>0.56000000000000005</v>
      </c>
      <c r="M111" s="11">
        <v>9.8000000000000007</v>
      </c>
      <c r="N111" s="11">
        <v>5</v>
      </c>
      <c r="O111" s="1" t="str">
        <f t="shared" si="38"/>
        <v>7.60.90.062.50.0795100.99673.390.569.85</v>
      </c>
      <c r="Q111" s="11">
        <f t="shared" si="40"/>
        <v>35</v>
      </c>
      <c r="R111" s="11">
        <f t="shared" si="41"/>
        <v>68</v>
      </c>
      <c r="S111" s="11">
        <f t="shared" si="42"/>
        <v>16</v>
      </c>
      <c r="T111" s="11">
        <f t="shared" si="43"/>
        <v>15</v>
      </c>
      <c r="U111" s="11">
        <f t="shared" si="44"/>
        <v>40</v>
      </c>
      <c r="V111" s="11">
        <f t="shared" si="45"/>
        <v>61</v>
      </c>
      <c r="W111" s="11">
        <f t="shared" si="46"/>
        <v>1</v>
      </c>
      <c r="X111" s="11">
        <f t="shared" si="47"/>
        <v>34</v>
      </c>
      <c r="Y111" s="11">
        <f t="shared" si="48"/>
        <v>41</v>
      </c>
      <c r="Z111" s="11">
        <f t="shared" si="49"/>
        <v>45</v>
      </c>
      <c r="AA111" s="11">
        <f t="shared" si="50"/>
        <v>27</v>
      </c>
      <c r="AB111" s="11">
        <f t="shared" si="39"/>
        <v>5</v>
      </c>
      <c r="AC111" s="1">
        <f>models!M413</f>
        <v>5</v>
      </c>
    </row>
  </sheetData>
  <phoneticPr fontId="20" type="noConversion"/>
  <conditionalFormatting sqref="O12:O111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04"/>
  <sheetViews>
    <sheetView tabSelected="1" topLeftCell="E1" zoomScale="99" zoomScaleNormal="99" workbookViewId="0">
      <selection activeCell="O3" sqref="O3"/>
    </sheetView>
  </sheetViews>
  <sheetFormatPr defaultRowHeight="14.4" x14ac:dyDescent="0.3"/>
  <cols>
    <col min="14" max="14" width="13.44140625" customWidth="1"/>
    <col min="15" max="15" width="10.88671875" customWidth="1"/>
    <col min="16" max="16" width="20" customWidth="1"/>
    <col min="17" max="17" width="18.6640625" customWidth="1"/>
    <col min="18" max="18" width="42.21875" bestFit="1" customWidth="1"/>
    <col min="19" max="19" width="19.5546875" customWidth="1"/>
    <col min="20" max="20" width="12.33203125" bestFit="1" customWidth="1"/>
  </cols>
  <sheetData>
    <row r="3" spans="2:19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 t="s">
        <v>922</v>
      </c>
      <c r="O3" s="2">
        <f>CORREL(O5:O104,P5:P104)</f>
        <v>-0.40403020304231196</v>
      </c>
      <c r="P3" s="2" t="s">
        <v>187</v>
      </c>
      <c r="Q3" s="1"/>
      <c r="R3" s="1"/>
      <c r="S3" s="1"/>
    </row>
    <row r="4" spans="2:19" x14ac:dyDescent="0.3">
      <c r="B4" s="2" t="s">
        <v>188</v>
      </c>
      <c r="C4" s="2" t="str">
        <f>OAM!Q11</f>
        <v>A1</v>
      </c>
      <c r="D4" s="2" t="str">
        <f>OAM!R11</f>
        <v>A2</v>
      </c>
      <c r="E4" s="2" t="str">
        <f>OAM!S11</f>
        <v>A3</v>
      </c>
      <c r="F4" s="2" t="str">
        <f>OAM!T11</f>
        <v>A4</v>
      </c>
      <c r="G4" s="2" t="str">
        <f>OAM!U11</f>
        <v>A5</v>
      </c>
      <c r="H4" s="2" t="str">
        <f>OAM!V11</f>
        <v>A6</v>
      </c>
      <c r="I4" s="2" t="str">
        <f>OAM!W11</f>
        <v>A7</v>
      </c>
      <c r="J4" s="2" t="str">
        <f>OAM!X11</f>
        <v>A8</v>
      </c>
      <c r="K4" s="2" t="str">
        <f>OAM!Y11</f>
        <v>A9</v>
      </c>
      <c r="L4" s="2" t="str">
        <f>OAM!Z11</f>
        <v>A10</v>
      </c>
      <c r="M4" s="2" t="str">
        <f>OAM!AA11</f>
        <v>A11</v>
      </c>
      <c r="N4" s="2" t="str">
        <f>OAM!AB11</f>
        <v>A12</v>
      </c>
      <c r="O4" s="2" t="str">
        <f>OAM!AC11</f>
        <v>Estimation</v>
      </c>
      <c r="P4" s="9" t="s">
        <v>189</v>
      </c>
      <c r="Q4" s="8" t="s">
        <v>190</v>
      </c>
      <c r="R4" s="6" t="s">
        <v>191</v>
      </c>
      <c r="S4" s="7" t="s">
        <v>276</v>
      </c>
    </row>
    <row r="5" spans="2:19" x14ac:dyDescent="0.3">
      <c r="B5" s="1" t="s">
        <v>56</v>
      </c>
      <c r="C5" s="1">
        <f>OAM!Q12</f>
        <v>20</v>
      </c>
      <c r="D5" s="1">
        <f>OAM!R12</f>
        <v>25</v>
      </c>
      <c r="E5" s="1">
        <f>OAM!S12</f>
        <v>1</v>
      </c>
      <c r="F5" s="1">
        <f>OAM!T12</f>
        <v>12</v>
      </c>
      <c r="G5" s="1">
        <f>OAM!U12</f>
        <v>21</v>
      </c>
      <c r="H5" s="1">
        <f>OAM!V12</f>
        <v>20</v>
      </c>
      <c r="I5" s="1">
        <f>OAM!W12</f>
        <v>7</v>
      </c>
      <c r="J5" s="1">
        <f>OAM!X12</f>
        <v>21</v>
      </c>
      <c r="K5" s="1">
        <f>OAM!Y12</f>
        <v>25</v>
      </c>
      <c r="L5" s="1">
        <f>OAM!Z12</f>
        <v>18</v>
      </c>
      <c r="M5" s="1">
        <f>OAM!AA12</f>
        <v>15</v>
      </c>
      <c r="N5" s="1">
        <f>OAM!AB12</f>
        <v>5</v>
      </c>
      <c r="O5" s="1">
        <f>models!M314</f>
        <v>5.8</v>
      </c>
      <c r="P5" s="26">
        <f>models!O314</f>
        <v>-0.8</v>
      </c>
      <c r="Q5" s="26">
        <f>models!P314</f>
        <v>-16</v>
      </c>
      <c r="R5" s="1" t="str">
        <f>IF(Q5&lt;0,"this wine could be  MORE valued","this wine should be LESS valued")</f>
        <v>this wine could be  MORE valued</v>
      </c>
      <c r="S5" s="1" t="s">
        <v>277</v>
      </c>
    </row>
    <row r="6" spans="2:19" x14ac:dyDescent="0.3">
      <c r="B6" s="1" t="s">
        <v>57</v>
      </c>
      <c r="C6" s="1">
        <f>OAM!Q13</f>
        <v>12</v>
      </c>
      <c r="D6" s="1">
        <f>OAM!R13</f>
        <v>29</v>
      </c>
      <c r="E6" s="1">
        <f>OAM!S13</f>
        <v>1</v>
      </c>
      <c r="F6" s="1">
        <f>OAM!T13</f>
        <v>6</v>
      </c>
      <c r="G6" s="1">
        <f>OAM!U13</f>
        <v>8</v>
      </c>
      <c r="H6" s="1">
        <f>OAM!V13</f>
        <v>5</v>
      </c>
      <c r="I6" s="1">
        <f>OAM!W13</f>
        <v>22</v>
      </c>
      <c r="J6" s="1">
        <f>OAM!X13</f>
        <v>9</v>
      </c>
      <c r="K6" s="1">
        <f>OAM!Y13</f>
        <v>9</v>
      </c>
      <c r="L6" s="1">
        <f>OAM!Z13</f>
        <v>11</v>
      </c>
      <c r="M6" s="1">
        <f>OAM!AA13</f>
        <v>6</v>
      </c>
      <c r="N6" s="1">
        <f>OAM!AB13</f>
        <v>5</v>
      </c>
      <c r="O6" s="1">
        <f>models!M315</f>
        <v>5.8</v>
      </c>
      <c r="P6" s="26">
        <f>models!O315</f>
        <v>-0.8</v>
      </c>
      <c r="Q6" s="26">
        <f>models!P315</f>
        <v>-16</v>
      </c>
      <c r="R6" s="1" t="str">
        <f t="shared" ref="R6:R69" si="0">IF(Q6&lt;0,"this wine could be  MORE valued","this wine should be LESS valued")</f>
        <v>this wine could be  MORE valued</v>
      </c>
      <c r="S6" s="1" t="s">
        <v>277</v>
      </c>
    </row>
    <row r="7" spans="2:19" x14ac:dyDescent="0.3">
      <c r="B7" s="1" t="s">
        <v>58</v>
      </c>
      <c r="C7" s="1">
        <f>OAM!Q14</f>
        <v>12</v>
      </c>
      <c r="D7" s="1">
        <f>OAM!R14</f>
        <v>28</v>
      </c>
      <c r="E7" s="1">
        <f>OAM!S14</f>
        <v>9</v>
      </c>
      <c r="F7" s="1">
        <f>OAM!T14</f>
        <v>8</v>
      </c>
      <c r="G7" s="1">
        <f>OAM!U14</f>
        <v>10</v>
      </c>
      <c r="H7" s="1">
        <f>OAM!V14</f>
        <v>14</v>
      </c>
      <c r="I7" s="1">
        <f>OAM!W14</f>
        <v>14</v>
      </c>
      <c r="J7" s="1">
        <f>OAM!X14</f>
        <v>17</v>
      </c>
      <c r="K7" s="1">
        <f>OAM!Y14</f>
        <v>10</v>
      </c>
      <c r="L7" s="1">
        <f>OAM!Z14</f>
        <v>12</v>
      </c>
      <c r="M7" s="1">
        <f>OAM!AA14</f>
        <v>6</v>
      </c>
      <c r="N7" s="1">
        <f>OAM!AB14</f>
        <v>5</v>
      </c>
      <c r="O7" s="1">
        <f>models!M316</f>
        <v>5.4</v>
      </c>
      <c r="P7" s="26">
        <f>models!O316</f>
        <v>-0.4</v>
      </c>
      <c r="Q7" s="26">
        <f>models!P316</f>
        <v>-8</v>
      </c>
      <c r="R7" s="1" t="str">
        <f t="shared" si="0"/>
        <v>this wine could be  MORE valued</v>
      </c>
      <c r="S7" s="1" t="s">
        <v>277</v>
      </c>
    </row>
    <row r="8" spans="2:19" x14ac:dyDescent="0.3">
      <c r="B8" s="1" t="s">
        <v>59</v>
      </c>
      <c r="C8" s="1">
        <f>OAM!Q15</f>
        <v>1</v>
      </c>
      <c r="D8" s="1">
        <f>OAM!R15</f>
        <v>2</v>
      </c>
      <c r="E8" s="1">
        <f>OAM!S15</f>
        <v>28</v>
      </c>
      <c r="F8" s="1">
        <f>OAM!T15</f>
        <v>12</v>
      </c>
      <c r="G8" s="1">
        <f>OAM!U15</f>
        <v>23</v>
      </c>
      <c r="H8" s="1">
        <f>OAM!V15</f>
        <v>8</v>
      </c>
      <c r="I8" s="1">
        <f>OAM!W15</f>
        <v>19</v>
      </c>
      <c r="J8" s="1">
        <f>OAM!X15</f>
        <v>26</v>
      </c>
      <c r="K8" s="1">
        <f>OAM!Y15</f>
        <v>3</v>
      </c>
      <c r="L8" s="1">
        <f>OAM!Z15</f>
        <v>16</v>
      </c>
      <c r="M8" s="1">
        <f>OAM!AA15</f>
        <v>6</v>
      </c>
      <c r="N8" s="1">
        <f>OAM!AB15</f>
        <v>6</v>
      </c>
      <c r="O8" s="1">
        <f>models!M317</f>
        <v>6.6</v>
      </c>
      <c r="P8" s="26">
        <f>models!O317</f>
        <v>-0.6</v>
      </c>
      <c r="Q8" s="26">
        <f>models!P317</f>
        <v>-10</v>
      </c>
      <c r="R8" s="1" t="str">
        <f t="shared" si="0"/>
        <v>this wine could be  MORE valued</v>
      </c>
      <c r="S8" s="1" t="s">
        <v>277</v>
      </c>
    </row>
    <row r="9" spans="2:19" x14ac:dyDescent="0.3">
      <c r="B9" s="1" t="s">
        <v>60</v>
      </c>
      <c r="C9" s="1">
        <f>OAM!Q16</f>
        <v>20</v>
      </c>
      <c r="D9" s="1">
        <f>OAM!R16</f>
        <v>25</v>
      </c>
      <c r="E9" s="1">
        <f>OAM!S16</f>
        <v>1</v>
      </c>
      <c r="F9" s="1">
        <f>OAM!T16</f>
        <v>12</v>
      </c>
      <c r="G9" s="1">
        <f>OAM!U16</f>
        <v>21</v>
      </c>
      <c r="H9" s="1">
        <f>OAM!V16</f>
        <v>20</v>
      </c>
      <c r="I9" s="1">
        <f>OAM!W16</f>
        <v>7</v>
      </c>
      <c r="J9" s="1">
        <f>OAM!X16</f>
        <v>21</v>
      </c>
      <c r="K9" s="1">
        <f>OAM!Y16</f>
        <v>25</v>
      </c>
      <c r="L9" s="1">
        <f>OAM!Z16</f>
        <v>18</v>
      </c>
      <c r="M9" s="1">
        <f>OAM!AA16</f>
        <v>15</v>
      </c>
      <c r="N9" s="1">
        <f>OAM!AB16</f>
        <v>5</v>
      </c>
      <c r="O9" s="1">
        <f>models!M318</f>
        <v>5.8</v>
      </c>
      <c r="P9" s="26">
        <f>models!O318</f>
        <v>-0.8</v>
      </c>
      <c r="Q9" s="26">
        <f>models!P318</f>
        <v>-16</v>
      </c>
      <c r="R9" s="1" t="str">
        <f t="shared" si="0"/>
        <v>this wine could be  MORE valued</v>
      </c>
      <c r="S9" s="1" t="s">
        <v>277</v>
      </c>
    </row>
    <row r="10" spans="2:19" x14ac:dyDescent="0.3">
      <c r="B10" s="1" t="s">
        <v>61</v>
      </c>
      <c r="C10" s="1">
        <f>OAM!Q17</f>
        <v>20</v>
      </c>
      <c r="D10" s="1">
        <f>OAM!R17</f>
        <v>24</v>
      </c>
      <c r="E10" s="1">
        <f>OAM!S17</f>
        <v>1</v>
      </c>
      <c r="F10" s="1">
        <f>OAM!T17</f>
        <v>16</v>
      </c>
      <c r="G10" s="1">
        <f>OAM!U17</f>
        <v>23</v>
      </c>
      <c r="H10" s="1">
        <f>OAM!V17</f>
        <v>19</v>
      </c>
      <c r="I10" s="1">
        <f>OAM!W17</f>
        <v>12</v>
      </c>
      <c r="J10" s="1">
        <f>OAM!X17</f>
        <v>21</v>
      </c>
      <c r="K10" s="1">
        <f>OAM!Y17</f>
        <v>25</v>
      </c>
      <c r="L10" s="1">
        <f>OAM!Z17</f>
        <v>18</v>
      </c>
      <c r="M10" s="1">
        <f>OAM!AA17</f>
        <v>15</v>
      </c>
      <c r="N10" s="1">
        <f>OAM!AB17</f>
        <v>5</v>
      </c>
      <c r="O10" s="1">
        <f>models!M319</f>
        <v>5.8</v>
      </c>
      <c r="P10" s="26">
        <f>models!O319</f>
        <v>-0.8</v>
      </c>
      <c r="Q10" s="26">
        <f>models!P319</f>
        <v>-16</v>
      </c>
      <c r="R10" s="1" t="str">
        <f t="shared" si="0"/>
        <v>this wine could be  MORE valued</v>
      </c>
      <c r="S10" s="1" t="s">
        <v>277</v>
      </c>
    </row>
    <row r="11" spans="2:19" x14ac:dyDescent="0.3">
      <c r="B11" s="1" t="s">
        <v>62</v>
      </c>
      <c r="C11" s="1">
        <f>OAM!Q18</f>
        <v>8</v>
      </c>
      <c r="D11" s="1">
        <f>OAM!R18</f>
        <v>18</v>
      </c>
      <c r="E11" s="1">
        <f>OAM!S18</f>
        <v>10</v>
      </c>
      <c r="F11" s="1">
        <f>OAM!T18</f>
        <v>23</v>
      </c>
      <c r="G11" s="1">
        <f>OAM!U18</f>
        <v>28</v>
      </c>
      <c r="H11" s="1">
        <f>OAM!V18</f>
        <v>14</v>
      </c>
      <c r="I11" s="1">
        <f>OAM!W18</f>
        <v>17</v>
      </c>
      <c r="J11" s="1">
        <f>OAM!X18</f>
        <v>6</v>
      </c>
      <c r="K11" s="1">
        <f>OAM!Y18</f>
        <v>14</v>
      </c>
      <c r="L11" s="1">
        <f>OAM!Z18</f>
        <v>29</v>
      </c>
      <c r="M11" s="1">
        <f>OAM!AA18</f>
        <v>15</v>
      </c>
      <c r="N11" s="1">
        <f>OAM!AB18</f>
        <v>5</v>
      </c>
      <c r="O11" s="1">
        <f>models!M320</f>
        <v>5.8</v>
      </c>
      <c r="P11" s="26">
        <f>models!O320</f>
        <v>-0.8</v>
      </c>
      <c r="Q11" s="26">
        <f>models!P320</f>
        <v>-16</v>
      </c>
      <c r="R11" s="1" t="str">
        <f t="shared" si="0"/>
        <v>this wine could be  MORE valued</v>
      </c>
      <c r="S11" s="1" t="s">
        <v>277</v>
      </c>
    </row>
    <row r="12" spans="2:19" x14ac:dyDescent="0.3">
      <c r="B12" s="1" t="s">
        <v>63</v>
      </c>
      <c r="C12" s="1">
        <f>OAM!Q19</f>
        <v>24</v>
      </c>
      <c r="D12" s="1">
        <f>OAM!R19</f>
        <v>23</v>
      </c>
      <c r="E12" s="1">
        <f>OAM!S19</f>
        <v>1</v>
      </c>
      <c r="F12" s="1">
        <f>OAM!T19</f>
        <v>29</v>
      </c>
      <c r="G12" s="1">
        <f>OAM!U19</f>
        <v>29</v>
      </c>
      <c r="H12" s="1">
        <f>OAM!V19</f>
        <v>14</v>
      </c>
      <c r="I12" s="1">
        <f>OAM!W19</f>
        <v>3</v>
      </c>
      <c r="J12" s="1">
        <f>OAM!X19</f>
        <v>2</v>
      </c>
      <c r="K12" s="1">
        <f>OAM!Y19</f>
        <v>21</v>
      </c>
      <c r="L12" s="1">
        <f>OAM!Z19</f>
        <v>28</v>
      </c>
      <c r="M12" s="1">
        <f>OAM!AA19</f>
        <v>4</v>
      </c>
      <c r="N12" s="1">
        <f>OAM!AB19</f>
        <v>7</v>
      </c>
      <c r="O12" s="1">
        <f>models!M321</f>
        <v>6.2</v>
      </c>
      <c r="P12" s="26">
        <f>models!O321</f>
        <v>0.8</v>
      </c>
      <c r="Q12" s="26">
        <f>models!P321</f>
        <v>11.43</v>
      </c>
      <c r="R12" s="1" t="str">
        <f t="shared" si="0"/>
        <v>this wine should be LESS valued</v>
      </c>
      <c r="S12" s="1" t="s">
        <v>277</v>
      </c>
    </row>
    <row r="13" spans="2:19" x14ac:dyDescent="0.3">
      <c r="B13" s="1" t="s">
        <v>64</v>
      </c>
      <c r="C13" s="1">
        <f>OAM!Q20</f>
        <v>12</v>
      </c>
      <c r="D13" s="1">
        <f>OAM!R20</f>
        <v>15</v>
      </c>
      <c r="E13" s="1">
        <f>OAM!S20</f>
        <v>8</v>
      </c>
      <c r="F13" s="1">
        <f>OAM!T20</f>
        <v>11</v>
      </c>
      <c r="G13" s="1">
        <f>OAM!U20</f>
        <v>25</v>
      </c>
      <c r="H13" s="1">
        <f>OAM!V20</f>
        <v>25</v>
      </c>
      <c r="I13" s="1">
        <f>OAM!W20</f>
        <v>2</v>
      </c>
      <c r="J13" s="1">
        <f>OAM!X20</f>
        <v>9</v>
      </c>
      <c r="K13" s="1">
        <f>OAM!Y20</f>
        <v>19</v>
      </c>
      <c r="L13" s="1">
        <f>OAM!Z20</f>
        <v>17</v>
      </c>
      <c r="M13" s="1">
        <f>OAM!AA20</f>
        <v>11</v>
      </c>
      <c r="N13" s="1">
        <f>OAM!AB20</f>
        <v>7</v>
      </c>
      <c r="O13" s="1">
        <f>models!M322</f>
        <v>5.8</v>
      </c>
      <c r="P13" s="26">
        <f>models!O322</f>
        <v>1.2</v>
      </c>
      <c r="Q13" s="26">
        <f>models!P322</f>
        <v>17.14</v>
      </c>
      <c r="R13" s="1" t="str">
        <f t="shared" si="0"/>
        <v>this wine should be LESS valued</v>
      </c>
      <c r="S13" s="1" t="s">
        <v>277</v>
      </c>
    </row>
    <row r="14" spans="2:19" x14ac:dyDescent="0.3">
      <c r="B14" s="1" t="s">
        <v>65</v>
      </c>
      <c r="C14" s="1">
        <f>OAM!Q21</f>
        <v>18</v>
      </c>
      <c r="D14" s="1">
        <f>OAM!R21</f>
        <v>12</v>
      </c>
      <c r="E14" s="1">
        <f>OAM!S21</f>
        <v>24</v>
      </c>
      <c r="F14" s="1">
        <f>OAM!T21</f>
        <v>1</v>
      </c>
      <c r="G14" s="1">
        <f>OAM!U21</f>
        <v>26</v>
      </c>
      <c r="H14" s="1">
        <f>OAM!V21</f>
        <v>8</v>
      </c>
      <c r="I14" s="1">
        <f>OAM!W21</f>
        <v>25</v>
      </c>
      <c r="J14" s="1">
        <f>OAM!X21</f>
        <v>21</v>
      </c>
      <c r="K14" s="1">
        <f>OAM!Y21</f>
        <v>17</v>
      </c>
      <c r="L14" s="1">
        <f>OAM!Z21</f>
        <v>8</v>
      </c>
      <c r="M14" s="1">
        <f>OAM!AA21</f>
        <v>1</v>
      </c>
      <c r="N14" s="1">
        <f>OAM!AB21</f>
        <v>5</v>
      </c>
      <c r="O14" s="1">
        <f>models!M323</f>
        <v>5.8</v>
      </c>
      <c r="P14" s="26">
        <f>models!O323</f>
        <v>-0.8</v>
      </c>
      <c r="Q14" s="26">
        <f>models!P323</f>
        <v>-16</v>
      </c>
      <c r="R14" s="1" t="str">
        <f t="shared" si="0"/>
        <v>this wine could be  MORE valued</v>
      </c>
      <c r="S14" s="1" t="s">
        <v>277</v>
      </c>
    </row>
    <row r="15" spans="2:19" x14ac:dyDescent="0.3">
      <c r="B15" s="1" t="s">
        <v>66</v>
      </c>
      <c r="C15" s="1">
        <f>OAM!Q22</f>
        <v>27</v>
      </c>
      <c r="D15" s="1">
        <f>OAM!R22</f>
        <v>15</v>
      </c>
      <c r="E15" s="1">
        <f>OAM!S22</f>
        <v>11</v>
      </c>
      <c r="F15" s="1">
        <f>OAM!T22</f>
        <v>16</v>
      </c>
      <c r="G15" s="1">
        <f>OAM!U22</f>
        <v>9</v>
      </c>
      <c r="H15" s="1">
        <f>OAM!V22</f>
        <v>14</v>
      </c>
      <c r="I15" s="1">
        <f>OAM!W22</f>
        <v>21</v>
      </c>
      <c r="J15" s="1">
        <f>OAM!X22</f>
        <v>4</v>
      </c>
      <c r="K15" s="1">
        <f>OAM!Y22</f>
        <v>12</v>
      </c>
      <c r="L15" s="1">
        <f>OAM!Z22</f>
        <v>23</v>
      </c>
      <c r="M15" s="1">
        <f>OAM!AA22</f>
        <v>24</v>
      </c>
      <c r="N15" s="1">
        <f>OAM!AB22</f>
        <v>5</v>
      </c>
      <c r="O15" s="1">
        <f>models!M324</f>
        <v>5.8</v>
      </c>
      <c r="P15" s="26">
        <f>models!O324</f>
        <v>-0.8</v>
      </c>
      <c r="Q15" s="26">
        <f>models!P324</f>
        <v>-16</v>
      </c>
      <c r="R15" s="1" t="str">
        <f t="shared" si="0"/>
        <v>this wine could be  MORE valued</v>
      </c>
      <c r="S15" s="1" t="s">
        <v>277</v>
      </c>
    </row>
    <row r="16" spans="2:19" x14ac:dyDescent="0.3">
      <c r="B16" s="1" t="s">
        <v>67</v>
      </c>
      <c r="C16" s="1">
        <f>OAM!Q23</f>
        <v>18</v>
      </c>
      <c r="D16" s="1">
        <f>OAM!R23</f>
        <v>12</v>
      </c>
      <c r="E16" s="1">
        <f>OAM!S23</f>
        <v>24</v>
      </c>
      <c r="F16" s="1">
        <f>OAM!T23</f>
        <v>1</v>
      </c>
      <c r="G16" s="1">
        <f>OAM!U23</f>
        <v>26</v>
      </c>
      <c r="H16" s="1">
        <f>OAM!V23</f>
        <v>8</v>
      </c>
      <c r="I16" s="1">
        <f>OAM!W23</f>
        <v>25</v>
      </c>
      <c r="J16" s="1">
        <f>OAM!X23</f>
        <v>21</v>
      </c>
      <c r="K16" s="1">
        <f>OAM!Y23</f>
        <v>17</v>
      </c>
      <c r="L16" s="1">
        <f>OAM!Z23</f>
        <v>8</v>
      </c>
      <c r="M16" s="1">
        <f>OAM!AA23</f>
        <v>1</v>
      </c>
      <c r="N16" s="1">
        <f>OAM!AB23</f>
        <v>5</v>
      </c>
      <c r="O16" s="1">
        <f>models!M325</f>
        <v>5.8</v>
      </c>
      <c r="P16" s="26">
        <f>models!O325</f>
        <v>-0.8</v>
      </c>
      <c r="Q16" s="26">
        <f>models!P325</f>
        <v>-16</v>
      </c>
      <c r="R16" s="1" t="str">
        <f t="shared" si="0"/>
        <v>this wine could be  MORE valued</v>
      </c>
      <c r="S16" s="1" t="s">
        <v>277</v>
      </c>
    </row>
    <row r="17" spans="2:19" x14ac:dyDescent="0.3">
      <c r="B17" s="1" t="s">
        <v>68</v>
      </c>
      <c r="C17" s="1">
        <f>OAM!Q24</f>
        <v>29</v>
      </c>
      <c r="D17" s="1">
        <f>OAM!R24</f>
        <v>20</v>
      </c>
      <c r="E17" s="1">
        <f>OAM!S24</f>
        <v>1</v>
      </c>
      <c r="F17" s="1">
        <f>OAM!T24</f>
        <v>23</v>
      </c>
      <c r="G17" s="1">
        <f>OAM!U24</f>
        <v>12</v>
      </c>
      <c r="H17" s="1">
        <f>OAM!V24</f>
        <v>12</v>
      </c>
      <c r="I17" s="1">
        <f>OAM!W24</f>
        <v>17</v>
      </c>
      <c r="J17" s="1">
        <f>OAM!X24</f>
        <v>1</v>
      </c>
      <c r="K17" s="1">
        <f>OAM!Y24</f>
        <v>29</v>
      </c>
      <c r="L17" s="1">
        <f>OAM!Z24</f>
        <v>26</v>
      </c>
      <c r="M17" s="1">
        <f>OAM!AA24</f>
        <v>5</v>
      </c>
      <c r="N17" s="1">
        <f>OAM!AB24</f>
        <v>5</v>
      </c>
      <c r="O17" s="1">
        <f>models!M326</f>
        <v>6.6</v>
      </c>
      <c r="P17" s="26">
        <f>models!O326</f>
        <v>-1.6</v>
      </c>
      <c r="Q17" s="26">
        <f>models!P326</f>
        <v>-32</v>
      </c>
      <c r="R17" s="1" t="str">
        <f t="shared" si="0"/>
        <v>this wine could be  MORE valued</v>
      </c>
      <c r="S17" s="1" t="s">
        <v>277</v>
      </c>
    </row>
    <row r="18" spans="2:19" x14ac:dyDescent="0.3">
      <c r="B18" s="1" t="s">
        <v>69</v>
      </c>
      <c r="C18" s="1">
        <f>OAM!Q25</f>
        <v>12</v>
      </c>
      <c r="D18" s="1">
        <f>OAM!R25</f>
        <v>19</v>
      </c>
      <c r="E18" s="1">
        <f>OAM!S25</f>
        <v>22</v>
      </c>
      <c r="F18" s="1">
        <f>OAM!T25</f>
        <v>23</v>
      </c>
      <c r="G18" s="1">
        <f>OAM!U25</f>
        <v>5</v>
      </c>
      <c r="H18" s="1">
        <f>OAM!V25</f>
        <v>25</v>
      </c>
      <c r="I18" s="1">
        <f>OAM!W25</f>
        <v>5</v>
      </c>
      <c r="J18" s="1">
        <f>OAM!X25</f>
        <v>19</v>
      </c>
      <c r="K18" s="1">
        <f>OAM!Y25</f>
        <v>10</v>
      </c>
      <c r="L18" s="1">
        <f>OAM!Z25</f>
        <v>1</v>
      </c>
      <c r="M18" s="1">
        <f>OAM!AA25</f>
        <v>28</v>
      </c>
      <c r="N18" s="1">
        <f>OAM!AB25</f>
        <v>5</v>
      </c>
      <c r="O18" s="1">
        <f>models!M327</f>
        <v>5.8</v>
      </c>
      <c r="P18" s="26">
        <f>models!O327</f>
        <v>-0.8</v>
      </c>
      <c r="Q18" s="26">
        <f>models!P327</f>
        <v>-16</v>
      </c>
      <c r="R18" s="1" t="str">
        <f t="shared" si="0"/>
        <v>this wine could be  MORE valued</v>
      </c>
      <c r="S18" s="1" t="s">
        <v>277</v>
      </c>
    </row>
    <row r="19" spans="2:19" x14ac:dyDescent="0.3">
      <c r="B19" s="1" t="s">
        <v>70</v>
      </c>
      <c r="C19" s="1">
        <f>OAM!Q26</f>
        <v>2</v>
      </c>
      <c r="D19" s="1">
        <f>OAM!R26</f>
        <v>21</v>
      </c>
      <c r="E19" s="1">
        <f>OAM!S26</f>
        <v>16</v>
      </c>
      <c r="F19" s="1">
        <f>OAM!T26</f>
        <v>5</v>
      </c>
      <c r="G19" s="1">
        <f>OAM!U26</f>
        <v>3</v>
      </c>
      <c r="H19" s="1">
        <f>OAM!V26</f>
        <v>1</v>
      </c>
      <c r="I19" s="1">
        <f>OAM!W26</f>
        <v>28</v>
      </c>
      <c r="J19" s="1">
        <f>OAM!X26</f>
        <v>28</v>
      </c>
      <c r="K19" s="1">
        <f>OAM!Y26</f>
        <v>3</v>
      </c>
      <c r="L19" s="1">
        <f>OAM!Z26</f>
        <v>7</v>
      </c>
      <c r="M19" s="1">
        <f>OAM!AA26</f>
        <v>24</v>
      </c>
      <c r="N19" s="1">
        <f>OAM!AB26</f>
        <v>5</v>
      </c>
      <c r="O19" s="1">
        <f>models!M328</f>
        <v>5.8</v>
      </c>
      <c r="P19" s="26">
        <f>models!O328</f>
        <v>-0.8</v>
      </c>
      <c r="Q19" s="26">
        <f>models!P328</f>
        <v>-16</v>
      </c>
      <c r="R19" s="1" t="str">
        <f t="shared" si="0"/>
        <v>this wine could be  MORE valued</v>
      </c>
      <c r="S19" s="1" t="s">
        <v>277</v>
      </c>
    </row>
    <row r="20" spans="2:19" x14ac:dyDescent="0.3">
      <c r="B20" s="1" t="s">
        <v>71</v>
      </c>
      <c r="C20" s="1">
        <f>OAM!Q27</f>
        <v>2</v>
      </c>
      <c r="D20" s="1">
        <f>OAM!R27</f>
        <v>21</v>
      </c>
      <c r="E20" s="1">
        <f>OAM!S27</f>
        <v>17</v>
      </c>
      <c r="F20" s="1">
        <f>OAM!T27</f>
        <v>4</v>
      </c>
      <c r="G20" s="1">
        <f>OAM!U27</f>
        <v>4</v>
      </c>
      <c r="H20" s="1">
        <f>OAM!V27</f>
        <v>2</v>
      </c>
      <c r="I20" s="1">
        <f>OAM!W27</f>
        <v>29</v>
      </c>
      <c r="J20" s="1">
        <f>OAM!X27</f>
        <v>28</v>
      </c>
      <c r="K20" s="1">
        <f>OAM!Y27</f>
        <v>5</v>
      </c>
      <c r="L20" s="1">
        <f>OAM!Z27</f>
        <v>4</v>
      </c>
      <c r="M20" s="1">
        <f>OAM!AA27</f>
        <v>24</v>
      </c>
      <c r="N20" s="1">
        <f>OAM!AB27</f>
        <v>5</v>
      </c>
      <c r="O20" s="1">
        <f>models!M329</f>
        <v>5.8</v>
      </c>
      <c r="P20" s="26">
        <f>models!O329</f>
        <v>-0.8</v>
      </c>
      <c r="Q20" s="26">
        <f>models!P329</f>
        <v>-16</v>
      </c>
      <c r="R20" s="1" t="str">
        <f t="shared" si="0"/>
        <v>this wine could be  MORE valued</v>
      </c>
      <c r="S20" s="1" t="s">
        <v>277</v>
      </c>
    </row>
    <row r="21" spans="2:19" x14ac:dyDescent="0.3">
      <c r="B21" s="1" t="s">
        <v>72</v>
      </c>
      <c r="C21" s="1">
        <f>OAM!Q28</f>
        <v>5</v>
      </c>
      <c r="D21" s="1">
        <f>OAM!R28</f>
        <v>2</v>
      </c>
      <c r="E21" s="1">
        <f>OAM!S28</f>
        <v>28</v>
      </c>
      <c r="F21" s="1">
        <f>OAM!T28</f>
        <v>16</v>
      </c>
      <c r="G21" s="1">
        <f>OAM!U28</f>
        <v>10</v>
      </c>
      <c r="H21" s="1">
        <f>OAM!V28</f>
        <v>3</v>
      </c>
      <c r="I21" s="1">
        <f>OAM!W28</f>
        <v>27</v>
      </c>
      <c r="J21" s="1">
        <f>OAM!X28</f>
        <v>15</v>
      </c>
      <c r="K21" s="1">
        <f>OAM!Y28</f>
        <v>14</v>
      </c>
      <c r="L21" s="1">
        <f>OAM!Z28</f>
        <v>10</v>
      </c>
      <c r="M21" s="1">
        <f>OAM!AA28</f>
        <v>1</v>
      </c>
      <c r="N21" s="1">
        <f>OAM!AB28</f>
        <v>7</v>
      </c>
      <c r="O21" s="1">
        <f>models!M330</f>
        <v>7.5</v>
      </c>
      <c r="P21" s="26">
        <f>models!O330</f>
        <v>-0.5</v>
      </c>
      <c r="Q21" s="26">
        <f>models!P330</f>
        <v>-7.14</v>
      </c>
      <c r="R21" s="1" t="str">
        <f t="shared" si="0"/>
        <v>this wine could be  MORE valued</v>
      </c>
      <c r="S21" s="1" t="s">
        <v>277</v>
      </c>
    </row>
    <row r="22" spans="2:19" x14ac:dyDescent="0.3">
      <c r="B22" s="1" t="s">
        <v>73</v>
      </c>
      <c r="C22" s="1">
        <f>OAM!Q29</f>
        <v>7</v>
      </c>
      <c r="D22" s="1">
        <f>OAM!R29</f>
        <v>14</v>
      </c>
      <c r="E22" s="1">
        <f>OAM!S29</f>
        <v>21</v>
      </c>
      <c r="F22" s="1">
        <f>OAM!T29</f>
        <v>22</v>
      </c>
      <c r="G22" s="1">
        <f>OAM!U29</f>
        <v>1</v>
      </c>
      <c r="H22" s="1">
        <f>OAM!V29</f>
        <v>12</v>
      </c>
      <c r="I22" s="1">
        <f>OAM!W29</f>
        <v>15</v>
      </c>
      <c r="J22" s="1">
        <f>OAM!X29</f>
        <v>9</v>
      </c>
      <c r="K22" s="1">
        <f>OAM!Y29</f>
        <v>2</v>
      </c>
      <c r="L22" s="1">
        <f>OAM!Z29</f>
        <v>2</v>
      </c>
      <c r="M22" s="1">
        <f>OAM!AA29</f>
        <v>22</v>
      </c>
      <c r="N22" s="1">
        <f>OAM!AB29</f>
        <v>5</v>
      </c>
      <c r="O22" s="1">
        <f>models!M331</f>
        <v>5.8</v>
      </c>
      <c r="P22" s="26">
        <f>models!O331</f>
        <v>-0.8</v>
      </c>
      <c r="Q22" s="26">
        <f>models!P331</f>
        <v>-16</v>
      </c>
      <c r="R22" s="1" t="str">
        <f t="shared" si="0"/>
        <v>this wine could be  MORE valued</v>
      </c>
      <c r="S22" s="1" t="s">
        <v>277</v>
      </c>
    </row>
    <row r="23" spans="2:19" x14ac:dyDescent="0.3">
      <c r="B23" s="1" t="s">
        <v>74</v>
      </c>
      <c r="C23" s="1">
        <f>OAM!Q30</f>
        <v>20</v>
      </c>
      <c r="D23" s="1">
        <f>OAM!R30</f>
        <v>17</v>
      </c>
      <c r="E23" s="1">
        <f>OAM!S30</f>
        <v>11</v>
      </c>
      <c r="F23" s="1">
        <f>OAM!T30</f>
        <v>3</v>
      </c>
      <c r="G23" s="1">
        <f>OAM!U30</f>
        <v>13</v>
      </c>
      <c r="H23" s="1">
        <f>OAM!V30</f>
        <v>28</v>
      </c>
      <c r="I23" s="1">
        <f>OAM!W30</f>
        <v>5</v>
      </c>
      <c r="J23" s="1">
        <f>OAM!X30</f>
        <v>19</v>
      </c>
      <c r="K23" s="1">
        <f>OAM!Y30</f>
        <v>20</v>
      </c>
      <c r="L23" s="1">
        <f>OAM!Z30</f>
        <v>27</v>
      </c>
      <c r="M23" s="1">
        <f>OAM!AA30</f>
        <v>29</v>
      </c>
      <c r="N23" s="1">
        <f>OAM!AB30</f>
        <v>4</v>
      </c>
      <c r="O23" s="1">
        <f>models!M332</f>
        <v>5.4</v>
      </c>
      <c r="P23" s="26">
        <f>models!O332</f>
        <v>-1.4</v>
      </c>
      <c r="Q23" s="26">
        <f>models!P332</f>
        <v>-35</v>
      </c>
      <c r="R23" s="1" t="str">
        <f t="shared" si="0"/>
        <v>this wine could be  MORE valued</v>
      </c>
      <c r="S23" s="1" t="s">
        <v>277</v>
      </c>
    </row>
    <row r="24" spans="2:19" x14ac:dyDescent="0.3">
      <c r="B24" s="1" t="s">
        <v>75</v>
      </c>
      <c r="C24" s="1">
        <f>OAM!Q31</f>
        <v>8</v>
      </c>
      <c r="D24" s="1">
        <f>OAM!R31</f>
        <v>4</v>
      </c>
      <c r="E24" s="1">
        <f>OAM!S31</f>
        <v>27</v>
      </c>
      <c r="F24" s="1">
        <f>OAM!T31</f>
        <v>16</v>
      </c>
      <c r="G24" s="1">
        <f>OAM!U31</f>
        <v>2</v>
      </c>
      <c r="H24" s="1">
        <f>OAM!V31</f>
        <v>8</v>
      </c>
      <c r="I24" s="1">
        <f>OAM!W31</f>
        <v>15</v>
      </c>
      <c r="J24" s="1">
        <f>OAM!X31</f>
        <v>15</v>
      </c>
      <c r="K24" s="1">
        <f>OAM!Y31</f>
        <v>1</v>
      </c>
      <c r="L24" s="1">
        <f>OAM!Z31</f>
        <v>3</v>
      </c>
      <c r="M24" s="1">
        <f>OAM!AA31</f>
        <v>24</v>
      </c>
      <c r="N24" s="1">
        <f>OAM!AB31</f>
        <v>6</v>
      </c>
      <c r="O24" s="1">
        <f>models!M333</f>
        <v>7.1</v>
      </c>
      <c r="P24" s="26">
        <f>models!O333</f>
        <v>-1.1000000000000001</v>
      </c>
      <c r="Q24" s="26">
        <f>models!P333</f>
        <v>-18.329999999999998</v>
      </c>
      <c r="R24" s="1" t="str">
        <f t="shared" si="0"/>
        <v>this wine could be  MORE valued</v>
      </c>
      <c r="S24" s="1" t="s">
        <v>277</v>
      </c>
    </row>
    <row r="25" spans="2:19" x14ac:dyDescent="0.3">
      <c r="B25" s="1" t="s">
        <v>76</v>
      </c>
      <c r="C25" s="1">
        <f>OAM!Q32</f>
        <v>2</v>
      </c>
      <c r="D25" s="1">
        <f>OAM!R32</f>
        <v>1</v>
      </c>
      <c r="E25" s="1">
        <f>OAM!S32</f>
        <v>26</v>
      </c>
      <c r="F25" s="1">
        <f>OAM!T32</f>
        <v>16</v>
      </c>
      <c r="G25" s="1">
        <f>OAM!U32</f>
        <v>20</v>
      </c>
      <c r="H25" s="1">
        <f>OAM!V32</f>
        <v>4</v>
      </c>
      <c r="I25" s="1">
        <f>OAM!W32</f>
        <v>19</v>
      </c>
      <c r="J25" s="1">
        <f>OAM!X32</f>
        <v>9</v>
      </c>
      <c r="K25" s="1">
        <f>OAM!Y32</f>
        <v>21</v>
      </c>
      <c r="L25" s="1">
        <f>OAM!Z32</f>
        <v>24</v>
      </c>
      <c r="M25" s="1">
        <f>OAM!AA32</f>
        <v>15</v>
      </c>
      <c r="N25" s="1">
        <f>OAM!AB32</f>
        <v>6</v>
      </c>
      <c r="O25" s="1">
        <f>models!M334</f>
        <v>6.6</v>
      </c>
      <c r="P25" s="26">
        <f>models!O334</f>
        <v>-0.6</v>
      </c>
      <c r="Q25" s="26">
        <f>models!P334</f>
        <v>-10</v>
      </c>
      <c r="R25" s="1" t="str">
        <f t="shared" si="0"/>
        <v>this wine could be  MORE valued</v>
      </c>
      <c r="S25" s="1" t="s">
        <v>277</v>
      </c>
    </row>
    <row r="26" spans="2:19" x14ac:dyDescent="0.3">
      <c r="B26" s="1" t="s">
        <v>77</v>
      </c>
      <c r="C26" s="1">
        <f>OAM!Q33</f>
        <v>16</v>
      </c>
      <c r="D26" s="1">
        <f>OAM!R33</f>
        <v>5</v>
      </c>
      <c r="E26" s="1">
        <f>OAM!S33</f>
        <v>23</v>
      </c>
      <c r="F26" s="1">
        <f>OAM!T33</f>
        <v>8</v>
      </c>
      <c r="G26" s="1">
        <f>OAM!U33</f>
        <v>16</v>
      </c>
      <c r="H26" s="1">
        <f>OAM!V33</f>
        <v>6</v>
      </c>
      <c r="I26" s="1">
        <f>OAM!W33</f>
        <v>24</v>
      </c>
      <c r="J26" s="1">
        <f>OAM!X33</f>
        <v>27</v>
      </c>
      <c r="K26" s="1">
        <f>OAM!Y33</f>
        <v>28</v>
      </c>
      <c r="L26" s="1">
        <f>OAM!Z33</f>
        <v>12</v>
      </c>
      <c r="M26" s="1">
        <f>OAM!AA33</f>
        <v>9</v>
      </c>
      <c r="N26" s="1">
        <f>OAM!AB33</f>
        <v>5</v>
      </c>
      <c r="O26" s="1">
        <f>models!M335</f>
        <v>5.8</v>
      </c>
      <c r="P26" s="26">
        <f>models!O335</f>
        <v>-0.8</v>
      </c>
      <c r="Q26" s="26">
        <f>models!P335</f>
        <v>-16</v>
      </c>
      <c r="R26" s="1" t="str">
        <f t="shared" si="0"/>
        <v>this wine could be  MORE valued</v>
      </c>
      <c r="S26" s="1" t="s">
        <v>277</v>
      </c>
    </row>
    <row r="27" spans="2:19" x14ac:dyDescent="0.3">
      <c r="B27" s="1" t="s">
        <v>78</v>
      </c>
      <c r="C27" s="1">
        <f>OAM!Q34</f>
        <v>8</v>
      </c>
      <c r="D27" s="1">
        <f>OAM!R34</f>
        <v>9</v>
      </c>
      <c r="E27" s="1">
        <f>OAM!S34</f>
        <v>18</v>
      </c>
      <c r="F27" s="1">
        <f>OAM!T34</f>
        <v>23</v>
      </c>
      <c r="G27" s="1">
        <f>OAM!U34</f>
        <v>6</v>
      </c>
      <c r="H27" s="1">
        <f>OAM!V34</f>
        <v>23</v>
      </c>
      <c r="I27" s="1">
        <f>OAM!W34</f>
        <v>10</v>
      </c>
      <c r="J27" s="1">
        <f>OAM!X34</f>
        <v>7</v>
      </c>
      <c r="K27" s="1">
        <f>OAM!Y34</f>
        <v>5</v>
      </c>
      <c r="L27" s="1">
        <f>OAM!Z34</f>
        <v>5</v>
      </c>
      <c r="M27" s="1">
        <f>OAM!AA34</f>
        <v>11</v>
      </c>
      <c r="N27" s="1">
        <f>OAM!AB34</f>
        <v>5</v>
      </c>
      <c r="O27" s="1">
        <f>models!M336</f>
        <v>5.8</v>
      </c>
      <c r="P27" s="26">
        <f>models!O336</f>
        <v>-0.8</v>
      </c>
      <c r="Q27" s="26">
        <f>models!P336</f>
        <v>-16</v>
      </c>
      <c r="R27" s="1" t="str">
        <f t="shared" si="0"/>
        <v>this wine could be  MORE valued</v>
      </c>
      <c r="S27" s="1" t="s">
        <v>277</v>
      </c>
    </row>
    <row r="28" spans="2:19" x14ac:dyDescent="0.3">
      <c r="B28" s="1" t="s">
        <v>79</v>
      </c>
      <c r="C28" s="1">
        <f>OAM!Q35</f>
        <v>5</v>
      </c>
      <c r="D28" s="1">
        <f>OAM!R35</f>
        <v>11</v>
      </c>
      <c r="E28" s="1">
        <f>OAM!S35</f>
        <v>13</v>
      </c>
      <c r="F28" s="1">
        <f>OAM!T35</f>
        <v>8</v>
      </c>
      <c r="G28" s="1">
        <f>OAM!U35</f>
        <v>15</v>
      </c>
      <c r="H28" s="1">
        <f>OAM!V35</f>
        <v>25</v>
      </c>
      <c r="I28" s="1">
        <f>OAM!W35</f>
        <v>22</v>
      </c>
      <c r="J28" s="1">
        <f>OAM!X35</f>
        <v>9</v>
      </c>
      <c r="K28" s="1">
        <f>OAM!Y35</f>
        <v>5</v>
      </c>
      <c r="L28" s="1">
        <f>OAM!Z35</f>
        <v>24</v>
      </c>
      <c r="M28" s="1">
        <f>OAM!AA35</f>
        <v>15</v>
      </c>
      <c r="N28" s="1">
        <f>OAM!AB35</f>
        <v>5</v>
      </c>
      <c r="O28" s="1">
        <f>models!M337</f>
        <v>5.4</v>
      </c>
      <c r="P28" s="26">
        <f>models!O337</f>
        <v>-0.4</v>
      </c>
      <c r="Q28" s="26">
        <f>models!P337</f>
        <v>-8</v>
      </c>
      <c r="R28" s="1" t="str">
        <f t="shared" si="0"/>
        <v>this wine could be  MORE valued</v>
      </c>
      <c r="S28" s="1" t="s">
        <v>277</v>
      </c>
    </row>
    <row r="29" spans="2:19" x14ac:dyDescent="0.3">
      <c r="B29" s="1" t="s">
        <v>80</v>
      </c>
      <c r="C29" s="1">
        <f>OAM!Q36</f>
        <v>26</v>
      </c>
      <c r="D29" s="1">
        <f>OAM!R36</f>
        <v>7</v>
      </c>
      <c r="E29" s="1">
        <f>OAM!S36</f>
        <v>14</v>
      </c>
      <c r="F29" s="1">
        <f>OAM!T36</f>
        <v>7</v>
      </c>
      <c r="G29" s="1">
        <f>OAM!U36</f>
        <v>14</v>
      </c>
      <c r="H29" s="1">
        <f>OAM!V36</f>
        <v>7</v>
      </c>
      <c r="I29" s="1">
        <f>OAM!W36</f>
        <v>12</v>
      </c>
      <c r="J29" s="1">
        <f>OAM!X36</f>
        <v>9</v>
      </c>
      <c r="K29" s="1">
        <f>OAM!Y36</f>
        <v>23</v>
      </c>
      <c r="L29" s="1">
        <f>OAM!Z36</f>
        <v>14</v>
      </c>
      <c r="M29" s="1">
        <f>OAM!AA36</f>
        <v>9</v>
      </c>
      <c r="N29" s="1">
        <f>OAM!AB36</f>
        <v>6</v>
      </c>
      <c r="O29" s="1">
        <f>models!M338</f>
        <v>5.8</v>
      </c>
      <c r="P29" s="26">
        <f>models!O338</f>
        <v>0.2</v>
      </c>
      <c r="Q29" s="26">
        <f>models!P338</f>
        <v>3.33</v>
      </c>
      <c r="R29" s="1" t="str">
        <f t="shared" si="0"/>
        <v>this wine should be LESS valued</v>
      </c>
      <c r="S29" s="1" t="s">
        <v>277</v>
      </c>
    </row>
    <row r="30" spans="2:19" x14ac:dyDescent="0.3">
      <c r="B30" s="1" t="s">
        <v>81</v>
      </c>
      <c r="C30" s="1">
        <f>OAM!Q37</f>
        <v>28</v>
      </c>
      <c r="D30" s="1">
        <f>OAM!R37</f>
        <v>5</v>
      </c>
      <c r="E30" s="1">
        <f>OAM!S37</f>
        <v>15</v>
      </c>
      <c r="F30" s="1">
        <f>OAM!T37</f>
        <v>28</v>
      </c>
      <c r="G30" s="1">
        <f>OAM!U37</f>
        <v>17</v>
      </c>
      <c r="H30" s="1">
        <f>OAM!V37</f>
        <v>20</v>
      </c>
      <c r="I30" s="1">
        <f>OAM!W37</f>
        <v>4</v>
      </c>
      <c r="J30" s="1">
        <f>OAM!X37</f>
        <v>3</v>
      </c>
      <c r="K30" s="1">
        <f>OAM!Y37</f>
        <v>16</v>
      </c>
      <c r="L30" s="1">
        <f>OAM!Z37</f>
        <v>18</v>
      </c>
      <c r="M30" s="1">
        <f>OAM!AA37</f>
        <v>22</v>
      </c>
      <c r="N30" s="1">
        <f>OAM!AB37</f>
        <v>5</v>
      </c>
      <c r="O30" s="1">
        <f>models!M339</f>
        <v>5.8</v>
      </c>
      <c r="P30" s="26">
        <f>models!O339</f>
        <v>-0.8</v>
      </c>
      <c r="Q30" s="26">
        <f>models!P339</f>
        <v>-16</v>
      </c>
      <c r="R30" s="1" t="str">
        <f t="shared" si="0"/>
        <v>this wine could be  MORE valued</v>
      </c>
      <c r="S30" s="1" t="s">
        <v>277</v>
      </c>
    </row>
    <row r="31" spans="2:19" x14ac:dyDescent="0.3">
      <c r="B31" s="1" t="s">
        <v>82</v>
      </c>
      <c r="C31" s="1">
        <f>OAM!Q38</f>
        <v>16</v>
      </c>
      <c r="D31" s="1">
        <f>OAM!R38</f>
        <v>8</v>
      </c>
      <c r="E31" s="1">
        <f>OAM!S38</f>
        <v>20</v>
      </c>
      <c r="F31" s="1">
        <f>OAM!T38</f>
        <v>16</v>
      </c>
      <c r="G31" s="1">
        <f>OAM!U38</f>
        <v>17</v>
      </c>
      <c r="H31" s="1">
        <f>OAM!V38</f>
        <v>29</v>
      </c>
      <c r="I31" s="1">
        <f>OAM!W38</f>
        <v>1</v>
      </c>
      <c r="J31" s="1">
        <f>OAM!X38</f>
        <v>5</v>
      </c>
      <c r="K31" s="1">
        <f>OAM!Y38</f>
        <v>12</v>
      </c>
      <c r="L31" s="1">
        <f>OAM!Z38</f>
        <v>15</v>
      </c>
      <c r="M31" s="1">
        <f>OAM!AA38</f>
        <v>11</v>
      </c>
      <c r="N31" s="1">
        <f>OAM!AB38</f>
        <v>5</v>
      </c>
      <c r="O31" s="1">
        <f>models!M340</f>
        <v>5.8</v>
      </c>
      <c r="P31" s="26">
        <f>models!O340</f>
        <v>-0.8</v>
      </c>
      <c r="Q31" s="26">
        <f>models!P340</f>
        <v>-16</v>
      </c>
      <c r="R31" s="1" t="str">
        <f t="shared" si="0"/>
        <v>this wine could be  MORE valued</v>
      </c>
      <c r="S31" s="1" t="s">
        <v>277</v>
      </c>
    </row>
    <row r="32" spans="2:19" x14ac:dyDescent="0.3">
      <c r="B32" s="1" t="s">
        <v>83</v>
      </c>
      <c r="C32" s="1">
        <f>OAM!Q39</f>
        <v>8</v>
      </c>
      <c r="D32" s="1">
        <f>OAM!R39</f>
        <v>9</v>
      </c>
      <c r="E32" s="1">
        <f>OAM!S39</f>
        <v>18</v>
      </c>
      <c r="F32" s="1">
        <f>OAM!T39</f>
        <v>23</v>
      </c>
      <c r="G32" s="1">
        <f>OAM!U39</f>
        <v>6</v>
      </c>
      <c r="H32" s="1">
        <f>OAM!V39</f>
        <v>23</v>
      </c>
      <c r="I32" s="1">
        <f>OAM!W39</f>
        <v>10</v>
      </c>
      <c r="J32" s="1">
        <f>OAM!X39</f>
        <v>7</v>
      </c>
      <c r="K32" s="1">
        <f>OAM!Y39</f>
        <v>5</v>
      </c>
      <c r="L32" s="1">
        <f>OAM!Z39</f>
        <v>5</v>
      </c>
      <c r="M32" s="1">
        <f>OAM!AA39</f>
        <v>11</v>
      </c>
      <c r="N32" s="1">
        <f>OAM!AB39</f>
        <v>5</v>
      </c>
      <c r="O32" s="1">
        <f>models!M341</f>
        <v>5.8</v>
      </c>
      <c r="P32" s="26">
        <f>models!O341</f>
        <v>-0.8</v>
      </c>
      <c r="Q32" s="26">
        <f>models!P341</f>
        <v>-16</v>
      </c>
      <c r="R32" s="1" t="str">
        <f t="shared" si="0"/>
        <v>this wine could be  MORE valued</v>
      </c>
      <c r="S32" s="1" t="s">
        <v>277</v>
      </c>
    </row>
    <row r="33" spans="2:19" x14ac:dyDescent="0.3">
      <c r="B33" s="1" t="s">
        <v>84</v>
      </c>
      <c r="C33" s="1">
        <f>OAM!Q40</f>
        <v>25</v>
      </c>
      <c r="D33" s="1">
        <f>OAM!R40</f>
        <v>27</v>
      </c>
      <c r="E33" s="1">
        <f>OAM!S40</f>
        <v>1</v>
      </c>
      <c r="F33" s="1">
        <f>OAM!T40</f>
        <v>12</v>
      </c>
      <c r="G33" s="1">
        <f>OAM!U40</f>
        <v>17</v>
      </c>
      <c r="H33" s="1">
        <f>OAM!V40</f>
        <v>18</v>
      </c>
      <c r="I33" s="1">
        <f>OAM!W40</f>
        <v>9</v>
      </c>
      <c r="J33" s="1">
        <f>OAM!X40</f>
        <v>18</v>
      </c>
      <c r="K33" s="1">
        <f>OAM!Y40</f>
        <v>24</v>
      </c>
      <c r="L33" s="1">
        <f>OAM!Z40</f>
        <v>22</v>
      </c>
      <c r="M33" s="1">
        <f>OAM!AA40</f>
        <v>15</v>
      </c>
      <c r="N33" s="1">
        <f>OAM!AB40</f>
        <v>5</v>
      </c>
      <c r="O33" s="1">
        <f>models!M342</f>
        <v>5.8</v>
      </c>
      <c r="P33" s="26">
        <f>models!O342</f>
        <v>-0.8</v>
      </c>
      <c r="Q33" s="26">
        <f>models!P342</f>
        <v>-16</v>
      </c>
      <c r="R33" s="1" t="str">
        <f t="shared" si="0"/>
        <v>this wine could be  MORE valued</v>
      </c>
      <c r="S33" s="1" t="s">
        <v>277</v>
      </c>
    </row>
    <row r="34" spans="2:19" x14ac:dyDescent="0.3">
      <c r="B34" s="1" t="s">
        <v>280</v>
      </c>
      <c r="C34" s="1">
        <f>OAM!Q41</f>
        <v>48</v>
      </c>
      <c r="D34" s="1">
        <f>OAM!R41</f>
        <v>61</v>
      </c>
      <c r="E34" s="1">
        <f>OAM!S41</f>
        <v>1</v>
      </c>
      <c r="F34" s="1">
        <f>OAM!T41</f>
        <v>45</v>
      </c>
      <c r="G34" s="1">
        <f>OAM!U41</f>
        <v>38</v>
      </c>
      <c r="H34" s="1">
        <f>OAM!V41</f>
        <v>32</v>
      </c>
      <c r="I34" s="1">
        <f>OAM!W41</f>
        <v>27</v>
      </c>
      <c r="J34" s="1">
        <f>OAM!X41</f>
        <v>50</v>
      </c>
      <c r="K34" s="1">
        <f>OAM!Y41</f>
        <v>62</v>
      </c>
      <c r="L34" s="1">
        <f>OAM!Z41</f>
        <v>51</v>
      </c>
      <c r="M34" s="1">
        <f>OAM!AA41</f>
        <v>49</v>
      </c>
      <c r="N34" s="1">
        <f>OAM!AB41</f>
        <v>5</v>
      </c>
      <c r="O34" s="1">
        <f>models!M343</f>
        <v>5.4</v>
      </c>
      <c r="P34" s="26">
        <f>models!O343</f>
        <v>-0.4</v>
      </c>
      <c r="Q34" s="26">
        <f>models!P343</f>
        <v>-8</v>
      </c>
      <c r="R34" s="1" t="str">
        <f t="shared" si="0"/>
        <v>this wine could be  MORE valued</v>
      </c>
      <c r="S34" s="1" t="s">
        <v>277</v>
      </c>
    </row>
    <row r="35" spans="2:19" ht="15.6" customHeight="1" x14ac:dyDescent="0.3">
      <c r="B35" s="1" t="s">
        <v>281</v>
      </c>
      <c r="C35" s="1">
        <f>OAM!Q42</f>
        <v>22</v>
      </c>
      <c r="D35" s="1">
        <f>OAM!R42</f>
        <v>46</v>
      </c>
      <c r="E35" s="1">
        <f>OAM!S42</f>
        <v>1</v>
      </c>
      <c r="F35" s="1">
        <f>OAM!T42</f>
        <v>38</v>
      </c>
      <c r="G35" s="1">
        <f>OAM!U42</f>
        <v>35</v>
      </c>
      <c r="H35" s="1">
        <f>OAM!V42</f>
        <v>51</v>
      </c>
      <c r="I35" s="1">
        <f>OAM!W42</f>
        <v>13</v>
      </c>
      <c r="J35" s="1">
        <f>OAM!X42</f>
        <v>25</v>
      </c>
      <c r="K35" s="1">
        <f>OAM!Y42</f>
        <v>37</v>
      </c>
      <c r="L35" s="1">
        <f>OAM!Z42</f>
        <v>35</v>
      </c>
      <c r="M35" s="1">
        <f>OAM!AA42</f>
        <v>27</v>
      </c>
      <c r="N35" s="1">
        <f>OAM!AB42</f>
        <v>6</v>
      </c>
      <c r="O35" s="1">
        <f>models!M344</f>
        <v>5</v>
      </c>
      <c r="P35" s="26">
        <f>models!O344</f>
        <v>1</v>
      </c>
      <c r="Q35" s="26">
        <f>models!P344</f>
        <v>16.670000000000002</v>
      </c>
      <c r="R35" s="1" t="str">
        <f t="shared" si="0"/>
        <v>this wine should be LESS valued</v>
      </c>
      <c r="S35" s="1" t="s">
        <v>277</v>
      </c>
    </row>
    <row r="36" spans="2:19" x14ac:dyDescent="0.3">
      <c r="B36" s="1" t="s">
        <v>282</v>
      </c>
      <c r="C36" s="1">
        <f>OAM!Q43</f>
        <v>58</v>
      </c>
      <c r="D36" s="1">
        <f>OAM!R43</f>
        <v>54</v>
      </c>
      <c r="E36" s="1">
        <f>OAM!S43</f>
        <v>17</v>
      </c>
      <c r="F36" s="1">
        <f>OAM!T43</f>
        <v>18</v>
      </c>
      <c r="G36" s="1">
        <f>OAM!U43</f>
        <v>21</v>
      </c>
      <c r="H36" s="1">
        <f>OAM!V43</f>
        <v>24</v>
      </c>
      <c r="I36" s="1">
        <f>OAM!W43</f>
        <v>51</v>
      </c>
      <c r="J36" s="1">
        <f>OAM!X43</f>
        <v>10</v>
      </c>
      <c r="K36" s="1">
        <f>OAM!Y43</f>
        <v>35</v>
      </c>
      <c r="L36" s="1">
        <f>OAM!Z43</f>
        <v>55</v>
      </c>
      <c r="M36" s="1">
        <f>OAM!AA43</f>
        <v>21</v>
      </c>
      <c r="N36" s="1">
        <f>OAM!AB43</f>
        <v>5</v>
      </c>
      <c r="O36" s="1">
        <f>models!M345</f>
        <v>5</v>
      </c>
      <c r="P36" s="26">
        <f>models!O345</f>
        <v>0</v>
      </c>
      <c r="Q36" s="26">
        <f>models!P345</f>
        <v>0</v>
      </c>
      <c r="R36" s="1" t="str">
        <f t="shared" si="0"/>
        <v>this wine should be LESS valued</v>
      </c>
      <c r="S36" s="1" t="s">
        <v>277</v>
      </c>
    </row>
    <row r="37" spans="2:19" x14ac:dyDescent="0.3">
      <c r="B37" s="1" t="s">
        <v>283</v>
      </c>
      <c r="C37" s="1">
        <f>OAM!Q44</f>
        <v>52</v>
      </c>
      <c r="D37" s="1">
        <f>OAM!R44</f>
        <v>56</v>
      </c>
      <c r="E37" s="1">
        <f>OAM!S44</f>
        <v>1</v>
      </c>
      <c r="F37" s="1">
        <f>OAM!T44</f>
        <v>15</v>
      </c>
      <c r="G37" s="1">
        <f>OAM!U44</f>
        <v>14</v>
      </c>
      <c r="H37" s="1">
        <f>OAM!V44</f>
        <v>12</v>
      </c>
      <c r="I37" s="1">
        <f>OAM!W44</f>
        <v>29</v>
      </c>
      <c r="J37" s="1">
        <f>OAM!X44</f>
        <v>28</v>
      </c>
      <c r="K37" s="1">
        <f>OAM!Y44</f>
        <v>61</v>
      </c>
      <c r="L37" s="1">
        <f>OAM!Z44</f>
        <v>42</v>
      </c>
      <c r="M37" s="1">
        <f>OAM!AA44</f>
        <v>10</v>
      </c>
      <c r="N37" s="1">
        <f>OAM!AB44</f>
        <v>6</v>
      </c>
      <c r="O37" s="1">
        <f>models!M346</f>
        <v>5</v>
      </c>
      <c r="P37" s="26">
        <f>models!O346</f>
        <v>1</v>
      </c>
      <c r="Q37" s="26">
        <f>models!P346</f>
        <v>16.670000000000002</v>
      </c>
      <c r="R37" s="1" t="str">
        <f t="shared" si="0"/>
        <v>this wine should be LESS valued</v>
      </c>
      <c r="S37" s="1" t="s">
        <v>277</v>
      </c>
    </row>
    <row r="38" spans="2:19" x14ac:dyDescent="0.3">
      <c r="B38" s="1" t="s">
        <v>284</v>
      </c>
      <c r="C38" s="1">
        <f>OAM!Q45</f>
        <v>15</v>
      </c>
      <c r="D38" s="1">
        <f>OAM!R45</f>
        <v>48</v>
      </c>
      <c r="E38" s="1">
        <f>OAM!S45</f>
        <v>23</v>
      </c>
      <c r="F38" s="1">
        <f>OAM!T45</f>
        <v>22</v>
      </c>
      <c r="G38" s="1">
        <f>OAM!U45</f>
        <v>34</v>
      </c>
      <c r="H38" s="1">
        <f>OAM!V45</f>
        <v>30</v>
      </c>
      <c r="I38" s="1">
        <f>OAM!W45</f>
        <v>63</v>
      </c>
      <c r="J38" s="1">
        <f>OAM!X45</f>
        <v>28</v>
      </c>
      <c r="K38" s="1">
        <f>OAM!Y45</f>
        <v>10</v>
      </c>
      <c r="L38" s="1">
        <f>OAM!Z45</f>
        <v>21</v>
      </c>
      <c r="M38" s="1">
        <f>OAM!AA45</f>
        <v>27</v>
      </c>
      <c r="N38" s="1">
        <f>OAM!AB45</f>
        <v>5</v>
      </c>
      <c r="O38" s="1">
        <f>models!M347</f>
        <v>5</v>
      </c>
      <c r="P38" s="26">
        <f>models!O347</f>
        <v>0</v>
      </c>
      <c r="Q38" s="26">
        <f>models!P347</f>
        <v>0</v>
      </c>
      <c r="R38" s="1" t="str">
        <f t="shared" si="0"/>
        <v>this wine should be LESS valued</v>
      </c>
      <c r="S38" s="1" t="s">
        <v>277</v>
      </c>
    </row>
    <row r="39" spans="2:19" x14ac:dyDescent="0.3">
      <c r="B39" s="1" t="s">
        <v>285</v>
      </c>
      <c r="C39" s="1">
        <f>OAM!Q46</f>
        <v>52</v>
      </c>
      <c r="D39" s="1">
        <f>OAM!R46</f>
        <v>39</v>
      </c>
      <c r="E39" s="1">
        <f>OAM!S46</f>
        <v>23</v>
      </c>
      <c r="F39" s="1">
        <f>OAM!T46</f>
        <v>1</v>
      </c>
      <c r="G39" s="1">
        <f>OAM!U46</f>
        <v>56</v>
      </c>
      <c r="H39" s="1">
        <f>OAM!V46</f>
        <v>4</v>
      </c>
      <c r="I39" s="1">
        <f>OAM!W46</f>
        <v>52</v>
      </c>
      <c r="J39" s="1">
        <f>OAM!X46</f>
        <v>71</v>
      </c>
      <c r="K39" s="1">
        <f>OAM!Y46</f>
        <v>59</v>
      </c>
      <c r="L39" s="1">
        <f>OAM!Z46</f>
        <v>62</v>
      </c>
      <c r="M39" s="1">
        <f>OAM!AA46</f>
        <v>49</v>
      </c>
      <c r="N39" s="1">
        <f>OAM!AB46</f>
        <v>6</v>
      </c>
      <c r="O39" s="1">
        <f>models!M348</f>
        <v>5.8</v>
      </c>
      <c r="P39" s="26">
        <f>models!O348</f>
        <v>0.2</v>
      </c>
      <c r="Q39" s="26">
        <f>models!P348</f>
        <v>3.33</v>
      </c>
      <c r="R39" s="1" t="str">
        <f t="shared" si="0"/>
        <v>this wine should be LESS valued</v>
      </c>
      <c r="S39" s="1" t="s">
        <v>277</v>
      </c>
    </row>
    <row r="40" spans="2:19" x14ac:dyDescent="0.3">
      <c r="B40" s="1" t="s">
        <v>286</v>
      </c>
      <c r="C40" s="1">
        <f>OAM!Q47</f>
        <v>68</v>
      </c>
      <c r="D40" s="1">
        <f>OAM!R47</f>
        <v>4</v>
      </c>
      <c r="E40" s="1">
        <f>OAM!S47</f>
        <v>41</v>
      </c>
      <c r="F40" s="1">
        <f>OAM!T47</f>
        <v>56</v>
      </c>
      <c r="G40" s="1">
        <f>OAM!U47</f>
        <v>16</v>
      </c>
      <c r="H40" s="1">
        <f>OAM!V47</f>
        <v>34</v>
      </c>
      <c r="I40" s="1">
        <f>OAM!W47</f>
        <v>39</v>
      </c>
      <c r="J40" s="1">
        <f>OAM!X47</f>
        <v>9</v>
      </c>
      <c r="K40" s="1">
        <f>OAM!Y47</f>
        <v>37</v>
      </c>
      <c r="L40" s="1">
        <f>OAM!Z47</f>
        <v>51</v>
      </c>
      <c r="M40" s="1">
        <f>OAM!AA47</f>
        <v>60</v>
      </c>
      <c r="N40" s="1">
        <f>OAM!AB47</f>
        <v>5</v>
      </c>
      <c r="O40" s="1">
        <f>models!M349</f>
        <v>5.8</v>
      </c>
      <c r="P40" s="26">
        <f>models!O349</f>
        <v>-0.8</v>
      </c>
      <c r="Q40" s="26">
        <f>models!P349</f>
        <v>-16</v>
      </c>
      <c r="R40" s="1" t="str">
        <f t="shared" si="0"/>
        <v>this wine could be  MORE valued</v>
      </c>
      <c r="S40" s="1" t="s">
        <v>277</v>
      </c>
    </row>
    <row r="41" spans="2:19" x14ac:dyDescent="0.3">
      <c r="B41" s="1" t="s">
        <v>287</v>
      </c>
      <c r="C41" s="1">
        <f>OAM!Q48</f>
        <v>22</v>
      </c>
      <c r="D41" s="1">
        <f>OAM!R48</f>
        <v>46</v>
      </c>
      <c r="E41" s="1">
        <f>OAM!S48</f>
        <v>1</v>
      </c>
      <c r="F41" s="1">
        <f>OAM!T48</f>
        <v>4</v>
      </c>
      <c r="G41" s="1">
        <f>OAM!U48</f>
        <v>24</v>
      </c>
      <c r="H41" s="1">
        <f>OAM!V48</f>
        <v>61</v>
      </c>
      <c r="I41" s="1">
        <f>OAM!W48</f>
        <v>14</v>
      </c>
      <c r="J41" s="1">
        <f>OAM!X48</f>
        <v>68</v>
      </c>
      <c r="K41" s="1">
        <f>OAM!Y48</f>
        <v>46</v>
      </c>
      <c r="L41" s="1">
        <f>OAM!Z48</f>
        <v>51</v>
      </c>
      <c r="M41" s="1">
        <f>OAM!AA48</f>
        <v>34</v>
      </c>
      <c r="N41" s="1">
        <f>OAM!AB48</f>
        <v>6</v>
      </c>
      <c r="O41" s="1">
        <f>models!M350</f>
        <v>5</v>
      </c>
      <c r="P41" s="26">
        <f>models!O350</f>
        <v>1</v>
      </c>
      <c r="Q41" s="26">
        <f>models!P350</f>
        <v>16.670000000000002</v>
      </c>
      <c r="R41" s="1" t="str">
        <f t="shared" si="0"/>
        <v>this wine should be LESS valued</v>
      </c>
      <c r="S41" s="1" t="s">
        <v>277</v>
      </c>
    </row>
    <row r="42" spans="2:19" x14ac:dyDescent="0.3">
      <c r="B42" s="1" t="s">
        <v>288</v>
      </c>
      <c r="C42" s="1">
        <f>OAM!Q49</f>
        <v>22</v>
      </c>
      <c r="D42" s="1">
        <f>OAM!R49</f>
        <v>37</v>
      </c>
      <c r="E42" s="1">
        <f>OAM!S49</f>
        <v>27</v>
      </c>
      <c r="F42" s="1">
        <f>OAM!T49</f>
        <v>18</v>
      </c>
      <c r="G42" s="1">
        <f>OAM!U49</f>
        <v>24</v>
      </c>
      <c r="H42" s="1">
        <f>OAM!V49</f>
        <v>69</v>
      </c>
      <c r="I42" s="1">
        <f>OAM!W49</f>
        <v>9</v>
      </c>
      <c r="J42" s="1">
        <f>OAM!X49</f>
        <v>56</v>
      </c>
      <c r="K42" s="1">
        <f>OAM!Y49</f>
        <v>53</v>
      </c>
      <c r="L42" s="1">
        <f>OAM!Z49</f>
        <v>33</v>
      </c>
      <c r="M42" s="1">
        <f>OAM!AA49</f>
        <v>5</v>
      </c>
      <c r="N42" s="1">
        <f>OAM!AB49</f>
        <v>6</v>
      </c>
      <c r="O42" s="1">
        <f>models!M351</f>
        <v>5</v>
      </c>
      <c r="P42" s="26">
        <f>models!O351</f>
        <v>1</v>
      </c>
      <c r="Q42" s="26">
        <f>models!P351</f>
        <v>16.670000000000002</v>
      </c>
      <c r="R42" s="1" t="str">
        <f t="shared" si="0"/>
        <v>this wine should be LESS valued</v>
      </c>
      <c r="S42" s="1" t="s">
        <v>277</v>
      </c>
    </row>
    <row r="43" spans="2:19" x14ac:dyDescent="0.3">
      <c r="B43" s="1" t="s">
        <v>289</v>
      </c>
      <c r="C43" s="1">
        <f>OAM!Q50</f>
        <v>18</v>
      </c>
      <c r="D43" s="1">
        <f>OAM!R50</f>
        <v>7</v>
      </c>
      <c r="E43" s="1">
        <f>OAM!S50</f>
        <v>49</v>
      </c>
      <c r="F43" s="1">
        <f>OAM!T50</f>
        <v>32</v>
      </c>
      <c r="G43" s="1">
        <f>OAM!U50</f>
        <v>64</v>
      </c>
      <c r="H43" s="1">
        <f>OAM!V50</f>
        <v>34</v>
      </c>
      <c r="I43" s="1">
        <f>OAM!W50</f>
        <v>23</v>
      </c>
      <c r="J43" s="1">
        <f>OAM!X50</f>
        <v>36</v>
      </c>
      <c r="K43" s="1">
        <f>OAM!Y50</f>
        <v>15</v>
      </c>
      <c r="L43" s="1">
        <f>OAM!Z50</f>
        <v>18</v>
      </c>
      <c r="M43" s="1">
        <f>OAM!AA50</f>
        <v>33</v>
      </c>
      <c r="N43" s="1">
        <f>OAM!AB50</f>
        <v>7</v>
      </c>
      <c r="O43" s="1">
        <f>models!M352</f>
        <v>5.4</v>
      </c>
      <c r="P43" s="26">
        <f>models!O352</f>
        <v>1.6</v>
      </c>
      <c r="Q43" s="26">
        <f>models!P352</f>
        <v>22.86</v>
      </c>
      <c r="R43" s="1" t="str">
        <f t="shared" si="0"/>
        <v>this wine should be LESS valued</v>
      </c>
      <c r="S43" s="1" t="s">
        <v>277</v>
      </c>
    </row>
    <row r="44" spans="2:19" x14ac:dyDescent="0.3">
      <c r="B44" s="1" t="s">
        <v>290</v>
      </c>
      <c r="C44" s="1">
        <f>OAM!Q51</f>
        <v>66</v>
      </c>
      <c r="D44" s="1">
        <f>OAM!R51</f>
        <v>71</v>
      </c>
      <c r="E44" s="1">
        <f>OAM!S51</f>
        <v>21</v>
      </c>
      <c r="F44" s="1">
        <f>OAM!T51</f>
        <v>67</v>
      </c>
      <c r="G44" s="1">
        <f>OAM!U51</f>
        <v>4</v>
      </c>
      <c r="H44" s="1">
        <f>OAM!V51</f>
        <v>58</v>
      </c>
      <c r="I44" s="1">
        <f>OAM!W51</f>
        <v>15</v>
      </c>
      <c r="J44" s="1">
        <f>OAM!X51</f>
        <v>4</v>
      </c>
      <c r="K44" s="1">
        <f>OAM!Y51</f>
        <v>65</v>
      </c>
      <c r="L44" s="1">
        <f>OAM!Z51</f>
        <v>66</v>
      </c>
      <c r="M44" s="1">
        <f>OAM!AA51</f>
        <v>27</v>
      </c>
      <c r="N44" s="1">
        <f>OAM!AB51</f>
        <v>4</v>
      </c>
      <c r="O44" s="1">
        <f>models!M353</f>
        <v>4.2</v>
      </c>
      <c r="P44" s="26">
        <f>models!O353</f>
        <v>-0.2</v>
      </c>
      <c r="Q44" s="26">
        <f>models!P353</f>
        <v>-5</v>
      </c>
      <c r="R44" s="1" t="str">
        <f t="shared" si="0"/>
        <v>this wine could be  MORE valued</v>
      </c>
      <c r="S44" s="1" t="s">
        <v>277</v>
      </c>
    </row>
    <row r="45" spans="2:19" x14ac:dyDescent="0.3">
      <c r="B45" s="1" t="s">
        <v>291</v>
      </c>
      <c r="C45" s="1">
        <f>OAM!Q52</f>
        <v>42</v>
      </c>
      <c r="D45" s="1">
        <f>OAM!R52</f>
        <v>17</v>
      </c>
      <c r="E45" s="1">
        <f>OAM!S52</f>
        <v>55</v>
      </c>
      <c r="F45" s="1">
        <f>OAM!T52</f>
        <v>2</v>
      </c>
      <c r="G45" s="1">
        <f>OAM!U52</f>
        <v>49</v>
      </c>
      <c r="H45" s="1">
        <f>OAM!V52</f>
        <v>37</v>
      </c>
      <c r="I45" s="1">
        <f>OAM!W52</f>
        <v>55</v>
      </c>
      <c r="J45" s="1">
        <f>OAM!X52</f>
        <v>60</v>
      </c>
      <c r="K45" s="1">
        <f>OAM!Y52</f>
        <v>30</v>
      </c>
      <c r="L45" s="1">
        <f>OAM!Z52</f>
        <v>11</v>
      </c>
      <c r="M45" s="1">
        <f>OAM!AA52</f>
        <v>11</v>
      </c>
      <c r="N45" s="1">
        <f>OAM!AB52</f>
        <v>5</v>
      </c>
      <c r="O45" s="1">
        <f>models!M354</f>
        <v>5.4</v>
      </c>
      <c r="P45" s="26">
        <f>models!O354</f>
        <v>-0.4</v>
      </c>
      <c r="Q45" s="26">
        <f>models!P354</f>
        <v>-8</v>
      </c>
      <c r="R45" s="1" t="str">
        <f t="shared" si="0"/>
        <v>this wine could be  MORE valued</v>
      </c>
      <c r="S45" s="1" t="s">
        <v>277</v>
      </c>
    </row>
    <row r="46" spans="2:19" x14ac:dyDescent="0.3">
      <c r="B46" s="1" t="s">
        <v>292</v>
      </c>
      <c r="C46" s="1">
        <f>OAM!Q53</f>
        <v>42</v>
      </c>
      <c r="D46" s="1">
        <f>OAM!R53</f>
        <v>17</v>
      </c>
      <c r="E46" s="1">
        <f>OAM!S53</f>
        <v>55</v>
      </c>
      <c r="F46" s="1">
        <f>OAM!T53</f>
        <v>2</v>
      </c>
      <c r="G46" s="1">
        <f>OAM!U53</f>
        <v>49</v>
      </c>
      <c r="H46" s="1">
        <f>OAM!V53</f>
        <v>37</v>
      </c>
      <c r="I46" s="1">
        <f>OAM!W53</f>
        <v>55</v>
      </c>
      <c r="J46" s="1">
        <f>OAM!X53</f>
        <v>60</v>
      </c>
      <c r="K46" s="1">
        <f>OAM!Y53</f>
        <v>30</v>
      </c>
      <c r="L46" s="1">
        <f>OAM!Z53</f>
        <v>11</v>
      </c>
      <c r="M46" s="1">
        <f>OAM!AA53</f>
        <v>11</v>
      </c>
      <c r="N46" s="1">
        <f>OAM!AB53</f>
        <v>5</v>
      </c>
      <c r="O46" s="1">
        <f>models!M355</f>
        <v>5.4</v>
      </c>
      <c r="P46" s="26">
        <f>models!O355</f>
        <v>-0.4</v>
      </c>
      <c r="Q46" s="26">
        <f>models!P355</f>
        <v>-8</v>
      </c>
      <c r="R46" s="1" t="str">
        <f t="shared" si="0"/>
        <v>this wine could be  MORE valued</v>
      </c>
      <c r="S46" s="1" t="s">
        <v>277</v>
      </c>
    </row>
    <row r="47" spans="2:19" x14ac:dyDescent="0.3">
      <c r="B47" s="1" t="s">
        <v>293</v>
      </c>
      <c r="C47" s="1">
        <f>OAM!Q54</f>
        <v>5</v>
      </c>
      <c r="D47" s="1">
        <f>OAM!R54</f>
        <v>40</v>
      </c>
      <c r="E47" s="1">
        <f>OAM!S54</f>
        <v>53</v>
      </c>
      <c r="F47" s="1">
        <f>OAM!T54</f>
        <v>12</v>
      </c>
      <c r="G47" s="1">
        <f>OAM!U54</f>
        <v>22</v>
      </c>
      <c r="H47" s="1">
        <f>OAM!V54</f>
        <v>24</v>
      </c>
      <c r="I47" s="1">
        <f>OAM!W54</f>
        <v>37</v>
      </c>
      <c r="J47" s="1">
        <f>OAM!X54</f>
        <v>58</v>
      </c>
      <c r="K47" s="1">
        <f>OAM!Y54</f>
        <v>20</v>
      </c>
      <c r="L47" s="1">
        <f>OAM!Z54</f>
        <v>65</v>
      </c>
      <c r="M47" s="1">
        <f>OAM!AA54</f>
        <v>58</v>
      </c>
      <c r="N47" s="1">
        <f>OAM!AB54</f>
        <v>4</v>
      </c>
      <c r="O47" s="1">
        <f>models!M356</f>
        <v>5</v>
      </c>
      <c r="P47" s="26">
        <f>models!O356</f>
        <v>-1</v>
      </c>
      <c r="Q47" s="26">
        <f>models!P356</f>
        <v>-25</v>
      </c>
      <c r="R47" s="1" t="str">
        <f t="shared" si="0"/>
        <v>this wine could be  MORE valued</v>
      </c>
      <c r="S47" s="1" t="s">
        <v>277</v>
      </c>
    </row>
    <row r="48" spans="2:19" x14ac:dyDescent="0.3">
      <c r="B48" s="1" t="s">
        <v>294</v>
      </c>
      <c r="C48" s="1">
        <f>OAM!Q55</f>
        <v>37</v>
      </c>
      <c r="D48" s="1">
        <f>OAM!R55</f>
        <v>20</v>
      </c>
      <c r="E48" s="1">
        <f>OAM!S55</f>
        <v>34</v>
      </c>
      <c r="F48" s="1">
        <f>OAM!T55</f>
        <v>14</v>
      </c>
      <c r="G48" s="1">
        <f>OAM!U55</f>
        <v>3</v>
      </c>
      <c r="H48" s="1">
        <f>OAM!V55</f>
        <v>51</v>
      </c>
      <c r="I48" s="1">
        <f>OAM!W55</f>
        <v>7</v>
      </c>
      <c r="J48" s="1">
        <f>OAM!X55</f>
        <v>36</v>
      </c>
      <c r="K48" s="1">
        <f>OAM!Y55</f>
        <v>13</v>
      </c>
      <c r="L48" s="1">
        <f>OAM!Z55</f>
        <v>10</v>
      </c>
      <c r="M48" s="1">
        <f>OAM!AA55</f>
        <v>11</v>
      </c>
      <c r="N48" s="1">
        <f>OAM!AB55</f>
        <v>6</v>
      </c>
      <c r="O48" s="1">
        <f>models!M357</f>
        <v>5</v>
      </c>
      <c r="P48" s="26">
        <f>models!O357</f>
        <v>1</v>
      </c>
      <c r="Q48" s="26">
        <f>models!P357</f>
        <v>16.670000000000002</v>
      </c>
      <c r="R48" s="1" t="str">
        <f t="shared" si="0"/>
        <v>this wine should be LESS valued</v>
      </c>
      <c r="S48" s="1" t="s">
        <v>277</v>
      </c>
    </row>
    <row r="49" spans="2:19" x14ac:dyDescent="0.3">
      <c r="B49" s="1" t="s">
        <v>295</v>
      </c>
      <c r="C49" s="1">
        <f>OAM!Q56</f>
        <v>18</v>
      </c>
      <c r="D49" s="1">
        <f>OAM!R56</f>
        <v>49</v>
      </c>
      <c r="E49" s="1">
        <f>OAM!S56</f>
        <v>37</v>
      </c>
      <c r="F49" s="1">
        <f>OAM!T56</f>
        <v>25</v>
      </c>
      <c r="G49" s="1">
        <f>OAM!U56</f>
        <v>59</v>
      </c>
      <c r="H49" s="1">
        <f>OAM!V56</f>
        <v>45</v>
      </c>
      <c r="I49" s="1">
        <f>OAM!W56</f>
        <v>18</v>
      </c>
      <c r="J49" s="1">
        <f>OAM!X56</f>
        <v>36</v>
      </c>
      <c r="K49" s="1">
        <f>OAM!Y56</f>
        <v>24</v>
      </c>
      <c r="L49" s="1">
        <f>OAM!Z56</f>
        <v>6</v>
      </c>
      <c r="M49" s="1">
        <f>OAM!AA56</f>
        <v>18</v>
      </c>
      <c r="N49" s="1">
        <f>OAM!AB56</f>
        <v>5</v>
      </c>
      <c r="O49" s="1">
        <f>models!M358</f>
        <v>4.5999999999999996</v>
      </c>
      <c r="P49" s="26">
        <f>models!O358</f>
        <v>0.4</v>
      </c>
      <c r="Q49" s="26">
        <f>models!P358</f>
        <v>8</v>
      </c>
      <c r="R49" s="1" t="str">
        <f t="shared" si="0"/>
        <v>this wine should be LESS valued</v>
      </c>
      <c r="S49" s="1" t="s">
        <v>277</v>
      </c>
    </row>
    <row r="50" spans="2:19" x14ac:dyDescent="0.3">
      <c r="B50" s="1" t="s">
        <v>296</v>
      </c>
      <c r="C50" s="1">
        <f>OAM!Q57</f>
        <v>55</v>
      </c>
      <c r="D50" s="1">
        <f>OAM!R57</f>
        <v>51</v>
      </c>
      <c r="E50" s="1">
        <f>OAM!S57</f>
        <v>7</v>
      </c>
      <c r="F50" s="1">
        <f>OAM!T57</f>
        <v>56</v>
      </c>
      <c r="G50" s="1">
        <f>OAM!U57</f>
        <v>70</v>
      </c>
      <c r="H50" s="1">
        <f>OAM!V57</f>
        <v>61</v>
      </c>
      <c r="I50" s="1">
        <f>OAM!W57</f>
        <v>3</v>
      </c>
      <c r="J50" s="1">
        <f>OAM!X57</f>
        <v>17</v>
      </c>
      <c r="K50" s="1">
        <f>OAM!Y57</f>
        <v>63</v>
      </c>
      <c r="L50" s="1">
        <f>OAM!Z57</f>
        <v>62</v>
      </c>
      <c r="M50" s="1">
        <f>OAM!AA57</f>
        <v>40</v>
      </c>
      <c r="N50" s="1">
        <f>OAM!AB57</f>
        <v>5</v>
      </c>
      <c r="O50" s="1">
        <f>models!M359</f>
        <v>5.4</v>
      </c>
      <c r="P50" s="26">
        <f>models!O359</f>
        <v>-0.4</v>
      </c>
      <c r="Q50" s="26">
        <f>models!P359</f>
        <v>-8</v>
      </c>
      <c r="R50" s="1" t="str">
        <f t="shared" si="0"/>
        <v>this wine could be  MORE valued</v>
      </c>
      <c r="S50" s="1" t="s">
        <v>277</v>
      </c>
    </row>
    <row r="51" spans="2:19" x14ac:dyDescent="0.3">
      <c r="B51" s="1" t="s">
        <v>297</v>
      </c>
      <c r="C51" s="1">
        <f>OAM!Q58</f>
        <v>71</v>
      </c>
      <c r="D51" s="1">
        <f>OAM!R58</f>
        <v>30</v>
      </c>
      <c r="E51" s="1">
        <f>OAM!S58</f>
        <v>28</v>
      </c>
      <c r="F51" s="1">
        <f>OAM!T58</f>
        <v>32</v>
      </c>
      <c r="G51" s="1">
        <f>OAM!U58</f>
        <v>69</v>
      </c>
      <c r="H51" s="1">
        <f>OAM!V58</f>
        <v>51</v>
      </c>
      <c r="I51" s="1">
        <f>OAM!W58</f>
        <v>45</v>
      </c>
      <c r="J51" s="1">
        <f>OAM!X58</f>
        <v>2</v>
      </c>
      <c r="K51" s="1">
        <f>OAM!Y58</f>
        <v>71</v>
      </c>
      <c r="L51" s="1">
        <f>OAM!Z58</f>
        <v>45</v>
      </c>
      <c r="M51" s="1">
        <f>OAM!AA58</f>
        <v>1</v>
      </c>
      <c r="N51" s="1">
        <f>OAM!AB58</f>
        <v>4</v>
      </c>
      <c r="O51" s="1">
        <f>models!M360</f>
        <v>4.5999999999999996</v>
      </c>
      <c r="P51" s="26">
        <f>models!O360</f>
        <v>-0.6</v>
      </c>
      <c r="Q51" s="26">
        <f>models!P360</f>
        <v>-15</v>
      </c>
      <c r="R51" s="1" t="str">
        <f t="shared" si="0"/>
        <v>this wine could be  MORE valued</v>
      </c>
      <c r="S51" s="1" t="s">
        <v>277</v>
      </c>
    </row>
    <row r="52" spans="2:19" x14ac:dyDescent="0.3">
      <c r="B52" s="1" t="s">
        <v>298</v>
      </c>
      <c r="C52" s="1">
        <f>OAM!Q59</f>
        <v>27</v>
      </c>
      <c r="D52" s="1">
        <f>OAM!R59</f>
        <v>69</v>
      </c>
      <c r="E52" s="1">
        <f>OAM!S59</f>
        <v>60</v>
      </c>
      <c r="F52" s="1">
        <f>OAM!T59</f>
        <v>25</v>
      </c>
      <c r="G52" s="1">
        <f>OAM!U59</f>
        <v>6</v>
      </c>
      <c r="H52" s="1">
        <f>OAM!V59</f>
        <v>12</v>
      </c>
      <c r="I52" s="1">
        <f>OAM!W59</f>
        <v>64</v>
      </c>
      <c r="J52" s="1">
        <f>OAM!X59</f>
        <v>45</v>
      </c>
      <c r="K52" s="1">
        <f>OAM!Y59</f>
        <v>17</v>
      </c>
      <c r="L52" s="1">
        <f>OAM!Z59</f>
        <v>18</v>
      </c>
      <c r="M52" s="1">
        <f>OAM!AA59</f>
        <v>60</v>
      </c>
      <c r="N52" s="1">
        <f>OAM!AB59</f>
        <v>5</v>
      </c>
      <c r="O52" s="1">
        <f>models!M361</f>
        <v>5</v>
      </c>
      <c r="P52" s="26">
        <f>models!O361</f>
        <v>0</v>
      </c>
      <c r="Q52" s="26">
        <f>models!P361</f>
        <v>0</v>
      </c>
      <c r="R52" s="1" t="str">
        <f t="shared" si="0"/>
        <v>this wine should be LESS valued</v>
      </c>
      <c r="S52" s="1" t="s">
        <v>277</v>
      </c>
    </row>
    <row r="53" spans="2:19" x14ac:dyDescent="0.3">
      <c r="B53" s="1" t="s">
        <v>299</v>
      </c>
      <c r="C53" s="1">
        <f>OAM!Q60</f>
        <v>10</v>
      </c>
      <c r="D53" s="1">
        <f>OAM!R60</f>
        <v>1</v>
      </c>
      <c r="E53" s="1">
        <f>OAM!S60</f>
        <v>65</v>
      </c>
      <c r="F53" s="1">
        <f>OAM!T60</f>
        <v>63</v>
      </c>
      <c r="G53" s="1">
        <f>OAM!U60</f>
        <v>7</v>
      </c>
      <c r="H53" s="1">
        <f>OAM!V60</f>
        <v>37</v>
      </c>
      <c r="I53" s="1">
        <f>OAM!W60</f>
        <v>29</v>
      </c>
      <c r="J53" s="1">
        <f>OAM!X60</f>
        <v>42</v>
      </c>
      <c r="K53" s="1">
        <f>OAM!Y60</f>
        <v>17</v>
      </c>
      <c r="L53" s="1">
        <f>OAM!Z60</f>
        <v>38</v>
      </c>
      <c r="M53" s="1">
        <f>OAM!AA60</f>
        <v>40</v>
      </c>
      <c r="N53" s="1">
        <f>OAM!AB60</f>
        <v>5</v>
      </c>
      <c r="O53" s="1">
        <f>models!M362</f>
        <v>6.2</v>
      </c>
      <c r="P53" s="26">
        <f>models!O362</f>
        <v>-1.2</v>
      </c>
      <c r="Q53" s="26">
        <f>models!P362</f>
        <v>-24</v>
      </c>
      <c r="R53" s="1" t="str">
        <f t="shared" si="0"/>
        <v>this wine could be  MORE valued</v>
      </c>
      <c r="S53" s="1" t="s">
        <v>277</v>
      </c>
    </row>
    <row r="54" spans="2:19" x14ac:dyDescent="0.3">
      <c r="B54" s="1" t="s">
        <v>300</v>
      </c>
      <c r="C54" s="1">
        <f>OAM!Q61</f>
        <v>63</v>
      </c>
      <c r="D54" s="1">
        <f>OAM!R61</f>
        <v>11</v>
      </c>
      <c r="E54" s="1">
        <f>OAM!S61</f>
        <v>39</v>
      </c>
      <c r="F54" s="1">
        <f>OAM!T61</f>
        <v>63</v>
      </c>
      <c r="G54" s="1">
        <f>OAM!U61</f>
        <v>64</v>
      </c>
      <c r="H54" s="1">
        <f>OAM!V61</f>
        <v>61</v>
      </c>
      <c r="I54" s="1">
        <f>OAM!W61</f>
        <v>6</v>
      </c>
      <c r="J54" s="1">
        <f>OAM!X61</f>
        <v>10</v>
      </c>
      <c r="K54" s="1">
        <f>OAM!Y61</f>
        <v>32</v>
      </c>
      <c r="L54" s="1">
        <f>OAM!Z61</f>
        <v>45</v>
      </c>
      <c r="M54" s="1">
        <f>OAM!AA61</f>
        <v>60</v>
      </c>
      <c r="N54" s="1">
        <f>OAM!AB61</f>
        <v>5</v>
      </c>
      <c r="O54" s="1">
        <f>models!M363</f>
        <v>5.8</v>
      </c>
      <c r="P54" s="26">
        <f>models!O363</f>
        <v>-0.8</v>
      </c>
      <c r="Q54" s="26">
        <f>models!P363</f>
        <v>-16</v>
      </c>
      <c r="R54" s="1" t="str">
        <f t="shared" si="0"/>
        <v>this wine could be  MORE valued</v>
      </c>
      <c r="S54" s="1" t="s">
        <v>277</v>
      </c>
    </row>
    <row r="55" spans="2:19" x14ac:dyDescent="0.3">
      <c r="B55" s="1" t="s">
        <v>301</v>
      </c>
      <c r="C55" s="1">
        <f>OAM!Q62</f>
        <v>67</v>
      </c>
      <c r="D55" s="1">
        <f>OAM!R62</f>
        <v>3</v>
      </c>
      <c r="E55" s="1">
        <f>OAM!S62</f>
        <v>58</v>
      </c>
      <c r="F55" s="1">
        <f>OAM!T62</f>
        <v>70</v>
      </c>
      <c r="G55" s="1">
        <f>OAM!U62</f>
        <v>49</v>
      </c>
      <c r="H55" s="1">
        <f>OAM!V62</f>
        <v>37</v>
      </c>
      <c r="I55" s="1">
        <f>OAM!W62</f>
        <v>58</v>
      </c>
      <c r="J55" s="1">
        <f>OAM!X62</f>
        <v>5</v>
      </c>
      <c r="K55" s="1">
        <f>OAM!Y62</f>
        <v>27</v>
      </c>
      <c r="L55" s="1">
        <f>OAM!Z62</f>
        <v>38</v>
      </c>
      <c r="M55" s="1">
        <f>OAM!AA62</f>
        <v>60</v>
      </c>
      <c r="N55" s="1">
        <f>OAM!AB62</f>
        <v>5</v>
      </c>
      <c r="O55" s="1">
        <f>models!M364</f>
        <v>5.8</v>
      </c>
      <c r="P55" s="26">
        <f>models!O364</f>
        <v>-0.8</v>
      </c>
      <c r="Q55" s="26">
        <f>models!P364</f>
        <v>-16</v>
      </c>
      <c r="R55" s="1" t="str">
        <f t="shared" si="0"/>
        <v>this wine could be  MORE valued</v>
      </c>
      <c r="S55" s="1" t="s">
        <v>277</v>
      </c>
    </row>
    <row r="56" spans="2:19" x14ac:dyDescent="0.3">
      <c r="B56" s="1" t="s">
        <v>302</v>
      </c>
      <c r="C56" s="1">
        <f>OAM!Q63</f>
        <v>5</v>
      </c>
      <c r="D56" s="1">
        <f>OAM!R63</f>
        <v>49</v>
      </c>
      <c r="E56" s="1">
        <f>OAM!S63</f>
        <v>43</v>
      </c>
      <c r="F56" s="1">
        <f>OAM!T63</f>
        <v>62</v>
      </c>
      <c r="G56" s="1">
        <f>OAM!U63</f>
        <v>49</v>
      </c>
      <c r="H56" s="1">
        <f>OAM!V63</f>
        <v>65</v>
      </c>
      <c r="I56" s="1">
        <f>OAM!W63</f>
        <v>18</v>
      </c>
      <c r="J56" s="1">
        <f>OAM!X63</f>
        <v>48</v>
      </c>
      <c r="K56" s="1">
        <f>OAM!Y63</f>
        <v>7</v>
      </c>
      <c r="L56" s="1">
        <f>OAM!Z63</f>
        <v>17</v>
      </c>
      <c r="M56" s="1">
        <f>OAM!AA63</f>
        <v>60</v>
      </c>
      <c r="N56" s="1">
        <f>OAM!AB63</f>
        <v>5</v>
      </c>
      <c r="O56" s="1">
        <f>models!M365</f>
        <v>5</v>
      </c>
      <c r="P56" s="26">
        <f>models!O365</f>
        <v>0</v>
      </c>
      <c r="Q56" s="26">
        <f>models!P365</f>
        <v>0</v>
      </c>
      <c r="R56" s="1" t="str">
        <f t="shared" si="0"/>
        <v>this wine should be LESS valued</v>
      </c>
      <c r="S56" s="1" t="s">
        <v>277</v>
      </c>
    </row>
    <row r="57" spans="2:19" x14ac:dyDescent="0.3">
      <c r="B57" s="1" t="s">
        <v>303</v>
      </c>
      <c r="C57" s="1">
        <f>OAM!Q64</f>
        <v>60</v>
      </c>
      <c r="D57" s="1">
        <f>OAM!R64</f>
        <v>30</v>
      </c>
      <c r="E57" s="1">
        <f>OAM!S64</f>
        <v>8</v>
      </c>
      <c r="F57" s="1">
        <f>OAM!T64</f>
        <v>25</v>
      </c>
      <c r="G57" s="1">
        <f>OAM!U64</f>
        <v>59</v>
      </c>
      <c r="H57" s="1">
        <f>OAM!V64</f>
        <v>51</v>
      </c>
      <c r="I57" s="1">
        <f>OAM!W64</f>
        <v>9</v>
      </c>
      <c r="J57" s="1">
        <f>OAM!X64</f>
        <v>8</v>
      </c>
      <c r="K57" s="1">
        <f>OAM!Y64</f>
        <v>46</v>
      </c>
      <c r="L57" s="1">
        <f>OAM!Z64</f>
        <v>28</v>
      </c>
      <c r="M57" s="1">
        <f>OAM!AA64</f>
        <v>49</v>
      </c>
      <c r="N57" s="1">
        <f>OAM!AB64</f>
        <v>6</v>
      </c>
      <c r="O57" s="1">
        <f>models!M366</f>
        <v>5.4</v>
      </c>
      <c r="P57" s="26">
        <f>models!O366</f>
        <v>0.6</v>
      </c>
      <c r="Q57" s="26">
        <f>models!P366</f>
        <v>10</v>
      </c>
      <c r="R57" s="1" t="str">
        <f t="shared" si="0"/>
        <v>this wine should be LESS valued</v>
      </c>
      <c r="S57" s="1" t="s">
        <v>277</v>
      </c>
    </row>
    <row r="58" spans="2:19" x14ac:dyDescent="0.3">
      <c r="B58" s="1" t="s">
        <v>304</v>
      </c>
      <c r="C58" s="1">
        <f>OAM!Q65</f>
        <v>60</v>
      </c>
      <c r="D58" s="1">
        <f>OAM!R65</f>
        <v>26</v>
      </c>
      <c r="E58" s="1">
        <f>OAM!S65</f>
        <v>8</v>
      </c>
      <c r="F58" s="1">
        <f>OAM!T65</f>
        <v>32</v>
      </c>
      <c r="G58" s="1">
        <f>OAM!U65</f>
        <v>63</v>
      </c>
      <c r="H58" s="1">
        <f>OAM!V65</f>
        <v>59</v>
      </c>
      <c r="I58" s="1">
        <f>OAM!W65</f>
        <v>7</v>
      </c>
      <c r="J58" s="1">
        <f>OAM!X65</f>
        <v>6</v>
      </c>
      <c r="K58" s="1">
        <f>OAM!Y65</f>
        <v>41</v>
      </c>
      <c r="L58" s="1">
        <f>OAM!Z65</f>
        <v>24</v>
      </c>
      <c r="M58" s="1">
        <f>OAM!AA65</f>
        <v>49</v>
      </c>
      <c r="N58" s="1">
        <f>OAM!AB65</f>
        <v>6</v>
      </c>
      <c r="O58" s="1">
        <f>models!M367</f>
        <v>5.4</v>
      </c>
      <c r="P58" s="26">
        <f>models!O367</f>
        <v>0.6</v>
      </c>
      <c r="Q58" s="26">
        <f>models!P367</f>
        <v>10</v>
      </c>
      <c r="R58" s="1" t="str">
        <f t="shared" si="0"/>
        <v>this wine should be LESS valued</v>
      </c>
      <c r="S58" s="1" t="s">
        <v>277</v>
      </c>
    </row>
    <row r="59" spans="2:19" x14ac:dyDescent="0.3">
      <c r="B59" s="1" t="s">
        <v>305</v>
      </c>
      <c r="C59" s="1">
        <f>OAM!Q66</f>
        <v>11</v>
      </c>
      <c r="D59" s="1">
        <f>OAM!R66</f>
        <v>7</v>
      </c>
      <c r="E59" s="1">
        <f>OAM!S66</f>
        <v>55</v>
      </c>
      <c r="F59" s="1">
        <f>OAM!T66</f>
        <v>10</v>
      </c>
      <c r="G59" s="1">
        <f>OAM!U66</f>
        <v>36</v>
      </c>
      <c r="H59" s="1">
        <f>OAM!V66</f>
        <v>7</v>
      </c>
      <c r="I59" s="1">
        <f>OAM!W66</f>
        <v>65</v>
      </c>
      <c r="J59" s="1">
        <f>OAM!X66</f>
        <v>45</v>
      </c>
      <c r="K59" s="1">
        <f>OAM!Y66</f>
        <v>12</v>
      </c>
      <c r="L59" s="1">
        <f>OAM!Z66</f>
        <v>45</v>
      </c>
      <c r="M59" s="1">
        <f>OAM!AA66</f>
        <v>49</v>
      </c>
      <c r="N59" s="1">
        <f>OAM!AB66</f>
        <v>5</v>
      </c>
      <c r="O59" s="1">
        <f>models!M368</f>
        <v>5.4</v>
      </c>
      <c r="P59" s="26">
        <f>models!O368</f>
        <v>-0.4</v>
      </c>
      <c r="Q59" s="26">
        <f>models!P368</f>
        <v>-8</v>
      </c>
      <c r="R59" s="1" t="str">
        <f t="shared" si="0"/>
        <v>this wine could be  MORE valued</v>
      </c>
      <c r="S59" s="1" t="s">
        <v>277</v>
      </c>
    </row>
    <row r="60" spans="2:19" x14ac:dyDescent="0.3">
      <c r="B60" s="1" t="s">
        <v>306</v>
      </c>
      <c r="C60" s="1">
        <f>OAM!Q67</f>
        <v>35</v>
      </c>
      <c r="D60" s="1">
        <f>OAM!R67</f>
        <v>29</v>
      </c>
      <c r="E60" s="1">
        <f>OAM!S67</f>
        <v>28</v>
      </c>
      <c r="F60" s="1">
        <f>OAM!T67</f>
        <v>12</v>
      </c>
      <c r="G60" s="1">
        <f>OAM!U67</f>
        <v>9</v>
      </c>
      <c r="H60" s="1">
        <f>OAM!V67</f>
        <v>6</v>
      </c>
      <c r="I60" s="1">
        <f>OAM!W67</f>
        <v>48</v>
      </c>
      <c r="J60" s="1">
        <f>OAM!X67</f>
        <v>6</v>
      </c>
      <c r="K60" s="1">
        <f>OAM!Y67</f>
        <v>10</v>
      </c>
      <c r="L60" s="1">
        <f>OAM!Z67</f>
        <v>28</v>
      </c>
      <c r="M60" s="1">
        <f>OAM!AA67</f>
        <v>20</v>
      </c>
      <c r="N60" s="1">
        <f>OAM!AB67</f>
        <v>6</v>
      </c>
      <c r="O60" s="1">
        <f>models!M369</f>
        <v>5.8</v>
      </c>
      <c r="P60" s="26">
        <f>models!O369</f>
        <v>0.2</v>
      </c>
      <c r="Q60" s="26">
        <f>models!P369</f>
        <v>3.33</v>
      </c>
      <c r="R60" s="1" t="str">
        <f t="shared" si="0"/>
        <v>this wine should be LESS valued</v>
      </c>
      <c r="S60" s="1" t="s">
        <v>277</v>
      </c>
    </row>
    <row r="61" spans="2:19" x14ac:dyDescent="0.3">
      <c r="B61" s="1" t="s">
        <v>307</v>
      </c>
      <c r="C61" s="1">
        <f>OAM!Q68</f>
        <v>27</v>
      </c>
      <c r="D61" s="1">
        <f>OAM!R68</f>
        <v>41</v>
      </c>
      <c r="E61" s="1">
        <f>OAM!S68</f>
        <v>8</v>
      </c>
      <c r="F61" s="1">
        <f>OAM!T68</f>
        <v>8</v>
      </c>
      <c r="G61" s="1">
        <f>OAM!U68</f>
        <v>31</v>
      </c>
      <c r="H61" s="1">
        <f>OAM!V68</f>
        <v>11</v>
      </c>
      <c r="I61" s="1">
        <f>OAM!W68</f>
        <v>36</v>
      </c>
      <c r="J61" s="1">
        <f>OAM!X68</f>
        <v>60</v>
      </c>
      <c r="K61" s="1">
        <f>OAM!Y68</f>
        <v>32</v>
      </c>
      <c r="L61" s="1">
        <f>OAM!Z68</f>
        <v>59</v>
      </c>
      <c r="M61" s="1">
        <f>OAM!AA68</f>
        <v>40</v>
      </c>
      <c r="N61" s="1">
        <f>OAM!AB68</f>
        <v>5</v>
      </c>
      <c r="O61" s="1">
        <f>models!M370</f>
        <v>5</v>
      </c>
      <c r="P61" s="26">
        <f>models!O370</f>
        <v>0</v>
      </c>
      <c r="Q61" s="26">
        <f>models!P370</f>
        <v>0</v>
      </c>
      <c r="R61" s="1" t="str">
        <f t="shared" si="0"/>
        <v>this wine should be LESS valued</v>
      </c>
      <c r="S61" s="1" t="s">
        <v>277</v>
      </c>
    </row>
    <row r="62" spans="2:19" x14ac:dyDescent="0.3">
      <c r="B62" s="1" t="s">
        <v>308</v>
      </c>
      <c r="C62" s="1">
        <f>OAM!Q69</f>
        <v>1</v>
      </c>
      <c r="D62" s="1">
        <f>OAM!R69</f>
        <v>15</v>
      </c>
      <c r="E62" s="1">
        <f>OAM!S69</f>
        <v>67</v>
      </c>
      <c r="F62" s="1">
        <f>OAM!T69</f>
        <v>9</v>
      </c>
      <c r="G62" s="1">
        <f>OAM!U69</f>
        <v>57</v>
      </c>
      <c r="H62" s="1">
        <f>OAM!V69</f>
        <v>65</v>
      </c>
      <c r="I62" s="1">
        <f>OAM!W69</f>
        <v>1</v>
      </c>
      <c r="J62" s="1">
        <f>OAM!X69</f>
        <v>48</v>
      </c>
      <c r="K62" s="1">
        <f>OAM!Y69</f>
        <v>4</v>
      </c>
      <c r="L62" s="1">
        <f>OAM!Z69</f>
        <v>28</v>
      </c>
      <c r="M62" s="1">
        <f>OAM!AA69</f>
        <v>34</v>
      </c>
      <c r="N62" s="1">
        <f>OAM!AB69</f>
        <v>5</v>
      </c>
      <c r="O62" s="1">
        <f>models!M371</f>
        <v>5</v>
      </c>
      <c r="P62" s="26">
        <f>models!O371</f>
        <v>0</v>
      </c>
      <c r="Q62" s="26">
        <f>models!P371</f>
        <v>0</v>
      </c>
      <c r="R62" s="1" t="str">
        <f t="shared" si="0"/>
        <v>this wine should be LESS valued</v>
      </c>
      <c r="S62" s="1" t="s">
        <v>277</v>
      </c>
    </row>
    <row r="63" spans="2:19" x14ac:dyDescent="0.3">
      <c r="B63" s="1" t="s">
        <v>309</v>
      </c>
      <c r="C63" s="1">
        <f>OAM!Q70</f>
        <v>37</v>
      </c>
      <c r="D63" s="1">
        <f>OAM!R70</f>
        <v>44</v>
      </c>
      <c r="E63" s="1">
        <f>OAM!S70</f>
        <v>23</v>
      </c>
      <c r="F63" s="1">
        <f>OAM!T70</f>
        <v>5</v>
      </c>
      <c r="G63" s="1">
        <f>OAM!U70</f>
        <v>8</v>
      </c>
      <c r="H63" s="1">
        <f>OAM!V70</f>
        <v>1</v>
      </c>
      <c r="I63" s="1">
        <f>OAM!W70</f>
        <v>61</v>
      </c>
      <c r="J63" s="1">
        <f>OAM!X70</f>
        <v>66</v>
      </c>
      <c r="K63" s="1">
        <f>OAM!Y70</f>
        <v>20</v>
      </c>
      <c r="L63" s="1">
        <f>OAM!Z70</f>
        <v>16</v>
      </c>
      <c r="M63" s="1">
        <f>OAM!AA70</f>
        <v>49</v>
      </c>
      <c r="N63" s="1">
        <f>OAM!AB70</f>
        <v>5</v>
      </c>
      <c r="O63" s="1">
        <f>models!M372</f>
        <v>5.4</v>
      </c>
      <c r="P63" s="26">
        <f>models!O372</f>
        <v>-0.4</v>
      </c>
      <c r="Q63" s="26">
        <f>models!P372</f>
        <v>-8</v>
      </c>
      <c r="R63" s="1" t="str">
        <f t="shared" si="0"/>
        <v>this wine could be  MORE valued</v>
      </c>
      <c r="S63" s="1" t="s">
        <v>277</v>
      </c>
    </row>
    <row r="64" spans="2:19" x14ac:dyDescent="0.3">
      <c r="B64" s="1" t="s">
        <v>310</v>
      </c>
      <c r="C64" s="1">
        <f>OAM!Q71</f>
        <v>22</v>
      </c>
      <c r="D64" s="1">
        <f>OAM!R71</f>
        <v>36</v>
      </c>
      <c r="E64" s="1">
        <f>OAM!S71</f>
        <v>33</v>
      </c>
      <c r="F64" s="1">
        <f>OAM!T71</f>
        <v>22</v>
      </c>
      <c r="G64" s="1">
        <f>OAM!U71</f>
        <v>44</v>
      </c>
      <c r="H64" s="1">
        <f>OAM!V71</f>
        <v>24</v>
      </c>
      <c r="I64" s="1">
        <f>OAM!W71</f>
        <v>42</v>
      </c>
      <c r="J64" s="1">
        <f>OAM!X71</f>
        <v>56</v>
      </c>
      <c r="K64" s="1">
        <f>OAM!Y71</f>
        <v>55</v>
      </c>
      <c r="L64" s="1">
        <f>OAM!Z71</f>
        <v>35</v>
      </c>
      <c r="M64" s="1">
        <f>OAM!AA71</f>
        <v>24</v>
      </c>
      <c r="N64" s="1">
        <f>OAM!AB71</f>
        <v>5</v>
      </c>
      <c r="O64" s="1">
        <f>models!M373</f>
        <v>5.4</v>
      </c>
      <c r="P64" s="26">
        <f>models!O373</f>
        <v>-0.4</v>
      </c>
      <c r="Q64" s="26">
        <f>models!P373</f>
        <v>-8</v>
      </c>
      <c r="R64" s="1" t="str">
        <f t="shared" si="0"/>
        <v>this wine could be  MORE valued</v>
      </c>
      <c r="S64" s="1" t="s">
        <v>277</v>
      </c>
    </row>
    <row r="65" spans="1:19" x14ac:dyDescent="0.3">
      <c r="B65" s="1" t="s">
        <v>311</v>
      </c>
      <c r="C65" s="1">
        <f>OAM!Q72</f>
        <v>42</v>
      </c>
      <c r="D65" s="1">
        <f>OAM!R72</f>
        <v>9</v>
      </c>
      <c r="E65" s="1">
        <f>OAM!S72</f>
        <v>54</v>
      </c>
      <c r="F65" s="1">
        <f>OAM!T72</f>
        <v>18</v>
      </c>
      <c r="G65" s="1">
        <f>OAM!U72</f>
        <v>49</v>
      </c>
      <c r="H65" s="1">
        <f>OAM!V72</f>
        <v>45</v>
      </c>
      <c r="I65" s="1">
        <f>OAM!W72</f>
        <v>37</v>
      </c>
      <c r="J65" s="1">
        <f>OAM!X72</f>
        <v>17</v>
      </c>
      <c r="K65" s="1">
        <f>OAM!Y72</f>
        <v>48</v>
      </c>
      <c r="L65" s="1">
        <f>OAM!Z72</f>
        <v>55</v>
      </c>
      <c r="M65" s="1">
        <f>OAM!AA72</f>
        <v>49</v>
      </c>
      <c r="N65" s="1">
        <f>OAM!AB72</f>
        <v>6</v>
      </c>
      <c r="O65" s="1">
        <f>models!M374</f>
        <v>5.4</v>
      </c>
      <c r="P65" s="26">
        <f>models!O374</f>
        <v>0.6</v>
      </c>
      <c r="Q65" s="26">
        <f>models!P374</f>
        <v>10</v>
      </c>
      <c r="R65" s="1" t="str">
        <f t="shared" si="0"/>
        <v>this wine should be LESS valued</v>
      </c>
      <c r="S65" s="1" t="s">
        <v>277</v>
      </c>
    </row>
    <row r="66" spans="1:19" x14ac:dyDescent="0.3">
      <c r="B66" s="1" t="s">
        <v>312</v>
      </c>
      <c r="C66" s="1">
        <f>OAM!Q73</f>
        <v>5</v>
      </c>
      <c r="D66" s="1">
        <f>OAM!R73</f>
        <v>11</v>
      </c>
      <c r="E66" s="1">
        <f>OAM!S73</f>
        <v>59</v>
      </c>
      <c r="F66" s="1">
        <f>OAM!T73</f>
        <v>25</v>
      </c>
      <c r="G66" s="1">
        <f>OAM!U73</f>
        <v>40</v>
      </c>
      <c r="H66" s="1">
        <f>OAM!V73</f>
        <v>19</v>
      </c>
      <c r="I66" s="1">
        <f>OAM!W73</f>
        <v>41</v>
      </c>
      <c r="J66" s="1">
        <f>OAM!X73</f>
        <v>65</v>
      </c>
      <c r="K66" s="1">
        <f>OAM!Y73</f>
        <v>56</v>
      </c>
      <c r="L66" s="1">
        <f>OAM!Z73</f>
        <v>24</v>
      </c>
      <c r="M66" s="1">
        <f>OAM!AA73</f>
        <v>60</v>
      </c>
      <c r="N66" s="1">
        <f>OAM!AB73</f>
        <v>5</v>
      </c>
      <c r="O66" s="1">
        <f>models!M375</f>
        <v>5.4</v>
      </c>
      <c r="P66" s="26">
        <f>models!O375</f>
        <v>-0.4</v>
      </c>
      <c r="Q66" s="26">
        <f>models!P375</f>
        <v>-8</v>
      </c>
      <c r="R66" s="1" t="str">
        <f t="shared" si="0"/>
        <v>this wine could be  MORE valued</v>
      </c>
      <c r="S66" s="1" t="s">
        <v>277</v>
      </c>
    </row>
    <row r="67" spans="1:19" x14ac:dyDescent="0.3">
      <c r="B67" s="1" t="s">
        <v>313</v>
      </c>
      <c r="C67" s="1">
        <f>OAM!Q74</f>
        <v>27</v>
      </c>
      <c r="D67" s="1">
        <f>OAM!R74</f>
        <v>57</v>
      </c>
      <c r="E67" s="1">
        <f>OAM!S74</f>
        <v>64</v>
      </c>
      <c r="F67" s="1">
        <f>OAM!T74</f>
        <v>56</v>
      </c>
      <c r="G67" s="1">
        <f>OAM!U74</f>
        <v>5</v>
      </c>
      <c r="H67" s="1">
        <f>OAM!V74</f>
        <v>16</v>
      </c>
      <c r="I67" s="1">
        <f>OAM!W74</f>
        <v>62</v>
      </c>
      <c r="J67" s="1">
        <f>OAM!X74</f>
        <v>36</v>
      </c>
      <c r="K67" s="1">
        <f>OAM!Y74</f>
        <v>13</v>
      </c>
      <c r="L67" s="1">
        <f>OAM!Z74</f>
        <v>20</v>
      </c>
      <c r="M67" s="1">
        <f>OAM!AA74</f>
        <v>58</v>
      </c>
      <c r="N67" s="1">
        <f>OAM!AB74</f>
        <v>5</v>
      </c>
      <c r="O67" s="1">
        <f>models!M376</f>
        <v>5</v>
      </c>
      <c r="P67" s="26">
        <f>models!O376</f>
        <v>0</v>
      </c>
      <c r="Q67" s="26">
        <f>models!P376</f>
        <v>0</v>
      </c>
      <c r="R67" s="1" t="str">
        <f t="shared" si="0"/>
        <v>this wine should be LESS valued</v>
      </c>
      <c r="S67" s="1" t="s">
        <v>277</v>
      </c>
    </row>
    <row r="68" spans="1:19" x14ac:dyDescent="0.3">
      <c r="B68" s="1" t="s">
        <v>314</v>
      </c>
      <c r="C68" s="1">
        <f>OAM!Q75</f>
        <v>37</v>
      </c>
      <c r="D68" s="1">
        <f>OAM!R75</f>
        <v>30</v>
      </c>
      <c r="E68" s="1">
        <f>OAM!S75</f>
        <v>31</v>
      </c>
      <c r="F68" s="1">
        <f>OAM!T75</f>
        <v>45</v>
      </c>
      <c r="G68" s="1">
        <f>OAM!U75</f>
        <v>30</v>
      </c>
      <c r="H68" s="1">
        <f>OAM!V75</f>
        <v>37</v>
      </c>
      <c r="I68" s="1">
        <f>OAM!W75</f>
        <v>27</v>
      </c>
      <c r="J68" s="1">
        <f>OAM!X75</f>
        <v>36</v>
      </c>
      <c r="K68" s="1">
        <f>OAM!Y75</f>
        <v>37</v>
      </c>
      <c r="L68" s="1">
        <f>OAM!Z75</f>
        <v>32</v>
      </c>
      <c r="M68" s="1">
        <f>OAM!AA75</f>
        <v>40</v>
      </c>
      <c r="N68" s="1">
        <f>OAM!AB75</f>
        <v>7</v>
      </c>
      <c r="O68" s="1">
        <f>models!M377</f>
        <v>5.8</v>
      </c>
      <c r="P68" s="26">
        <f>models!O377</f>
        <v>1.2</v>
      </c>
      <c r="Q68" s="26">
        <f>models!P377</f>
        <v>17.14</v>
      </c>
      <c r="R68" s="1" t="str">
        <f t="shared" si="0"/>
        <v>this wine should be LESS valued</v>
      </c>
      <c r="S68" s="1" t="s">
        <v>277</v>
      </c>
    </row>
    <row r="69" spans="1:19" x14ac:dyDescent="0.3">
      <c r="B69" s="1" t="s">
        <v>315</v>
      </c>
      <c r="C69" s="1">
        <f>OAM!Q76</f>
        <v>49</v>
      </c>
      <c r="D69" s="1">
        <f>OAM!R76</f>
        <v>64</v>
      </c>
      <c r="E69" s="1">
        <f>OAM!S76</f>
        <v>12</v>
      </c>
      <c r="F69" s="1">
        <f>OAM!T76</f>
        <v>38</v>
      </c>
      <c r="G69" s="1">
        <f>OAM!U76</f>
        <v>36</v>
      </c>
      <c r="H69" s="1">
        <f>OAM!V76</f>
        <v>34</v>
      </c>
      <c r="I69" s="1">
        <f>OAM!W76</f>
        <v>42</v>
      </c>
      <c r="J69" s="1">
        <f>OAM!X76</f>
        <v>28</v>
      </c>
      <c r="K69" s="1">
        <f>OAM!Y76</f>
        <v>41</v>
      </c>
      <c r="L69" s="1">
        <f>OAM!Z76</f>
        <v>42</v>
      </c>
      <c r="M69" s="1">
        <f>OAM!AA76</f>
        <v>27</v>
      </c>
      <c r="N69" s="1">
        <f>OAM!AB76</f>
        <v>5</v>
      </c>
      <c r="O69" s="1">
        <f>models!M378</f>
        <v>5</v>
      </c>
      <c r="P69" s="26">
        <f>models!O378</f>
        <v>0</v>
      </c>
      <c r="Q69" s="26">
        <f>models!P378</f>
        <v>0</v>
      </c>
      <c r="R69" s="1" t="str">
        <f t="shared" si="0"/>
        <v>this wine should be LESS valued</v>
      </c>
      <c r="S69" s="1" t="s">
        <v>277</v>
      </c>
    </row>
    <row r="70" spans="1:19" x14ac:dyDescent="0.3">
      <c r="B70" s="1" t="s">
        <v>316</v>
      </c>
      <c r="C70" s="1">
        <f>OAM!Q77</f>
        <v>46</v>
      </c>
      <c r="D70" s="1">
        <f>OAM!R77</f>
        <v>62</v>
      </c>
      <c r="E70" s="1">
        <f>OAM!S77</f>
        <v>12</v>
      </c>
      <c r="F70" s="1">
        <f>OAM!T77</f>
        <v>6</v>
      </c>
      <c r="G70" s="1">
        <f>OAM!U77</f>
        <v>24</v>
      </c>
      <c r="H70" s="1">
        <f>OAM!V77</f>
        <v>65</v>
      </c>
      <c r="I70" s="1">
        <f>OAM!W77</f>
        <v>3</v>
      </c>
      <c r="J70" s="1">
        <f>OAM!X77</f>
        <v>17</v>
      </c>
      <c r="K70" s="1">
        <f>OAM!Y77</f>
        <v>48</v>
      </c>
      <c r="L70" s="1">
        <f>OAM!Z77</f>
        <v>70</v>
      </c>
      <c r="M70" s="1">
        <f>OAM!AA77</f>
        <v>3</v>
      </c>
      <c r="N70" s="1">
        <f>OAM!AB77</f>
        <v>5</v>
      </c>
      <c r="O70" s="1">
        <f>models!M379</f>
        <v>5</v>
      </c>
      <c r="P70" s="26">
        <f>models!O379</f>
        <v>0</v>
      </c>
      <c r="Q70" s="26">
        <f>models!P379</f>
        <v>0</v>
      </c>
      <c r="R70" s="1" t="str">
        <f t="shared" ref="R70:R104" si="1">IF(Q70&lt;0,"this wine could be  MORE valued","this wine should be LESS valued")</f>
        <v>this wine should be LESS valued</v>
      </c>
      <c r="S70" s="1" t="s">
        <v>277</v>
      </c>
    </row>
    <row r="71" spans="1:19" x14ac:dyDescent="0.3">
      <c r="B71" s="1" t="s">
        <v>317</v>
      </c>
      <c r="C71" s="1">
        <f>OAM!Q78</f>
        <v>46</v>
      </c>
      <c r="D71" s="1">
        <f>OAM!R78</f>
        <v>62</v>
      </c>
      <c r="E71" s="1">
        <f>OAM!S78</f>
        <v>12</v>
      </c>
      <c r="F71" s="1">
        <f>OAM!T78</f>
        <v>6</v>
      </c>
      <c r="G71" s="1">
        <f>OAM!U78</f>
        <v>24</v>
      </c>
      <c r="H71" s="1">
        <f>OAM!V78</f>
        <v>65</v>
      </c>
      <c r="I71" s="1">
        <f>OAM!W78</f>
        <v>3</v>
      </c>
      <c r="J71" s="1">
        <f>OAM!X78</f>
        <v>17</v>
      </c>
      <c r="K71" s="1">
        <f>OAM!Y78</f>
        <v>48</v>
      </c>
      <c r="L71" s="1">
        <f>OAM!Z78</f>
        <v>70</v>
      </c>
      <c r="M71" s="1">
        <f>OAM!AA78</f>
        <v>3</v>
      </c>
      <c r="N71" s="1">
        <f>OAM!AB78</f>
        <v>5</v>
      </c>
      <c r="O71" s="1">
        <f>models!M380</f>
        <v>5</v>
      </c>
      <c r="P71" s="26">
        <f>models!O380</f>
        <v>0</v>
      </c>
      <c r="Q71" s="26">
        <f>models!P380</f>
        <v>0</v>
      </c>
      <c r="R71" s="1" t="str">
        <f t="shared" si="1"/>
        <v>this wine should be LESS valued</v>
      </c>
      <c r="S71" s="1" t="s">
        <v>277</v>
      </c>
    </row>
    <row r="72" spans="1:19" ht="15" customHeight="1" x14ac:dyDescent="0.3">
      <c r="A72" s="12"/>
      <c r="B72" s="1" t="s">
        <v>318</v>
      </c>
      <c r="C72" s="1">
        <f>OAM!Q79</f>
        <v>37</v>
      </c>
      <c r="D72" s="1">
        <f>OAM!R79</f>
        <v>30</v>
      </c>
      <c r="E72" s="1">
        <f>OAM!S79</f>
        <v>22</v>
      </c>
      <c r="F72" s="1">
        <f>OAM!T79</f>
        <v>67</v>
      </c>
      <c r="G72" s="1">
        <f>OAM!U79</f>
        <v>40</v>
      </c>
      <c r="H72" s="1">
        <f>OAM!V79</f>
        <v>43</v>
      </c>
      <c r="I72" s="1">
        <f>OAM!W79</f>
        <v>31</v>
      </c>
      <c r="J72" s="1">
        <f>OAM!X79</f>
        <v>36</v>
      </c>
      <c r="K72" s="1">
        <f>OAM!Y79</f>
        <v>53</v>
      </c>
      <c r="L72" s="1">
        <f>OAM!Z79</f>
        <v>38</v>
      </c>
      <c r="M72" s="1">
        <f>OAM!AA79</f>
        <v>34</v>
      </c>
      <c r="N72" s="1">
        <f>OAM!AB79</f>
        <v>5</v>
      </c>
      <c r="O72" s="1">
        <f>models!M381</f>
        <v>5.8</v>
      </c>
      <c r="P72" s="26">
        <f>models!O381</f>
        <v>-0.8</v>
      </c>
      <c r="Q72" s="26">
        <f>models!P381</f>
        <v>-16</v>
      </c>
      <c r="R72" s="1" t="str">
        <f t="shared" si="1"/>
        <v>this wine could be  MORE valued</v>
      </c>
      <c r="S72" s="1" t="s">
        <v>277</v>
      </c>
    </row>
    <row r="73" spans="1:19" x14ac:dyDescent="0.3">
      <c r="B73" s="1" t="s">
        <v>319</v>
      </c>
      <c r="C73" s="1">
        <f>OAM!Q80</f>
        <v>60</v>
      </c>
      <c r="D73" s="1">
        <f>OAM!R80</f>
        <v>59</v>
      </c>
      <c r="E73" s="1">
        <f>OAM!S80</f>
        <v>17</v>
      </c>
      <c r="F73" s="1">
        <f>OAM!T80</f>
        <v>63</v>
      </c>
      <c r="G73" s="1">
        <f>OAM!U80</f>
        <v>44</v>
      </c>
      <c r="H73" s="1">
        <f>OAM!V80</f>
        <v>59</v>
      </c>
      <c r="I73" s="1">
        <f>OAM!W80</f>
        <v>9</v>
      </c>
      <c r="J73" s="1">
        <f>OAM!X80</f>
        <v>17</v>
      </c>
      <c r="K73" s="1">
        <f>OAM!Y80</f>
        <v>56</v>
      </c>
      <c r="L73" s="1">
        <f>OAM!Z80</f>
        <v>38</v>
      </c>
      <c r="M73" s="1">
        <f>OAM!AA80</f>
        <v>6</v>
      </c>
      <c r="N73" s="1">
        <f>OAM!AB80</f>
        <v>5</v>
      </c>
      <c r="O73" s="1">
        <f>models!M382</f>
        <v>5.4</v>
      </c>
      <c r="P73" s="26">
        <f>models!O382</f>
        <v>-0.4</v>
      </c>
      <c r="Q73" s="26">
        <f>models!P382</f>
        <v>-8</v>
      </c>
      <c r="R73" s="1" t="str">
        <f t="shared" si="1"/>
        <v>this wine could be  MORE valued</v>
      </c>
      <c r="S73" s="1" t="s">
        <v>277</v>
      </c>
    </row>
    <row r="74" spans="1:19" x14ac:dyDescent="0.3">
      <c r="B74" s="1" t="s">
        <v>320</v>
      </c>
      <c r="C74" s="1">
        <f>OAM!Q81</f>
        <v>3</v>
      </c>
      <c r="D74" s="1">
        <f>OAM!R81</f>
        <v>4</v>
      </c>
      <c r="E74" s="1">
        <f>OAM!S81</f>
        <v>67</v>
      </c>
      <c r="F74" s="1">
        <f>OAM!T81</f>
        <v>38</v>
      </c>
      <c r="G74" s="1">
        <f>OAM!U81</f>
        <v>49</v>
      </c>
      <c r="H74" s="1">
        <f>OAM!V81</f>
        <v>9</v>
      </c>
      <c r="I74" s="1">
        <f>OAM!W81</f>
        <v>45</v>
      </c>
      <c r="J74" s="1">
        <f>OAM!X81</f>
        <v>42</v>
      </c>
      <c r="K74" s="1">
        <f>OAM!Y81</f>
        <v>22</v>
      </c>
      <c r="L74" s="1">
        <f>OAM!Z81</f>
        <v>14</v>
      </c>
      <c r="M74" s="1">
        <f>OAM!AA81</f>
        <v>6</v>
      </c>
      <c r="N74" s="1">
        <f>OAM!AB81</f>
        <v>5</v>
      </c>
      <c r="O74" s="1">
        <f>models!M383</f>
        <v>5.8</v>
      </c>
      <c r="P74" s="26">
        <f>models!O383</f>
        <v>-0.8</v>
      </c>
      <c r="Q74" s="26">
        <f>models!P383</f>
        <v>-16</v>
      </c>
      <c r="R74" s="1" t="str">
        <f t="shared" si="1"/>
        <v>this wine could be  MORE valued</v>
      </c>
      <c r="S74" s="1" t="s">
        <v>277</v>
      </c>
    </row>
    <row r="75" spans="1:19" x14ac:dyDescent="0.3">
      <c r="B75" s="1" t="s">
        <v>321</v>
      </c>
      <c r="C75" s="1">
        <f>OAM!Q82</f>
        <v>20</v>
      </c>
      <c r="D75" s="1">
        <f>OAM!R82</f>
        <v>59</v>
      </c>
      <c r="E75" s="1">
        <f>OAM!S82</f>
        <v>12</v>
      </c>
      <c r="F75" s="1">
        <f>OAM!T82</f>
        <v>45</v>
      </c>
      <c r="G75" s="1">
        <f>OAM!U82</f>
        <v>49</v>
      </c>
      <c r="H75" s="1">
        <f>OAM!V82</f>
        <v>51</v>
      </c>
      <c r="I75" s="1">
        <f>OAM!W82</f>
        <v>15</v>
      </c>
      <c r="J75" s="1">
        <f>OAM!X82</f>
        <v>17</v>
      </c>
      <c r="K75" s="1">
        <f>OAM!Y82</f>
        <v>32</v>
      </c>
      <c r="L75" s="1">
        <f>OAM!Z82</f>
        <v>9</v>
      </c>
      <c r="M75" s="1">
        <f>OAM!AA82</f>
        <v>11</v>
      </c>
      <c r="N75" s="1">
        <f>OAM!AB82</f>
        <v>6</v>
      </c>
      <c r="O75" s="1">
        <f>models!M384</f>
        <v>5.4</v>
      </c>
      <c r="P75" s="26">
        <f>models!O384</f>
        <v>0.6</v>
      </c>
      <c r="Q75" s="26">
        <f>models!P384</f>
        <v>10</v>
      </c>
      <c r="R75" s="1" t="str">
        <f t="shared" si="1"/>
        <v>this wine should be LESS valued</v>
      </c>
      <c r="S75" s="1" t="s">
        <v>277</v>
      </c>
    </row>
    <row r="76" spans="1:19" x14ac:dyDescent="0.3">
      <c r="B76" s="1" t="s">
        <v>322</v>
      </c>
      <c r="C76" s="1">
        <f>OAM!Q83</f>
        <v>27</v>
      </c>
      <c r="D76" s="1">
        <f>OAM!R83</f>
        <v>44</v>
      </c>
      <c r="E76" s="1">
        <f>OAM!S83</f>
        <v>19</v>
      </c>
      <c r="F76" s="1">
        <f>OAM!T83</f>
        <v>45</v>
      </c>
      <c r="G76" s="1">
        <f>OAM!U83</f>
        <v>44</v>
      </c>
      <c r="H76" s="1">
        <f>OAM!V83</f>
        <v>30</v>
      </c>
      <c r="I76" s="1">
        <f>OAM!W83</f>
        <v>22</v>
      </c>
      <c r="J76" s="1">
        <f>OAM!X83</f>
        <v>34</v>
      </c>
      <c r="K76" s="1">
        <f>OAM!Y83</f>
        <v>27</v>
      </c>
      <c r="L76" s="1">
        <f>OAM!Z83</f>
        <v>55</v>
      </c>
      <c r="M76" s="1">
        <f>OAM!AA83</f>
        <v>40</v>
      </c>
      <c r="N76" s="1">
        <f>OAM!AB83</f>
        <v>6</v>
      </c>
      <c r="O76" s="1">
        <f>models!M385</f>
        <v>5.4</v>
      </c>
      <c r="P76" s="26">
        <f>models!O385</f>
        <v>0.6</v>
      </c>
      <c r="Q76" s="26">
        <f>models!P385</f>
        <v>10</v>
      </c>
      <c r="R76" s="1" t="str">
        <f t="shared" si="1"/>
        <v>this wine should be LESS valued</v>
      </c>
      <c r="S76" s="1" t="s">
        <v>277</v>
      </c>
    </row>
    <row r="77" spans="1:19" x14ac:dyDescent="0.3">
      <c r="B77" s="1" t="s">
        <v>323</v>
      </c>
      <c r="C77" s="1">
        <f>OAM!Q84</f>
        <v>27</v>
      </c>
      <c r="D77" s="1">
        <f>OAM!R84</f>
        <v>51</v>
      </c>
      <c r="E77" s="1">
        <f>OAM!S84</f>
        <v>39</v>
      </c>
      <c r="F77" s="1">
        <f>OAM!T84</f>
        <v>32</v>
      </c>
      <c r="G77" s="1">
        <f>OAM!U84</f>
        <v>22</v>
      </c>
      <c r="H77" s="1">
        <f>OAM!V84</f>
        <v>24</v>
      </c>
      <c r="I77" s="1">
        <f>OAM!W84</f>
        <v>58</v>
      </c>
      <c r="J77" s="1">
        <f>OAM!X84</f>
        <v>17</v>
      </c>
      <c r="K77" s="1">
        <f>OAM!Y84</f>
        <v>27</v>
      </c>
      <c r="L77" s="1">
        <f>OAM!Z84</f>
        <v>66</v>
      </c>
      <c r="M77" s="1">
        <f>OAM!AA84</f>
        <v>40</v>
      </c>
      <c r="N77" s="1">
        <f>OAM!AB84</f>
        <v>5</v>
      </c>
      <c r="O77" s="1">
        <f>models!M386</f>
        <v>5</v>
      </c>
      <c r="P77" s="26">
        <f>models!O386</f>
        <v>0</v>
      </c>
      <c r="Q77" s="26">
        <f>models!P386</f>
        <v>0</v>
      </c>
      <c r="R77" s="1" t="str">
        <f t="shared" si="1"/>
        <v>this wine should be LESS valued</v>
      </c>
      <c r="S77" s="1" t="s">
        <v>277</v>
      </c>
    </row>
    <row r="78" spans="1:19" x14ac:dyDescent="0.3">
      <c r="B78" s="1" t="s">
        <v>324</v>
      </c>
      <c r="C78" s="1">
        <f>OAM!Q85</f>
        <v>27</v>
      </c>
      <c r="D78" s="1">
        <f>OAM!R85</f>
        <v>57</v>
      </c>
      <c r="E78" s="1">
        <f>OAM!S85</f>
        <v>37</v>
      </c>
      <c r="F78" s="1">
        <f>OAM!T85</f>
        <v>45</v>
      </c>
      <c r="G78" s="1">
        <f>OAM!U85</f>
        <v>31</v>
      </c>
      <c r="H78" s="1">
        <f>OAM!V85</f>
        <v>22</v>
      </c>
      <c r="I78" s="1">
        <f>OAM!W85</f>
        <v>57</v>
      </c>
      <c r="J78" s="1">
        <f>OAM!X85</f>
        <v>15</v>
      </c>
      <c r="K78" s="1">
        <f>OAM!Y85</f>
        <v>25</v>
      </c>
      <c r="L78" s="1">
        <f>OAM!Z85</f>
        <v>66</v>
      </c>
      <c r="M78" s="1">
        <f>OAM!AA85</f>
        <v>40</v>
      </c>
      <c r="N78" s="1">
        <f>OAM!AB85</f>
        <v>5</v>
      </c>
      <c r="O78" s="1">
        <f>models!M387</f>
        <v>5.4</v>
      </c>
      <c r="P78" s="26">
        <f>models!O387</f>
        <v>-0.4</v>
      </c>
      <c r="Q78" s="26">
        <f>models!P387</f>
        <v>-8</v>
      </c>
      <c r="R78" s="1" t="str">
        <f t="shared" si="1"/>
        <v>this wine could be  MORE valued</v>
      </c>
      <c r="S78" s="1" t="s">
        <v>277</v>
      </c>
    </row>
    <row r="79" spans="1:19" x14ac:dyDescent="0.3">
      <c r="B79" s="1" t="s">
        <v>325</v>
      </c>
      <c r="C79" s="1">
        <f>OAM!Q86</f>
        <v>15</v>
      </c>
      <c r="D79" s="1">
        <f>OAM!R86</f>
        <v>54</v>
      </c>
      <c r="E79" s="1">
        <f>OAM!S86</f>
        <v>43</v>
      </c>
      <c r="F79" s="1">
        <f>OAM!T86</f>
        <v>32</v>
      </c>
      <c r="G79" s="1">
        <f>OAM!U86</f>
        <v>31</v>
      </c>
      <c r="H79" s="1">
        <f>OAM!V86</f>
        <v>43</v>
      </c>
      <c r="I79" s="1">
        <f>OAM!W86</f>
        <v>35</v>
      </c>
      <c r="J79" s="1">
        <f>OAM!X86</f>
        <v>58</v>
      </c>
      <c r="K79" s="1">
        <f>OAM!Y86</f>
        <v>25</v>
      </c>
      <c r="L79" s="1">
        <f>OAM!Z86</f>
        <v>59</v>
      </c>
      <c r="M79" s="1">
        <f>OAM!AA86</f>
        <v>60</v>
      </c>
      <c r="N79" s="1">
        <f>OAM!AB86</f>
        <v>4</v>
      </c>
      <c r="O79" s="1">
        <f>models!M388</f>
        <v>5</v>
      </c>
      <c r="P79" s="26">
        <f>models!O388</f>
        <v>-1</v>
      </c>
      <c r="Q79" s="26">
        <f>models!P388</f>
        <v>-25</v>
      </c>
      <c r="R79" s="1" t="str">
        <f t="shared" si="1"/>
        <v>this wine could be  MORE valued</v>
      </c>
      <c r="S79" s="1" t="s">
        <v>277</v>
      </c>
    </row>
    <row r="80" spans="1:19" x14ac:dyDescent="0.3">
      <c r="B80" s="1" t="s">
        <v>326</v>
      </c>
      <c r="C80" s="1">
        <f>OAM!Q87</f>
        <v>2</v>
      </c>
      <c r="D80" s="1">
        <f>OAM!R87</f>
        <v>4</v>
      </c>
      <c r="E80" s="1">
        <f>OAM!S87</f>
        <v>66</v>
      </c>
      <c r="F80" s="1">
        <f>OAM!T87</f>
        <v>15</v>
      </c>
      <c r="G80" s="1">
        <f>OAM!U87</f>
        <v>18</v>
      </c>
      <c r="H80" s="1">
        <f>OAM!V87</f>
        <v>8</v>
      </c>
      <c r="I80" s="1">
        <f>OAM!W87</f>
        <v>52</v>
      </c>
      <c r="J80" s="1">
        <f>OAM!X87</f>
        <v>67</v>
      </c>
      <c r="K80" s="1">
        <f>OAM!Y87</f>
        <v>22</v>
      </c>
      <c r="L80" s="1">
        <f>OAM!Z87</f>
        <v>13</v>
      </c>
      <c r="M80" s="1">
        <f>OAM!AA87</f>
        <v>34</v>
      </c>
      <c r="N80" s="1">
        <f>OAM!AB87</f>
        <v>5</v>
      </c>
      <c r="O80" s="1">
        <f>models!M389</f>
        <v>5.8</v>
      </c>
      <c r="P80" s="26">
        <f>models!O389</f>
        <v>-0.8</v>
      </c>
      <c r="Q80" s="26">
        <f>models!P389</f>
        <v>-16</v>
      </c>
      <c r="R80" s="1" t="str">
        <f t="shared" si="1"/>
        <v>this wine could be  MORE valued</v>
      </c>
      <c r="S80" s="1" t="s">
        <v>277</v>
      </c>
    </row>
    <row r="81" spans="2:19" x14ac:dyDescent="0.3">
      <c r="B81" s="1" t="s">
        <v>327</v>
      </c>
      <c r="C81" s="1">
        <f>OAM!Q88</f>
        <v>5</v>
      </c>
      <c r="D81" s="1">
        <f>OAM!R88</f>
        <v>13</v>
      </c>
      <c r="E81" s="1">
        <f>OAM!S88</f>
        <v>69</v>
      </c>
      <c r="F81" s="1">
        <f>OAM!T88</f>
        <v>25</v>
      </c>
      <c r="G81" s="1">
        <f>OAM!U88</f>
        <v>19</v>
      </c>
      <c r="H81" s="1">
        <f>OAM!V88</f>
        <v>45</v>
      </c>
      <c r="I81" s="1">
        <f>OAM!W88</f>
        <v>33</v>
      </c>
      <c r="J81" s="1">
        <f>OAM!X88</f>
        <v>68</v>
      </c>
      <c r="K81" s="1">
        <f>OAM!Y88</f>
        <v>67</v>
      </c>
      <c r="L81" s="1">
        <f>OAM!Z88</f>
        <v>21</v>
      </c>
      <c r="M81" s="1">
        <f>OAM!AA88</f>
        <v>11</v>
      </c>
      <c r="N81" s="1">
        <f>OAM!AB88</f>
        <v>5</v>
      </c>
      <c r="O81" s="1">
        <f>models!M390</f>
        <v>5.4</v>
      </c>
      <c r="P81" s="26">
        <f>models!O390</f>
        <v>-0.4</v>
      </c>
      <c r="Q81" s="26">
        <f>models!P390</f>
        <v>-8</v>
      </c>
      <c r="R81" s="1" t="str">
        <f t="shared" si="1"/>
        <v>this wine could be  MORE valued</v>
      </c>
      <c r="S81" s="1" t="s">
        <v>277</v>
      </c>
    </row>
    <row r="82" spans="2:19" x14ac:dyDescent="0.3">
      <c r="B82" s="1" t="s">
        <v>328</v>
      </c>
      <c r="C82" s="1">
        <f>OAM!Q89</f>
        <v>5</v>
      </c>
      <c r="D82" s="1">
        <f>OAM!R89</f>
        <v>13</v>
      </c>
      <c r="E82" s="1">
        <f>OAM!S89</f>
        <v>69</v>
      </c>
      <c r="F82" s="1">
        <f>OAM!T89</f>
        <v>25</v>
      </c>
      <c r="G82" s="1">
        <f>OAM!U89</f>
        <v>19</v>
      </c>
      <c r="H82" s="1">
        <f>OAM!V89</f>
        <v>45</v>
      </c>
      <c r="I82" s="1">
        <f>OAM!W89</f>
        <v>33</v>
      </c>
      <c r="J82" s="1">
        <f>OAM!X89</f>
        <v>68</v>
      </c>
      <c r="K82" s="1">
        <f>OAM!Y89</f>
        <v>67</v>
      </c>
      <c r="L82" s="1">
        <f>OAM!Z89</f>
        <v>21</v>
      </c>
      <c r="M82" s="1">
        <f>OAM!AA89</f>
        <v>11</v>
      </c>
      <c r="N82" s="1">
        <f>OAM!AB89</f>
        <v>5</v>
      </c>
      <c r="O82" s="1">
        <f>models!M391</f>
        <v>5.4</v>
      </c>
      <c r="P82" s="26">
        <f>models!O391</f>
        <v>-0.4</v>
      </c>
      <c r="Q82" s="26">
        <f>models!P391</f>
        <v>-8</v>
      </c>
      <c r="R82" s="1" t="str">
        <f t="shared" si="1"/>
        <v>this wine could be  MORE valued</v>
      </c>
      <c r="S82" s="1" t="s">
        <v>277</v>
      </c>
    </row>
    <row r="83" spans="2:19" x14ac:dyDescent="0.3">
      <c r="B83" s="1" t="s">
        <v>329</v>
      </c>
      <c r="C83" s="1">
        <f>OAM!Q90</f>
        <v>55</v>
      </c>
      <c r="D83" s="1">
        <f>OAM!R90</f>
        <v>67</v>
      </c>
      <c r="E83" s="1">
        <f>OAM!S90</f>
        <v>1</v>
      </c>
      <c r="F83" s="1">
        <f>OAM!T90</f>
        <v>18</v>
      </c>
      <c r="G83" s="1">
        <f>OAM!U90</f>
        <v>15</v>
      </c>
      <c r="H83" s="1">
        <f>OAM!V90</f>
        <v>32</v>
      </c>
      <c r="I83" s="1">
        <f>OAM!W90</f>
        <v>23</v>
      </c>
      <c r="J83" s="1">
        <f>OAM!X90</f>
        <v>28</v>
      </c>
      <c r="K83" s="1">
        <f>OAM!Y90</f>
        <v>66</v>
      </c>
      <c r="L83" s="1">
        <f>OAM!Z90</f>
        <v>51</v>
      </c>
      <c r="M83" s="1">
        <f>OAM!AA90</f>
        <v>6</v>
      </c>
      <c r="N83" s="1">
        <f>OAM!AB90</f>
        <v>6</v>
      </c>
      <c r="O83" s="1">
        <f>models!M392</f>
        <v>5</v>
      </c>
      <c r="P83" s="26">
        <f>models!O392</f>
        <v>1</v>
      </c>
      <c r="Q83" s="26">
        <f>models!P392</f>
        <v>16.670000000000002</v>
      </c>
      <c r="R83" s="1" t="str">
        <f t="shared" si="1"/>
        <v>this wine should be LESS valued</v>
      </c>
      <c r="S83" s="1" t="s">
        <v>277</v>
      </c>
    </row>
    <row r="84" spans="2:19" x14ac:dyDescent="0.3">
      <c r="B84" s="1" t="s">
        <v>330</v>
      </c>
      <c r="C84" s="1">
        <f>OAM!Q91</f>
        <v>58</v>
      </c>
      <c r="D84" s="1">
        <f>OAM!R91</f>
        <v>65</v>
      </c>
      <c r="E84" s="1">
        <f>OAM!S91</f>
        <v>23</v>
      </c>
      <c r="F84" s="1">
        <f>OAM!T91</f>
        <v>38</v>
      </c>
      <c r="G84" s="1">
        <f>OAM!U91</f>
        <v>24</v>
      </c>
      <c r="H84" s="1">
        <f>OAM!V91</f>
        <v>37</v>
      </c>
      <c r="I84" s="1">
        <f>OAM!W91</f>
        <v>50</v>
      </c>
      <c r="J84" s="1">
        <f>OAM!X91</f>
        <v>10</v>
      </c>
      <c r="K84" s="1">
        <f>OAM!Y91</f>
        <v>37</v>
      </c>
      <c r="L84" s="1">
        <f>OAM!Z91</f>
        <v>62</v>
      </c>
      <c r="M84" s="1">
        <f>OAM!AA91</f>
        <v>21</v>
      </c>
      <c r="N84" s="1">
        <f>OAM!AB91</f>
        <v>5</v>
      </c>
      <c r="O84" s="1">
        <f>models!M393</f>
        <v>5</v>
      </c>
      <c r="P84" s="26">
        <f>models!O393</f>
        <v>0</v>
      </c>
      <c r="Q84" s="26">
        <f>models!P393</f>
        <v>0</v>
      </c>
      <c r="R84" s="1" t="str">
        <f t="shared" si="1"/>
        <v>this wine should be LESS valued</v>
      </c>
      <c r="S84" s="1" t="s">
        <v>277</v>
      </c>
    </row>
    <row r="85" spans="2:19" x14ac:dyDescent="0.3">
      <c r="B85" s="1" t="s">
        <v>331</v>
      </c>
      <c r="C85" s="1">
        <f>OAM!Q92</f>
        <v>15</v>
      </c>
      <c r="D85" s="1">
        <f>OAM!R92</f>
        <v>43</v>
      </c>
      <c r="E85" s="1">
        <f>OAM!S92</f>
        <v>34</v>
      </c>
      <c r="F85" s="1">
        <f>OAM!T92</f>
        <v>67</v>
      </c>
      <c r="G85" s="1">
        <f>OAM!U92</f>
        <v>38</v>
      </c>
      <c r="H85" s="1">
        <f>OAM!V92</f>
        <v>9</v>
      </c>
      <c r="I85" s="1">
        <f>OAM!W92</f>
        <v>65</v>
      </c>
      <c r="J85" s="1">
        <f>OAM!X92</f>
        <v>50</v>
      </c>
      <c r="K85" s="1">
        <f>OAM!Y92</f>
        <v>8</v>
      </c>
      <c r="L85" s="1">
        <f>OAM!Z92</f>
        <v>8</v>
      </c>
      <c r="M85" s="1">
        <f>OAM!AA92</f>
        <v>69</v>
      </c>
      <c r="N85" s="1">
        <f>OAM!AB92</f>
        <v>4</v>
      </c>
      <c r="O85" s="1">
        <f>models!M394</f>
        <v>4.2</v>
      </c>
      <c r="P85" s="26">
        <f>models!O394</f>
        <v>-0.2</v>
      </c>
      <c r="Q85" s="26">
        <f>models!P394</f>
        <v>-5</v>
      </c>
      <c r="R85" s="1" t="str">
        <f t="shared" si="1"/>
        <v>this wine could be  MORE valued</v>
      </c>
      <c r="S85" s="1" t="s">
        <v>277</v>
      </c>
    </row>
    <row r="86" spans="2:19" x14ac:dyDescent="0.3">
      <c r="B86" s="1" t="s">
        <v>332</v>
      </c>
      <c r="C86" s="1">
        <f>OAM!Q93</f>
        <v>65</v>
      </c>
      <c r="D86" s="1">
        <f>OAM!R93</f>
        <v>17</v>
      </c>
      <c r="E86" s="1">
        <f>OAM!S93</f>
        <v>34</v>
      </c>
      <c r="F86" s="1">
        <f>OAM!T93</f>
        <v>63</v>
      </c>
      <c r="G86" s="1">
        <f>OAM!U93</f>
        <v>59</v>
      </c>
      <c r="H86" s="1">
        <f>OAM!V93</f>
        <v>69</v>
      </c>
      <c r="I86" s="1">
        <f>OAM!W93</f>
        <v>9</v>
      </c>
      <c r="J86" s="1">
        <f>OAM!X93</f>
        <v>10</v>
      </c>
      <c r="K86" s="1">
        <f>OAM!Y93</f>
        <v>48</v>
      </c>
      <c r="L86" s="1">
        <f>OAM!Z93</f>
        <v>45</v>
      </c>
      <c r="M86" s="1">
        <f>OAM!AA93</f>
        <v>60</v>
      </c>
      <c r="N86" s="1">
        <f>OAM!AB93</f>
        <v>5</v>
      </c>
      <c r="O86" s="1">
        <f>models!M395</f>
        <v>5</v>
      </c>
      <c r="P86" s="26">
        <f>models!O395</f>
        <v>0</v>
      </c>
      <c r="Q86" s="26">
        <f>models!P395</f>
        <v>0</v>
      </c>
      <c r="R86" s="1" t="str">
        <f t="shared" si="1"/>
        <v>this wine should be LESS valued</v>
      </c>
      <c r="S86" s="1" t="s">
        <v>277</v>
      </c>
    </row>
    <row r="87" spans="2:19" x14ac:dyDescent="0.3">
      <c r="B87" s="1" t="s">
        <v>333</v>
      </c>
      <c r="C87" s="1">
        <f>OAM!Q94</f>
        <v>22</v>
      </c>
      <c r="D87" s="1">
        <f>OAM!R94</f>
        <v>16</v>
      </c>
      <c r="E87" s="1">
        <f>OAM!S94</f>
        <v>71</v>
      </c>
      <c r="F87" s="1">
        <f>OAM!T94</f>
        <v>45</v>
      </c>
      <c r="G87" s="1">
        <f>OAM!U94</f>
        <v>1</v>
      </c>
      <c r="H87" s="1">
        <f>OAM!V94</f>
        <v>12</v>
      </c>
      <c r="I87" s="1">
        <f>OAM!W94</f>
        <v>47</v>
      </c>
      <c r="J87" s="1">
        <f>OAM!X94</f>
        <v>55</v>
      </c>
      <c r="K87" s="1">
        <f>OAM!Y94</f>
        <v>5</v>
      </c>
      <c r="L87" s="1">
        <f>OAM!Z94</f>
        <v>4</v>
      </c>
      <c r="M87" s="1">
        <f>OAM!AA94</f>
        <v>49</v>
      </c>
      <c r="N87" s="1">
        <f>OAM!AB94</f>
        <v>5</v>
      </c>
      <c r="O87" s="1">
        <f>models!M396</f>
        <v>5.4</v>
      </c>
      <c r="P87" s="26">
        <f>models!O396</f>
        <v>-0.4</v>
      </c>
      <c r="Q87" s="26">
        <f>models!P396</f>
        <v>-8</v>
      </c>
      <c r="R87" s="1" t="str">
        <f t="shared" si="1"/>
        <v>this wine could be  MORE valued</v>
      </c>
      <c r="S87" s="1" t="s">
        <v>277</v>
      </c>
    </row>
    <row r="88" spans="2:19" x14ac:dyDescent="0.3">
      <c r="B88" s="1" t="s">
        <v>334</v>
      </c>
      <c r="C88" s="1">
        <f>OAM!Q95</f>
        <v>41</v>
      </c>
      <c r="D88" s="1">
        <f>OAM!R95</f>
        <v>26</v>
      </c>
      <c r="E88" s="1">
        <f>OAM!S95</f>
        <v>62</v>
      </c>
      <c r="F88" s="1">
        <f>OAM!T95</f>
        <v>38</v>
      </c>
      <c r="G88" s="1">
        <f>OAM!U95</f>
        <v>24</v>
      </c>
      <c r="H88" s="1">
        <f>OAM!V95</f>
        <v>15</v>
      </c>
      <c r="I88" s="1">
        <f>OAM!W95</f>
        <v>48</v>
      </c>
      <c r="J88" s="1">
        <f>OAM!X95</f>
        <v>45</v>
      </c>
      <c r="K88" s="1">
        <f>OAM!Y95</f>
        <v>36</v>
      </c>
      <c r="L88" s="1">
        <f>OAM!Z95</f>
        <v>42</v>
      </c>
      <c r="M88" s="1">
        <f>OAM!AA95</f>
        <v>69</v>
      </c>
      <c r="N88" s="1">
        <f>OAM!AB95</f>
        <v>5</v>
      </c>
      <c r="O88" s="1">
        <f>models!M397</f>
        <v>4.5999999999999996</v>
      </c>
      <c r="P88" s="26">
        <f>models!O397</f>
        <v>0.4</v>
      </c>
      <c r="Q88" s="26">
        <f>models!P397</f>
        <v>8</v>
      </c>
      <c r="R88" s="1" t="str">
        <f t="shared" si="1"/>
        <v>this wine should be LESS valued</v>
      </c>
      <c r="S88" s="1" t="s">
        <v>277</v>
      </c>
    </row>
    <row r="89" spans="2:19" x14ac:dyDescent="0.3">
      <c r="B89" s="1" t="s">
        <v>335</v>
      </c>
      <c r="C89" s="1">
        <f>OAM!Q96</f>
        <v>42</v>
      </c>
      <c r="D89" s="1">
        <f>OAM!R96</f>
        <v>51</v>
      </c>
      <c r="E89" s="1">
        <f>OAM!S96</f>
        <v>43</v>
      </c>
      <c r="F89" s="1">
        <f>OAM!T96</f>
        <v>56</v>
      </c>
      <c r="G89" s="1">
        <f>OAM!U96</f>
        <v>2</v>
      </c>
      <c r="H89" s="1">
        <f>OAM!V96</f>
        <v>29</v>
      </c>
      <c r="I89" s="1">
        <f>OAM!W96</f>
        <v>40</v>
      </c>
      <c r="J89" s="1">
        <f>OAM!X96</f>
        <v>42</v>
      </c>
      <c r="K89" s="1">
        <f>OAM!Y96</f>
        <v>8</v>
      </c>
      <c r="L89" s="1">
        <f>OAM!Z96</f>
        <v>7</v>
      </c>
      <c r="M89" s="1">
        <f>OAM!AA96</f>
        <v>49</v>
      </c>
      <c r="N89" s="1">
        <f>OAM!AB96</f>
        <v>5</v>
      </c>
      <c r="O89" s="1">
        <f>models!M398</f>
        <v>5</v>
      </c>
      <c r="P89" s="26">
        <f>models!O398</f>
        <v>0</v>
      </c>
      <c r="Q89" s="26">
        <f>models!P398</f>
        <v>0</v>
      </c>
      <c r="R89" s="1" t="str">
        <f t="shared" si="1"/>
        <v>this wine should be LESS valued</v>
      </c>
      <c r="S89" s="1" t="s">
        <v>277</v>
      </c>
    </row>
    <row r="90" spans="2:19" x14ac:dyDescent="0.3">
      <c r="B90" s="1" t="s">
        <v>336</v>
      </c>
      <c r="C90" s="1">
        <f>OAM!Q97</f>
        <v>64</v>
      </c>
      <c r="D90" s="1">
        <f>OAM!R97</f>
        <v>2</v>
      </c>
      <c r="E90" s="1">
        <f>OAM!S97</f>
        <v>63</v>
      </c>
      <c r="F90" s="1">
        <f>OAM!T97</f>
        <v>56</v>
      </c>
      <c r="G90" s="1">
        <f>OAM!U97</f>
        <v>59</v>
      </c>
      <c r="H90" s="1">
        <f>OAM!V97</f>
        <v>22</v>
      </c>
      <c r="I90" s="1">
        <f>OAM!W97</f>
        <v>44</v>
      </c>
      <c r="J90" s="1">
        <f>OAM!X97</f>
        <v>14</v>
      </c>
      <c r="K90" s="1">
        <f>OAM!Y97</f>
        <v>56</v>
      </c>
      <c r="L90" s="1">
        <f>OAM!Z97</f>
        <v>15</v>
      </c>
      <c r="M90" s="1">
        <f>OAM!AA97</f>
        <v>18</v>
      </c>
      <c r="N90" s="1">
        <f>OAM!AB97</f>
        <v>6</v>
      </c>
      <c r="O90" s="1">
        <f>models!M399</f>
        <v>6.2</v>
      </c>
      <c r="P90" s="26">
        <f>models!O399</f>
        <v>-0.2</v>
      </c>
      <c r="Q90" s="26">
        <f>models!P399</f>
        <v>-3.33</v>
      </c>
      <c r="R90" s="1" t="str">
        <f t="shared" si="1"/>
        <v>this wine could be  MORE valued</v>
      </c>
      <c r="S90" s="1" t="s">
        <v>277</v>
      </c>
    </row>
    <row r="91" spans="2:19" x14ac:dyDescent="0.3">
      <c r="B91" s="1" t="s">
        <v>337</v>
      </c>
      <c r="C91" s="1">
        <f>OAM!Q98</f>
        <v>52</v>
      </c>
      <c r="D91" s="1">
        <f>OAM!R98</f>
        <v>35</v>
      </c>
      <c r="E91" s="1">
        <f>OAM!S98</f>
        <v>28</v>
      </c>
      <c r="F91" s="1">
        <f>OAM!T98</f>
        <v>25</v>
      </c>
      <c r="G91" s="1">
        <f>OAM!U98</f>
        <v>44</v>
      </c>
      <c r="H91" s="1">
        <f>OAM!V98</f>
        <v>19</v>
      </c>
      <c r="I91" s="1">
        <f>OAM!W98</f>
        <v>32</v>
      </c>
      <c r="J91" s="1">
        <f>OAM!X98</f>
        <v>15</v>
      </c>
      <c r="K91" s="1">
        <f>OAM!Y98</f>
        <v>48</v>
      </c>
      <c r="L91" s="1">
        <f>OAM!Z98</f>
        <v>35</v>
      </c>
      <c r="M91" s="1">
        <f>OAM!AA98</f>
        <v>21</v>
      </c>
      <c r="N91" s="1">
        <f>OAM!AB98</f>
        <v>5</v>
      </c>
      <c r="O91" s="1">
        <f>models!M400</f>
        <v>5.4</v>
      </c>
      <c r="P91" s="26">
        <f>models!O400</f>
        <v>-0.4</v>
      </c>
      <c r="Q91" s="26">
        <f>models!P400</f>
        <v>-8</v>
      </c>
      <c r="R91" s="1" t="str">
        <f t="shared" si="1"/>
        <v>this wine could be  MORE valued</v>
      </c>
      <c r="S91" s="1" t="s">
        <v>277</v>
      </c>
    </row>
    <row r="92" spans="2:19" x14ac:dyDescent="0.3">
      <c r="B92" s="1" t="s">
        <v>338</v>
      </c>
      <c r="C92" s="1">
        <f>OAM!Q99</f>
        <v>11</v>
      </c>
      <c r="D92" s="1">
        <f>OAM!R99</f>
        <v>20</v>
      </c>
      <c r="E92" s="1">
        <f>OAM!S99</f>
        <v>49</v>
      </c>
      <c r="F92" s="1">
        <f>OAM!T99</f>
        <v>45</v>
      </c>
      <c r="G92" s="1">
        <f>OAM!U99</f>
        <v>9</v>
      </c>
      <c r="H92" s="1">
        <f>OAM!V99</f>
        <v>16</v>
      </c>
      <c r="I92" s="1">
        <f>OAM!W99</f>
        <v>69</v>
      </c>
      <c r="J92" s="1">
        <f>OAM!X99</f>
        <v>50</v>
      </c>
      <c r="K92" s="1">
        <f>OAM!Y99</f>
        <v>1</v>
      </c>
      <c r="L92" s="1">
        <f>OAM!Z99</f>
        <v>2</v>
      </c>
      <c r="M92" s="1">
        <f>OAM!AA99</f>
        <v>25</v>
      </c>
      <c r="N92" s="1">
        <f>OAM!AB99</f>
        <v>6</v>
      </c>
      <c r="O92" s="1">
        <f>models!M401</f>
        <v>5.8</v>
      </c>
      <c r="P92" s="26">
        <f>models!O401</f>
        <v>0.2</v>
      </c>
      <c r="Q92" s="26">
        <f>models!P401</f>
        <v>3.33</v>
      </c>
      <c r="R92" s="1" t="str">
        <f t="shared" si="1"/>
        <v>this wine should be LESS valued</v>
      </c>
      <c r="S92" s="1" t="s">
        <v>277</v>
      </c>
    </row>
    <row r="93" spans="2:19" x14ac:dyDescent="0.3">
      <c r="B93" s="1" t="s">
        <v>339</v>
      </c>
      <c r="C93" s="1">
        <f>OAM!Q100</f>
        <v>27</v>
      </c>
      <c r="D93" s="1">
        <f>OAM!R100</f>
        <v>20</v>
      </c>
      <c r="E93" s="1">
        <f>OAM!S100</f>
        <v>43</v>
      </c>
      <c r="F93" s="1">
        <f>OAM!T100</f>
        <v>45</v>
      </c>
      <c r="G93" s="1">
        <f>OAM!U100</f>
        <v>66</v>
      </c>
      <c r="H93" s="1">
        <f>OAM!V100</f>
        <v>45</v>
      </c>
      <c r="I93" s="1">
        <f>OAM!W100</f>
        <v>25</v>
      </c>
      <c r="J93" s="1">
        <f>OAM!X100</f>
        <v>28</v>
      </c>
      <c r="K93" s="1">
        <f>OAM!Y100</f>
        <v>41</v>
      </c>
      <c r="L93" s="1">
        <f>OAM!Z100</f>
        <v>24</v>
      </c>
      <c r="M93" s="1">
        <f>OAM!AA100</f>
        <v>34</v>
      </c>
      <c r="N93" s="1">
        <f>OAM!AB100</f>
        <v>5</v>
      </c>
      <c r="O93" s="1">
        <f>models!M402</f>
        <v>5.8</v>
      </c>
      <c r="P93" s="26">
        <f>models!O402</f>
        <v>-0.8</v>
      </c>
      <c r="Q93" s="26">
        <f>models!P402</f>
        <v>-16</v>
      </c>
      <c r="R93" s="1" t="str">
        <f t="shared" si="1"/>
        <v>this wine could be  MORE valued</v>
      </c>
      <c r="S93" s="1" t="s">
        <v>277</v>
      </c>
    </row>
    <row r="94" spans="2:19" x14ac:dyDescent="0.3">
      <c r="B94" s="1" t="s">
        <v>340</v>
      </c>
      <c r="C94" s="1">
        <f>OAM!Q101</f>
        <v>3</v>
      </c>
      <c r="D94" s="1">
        <f>OAM!R101</f>
        <v>9</v>
      </c>
      <c r="E94" s="1">
        <f>OAM!S101</f>
        <v>61</v>
      </c>
      <c r="F94" s="1">
        <f>OAM!T101</f>
        <v>32</v>
      </c>
      <c r="G94" s="1">
        <f>OAM!U101</f>
        <v>13</v>
      </c>
      <c r="H94" s="1">
        <f>OAM!V101</f>
        <v>5</v>
      </c>
      <c r="I94" s="1">
        <f>OAM!W101</f>
        <v>67</v>
      </c>
      <c r="J94" s="1">
        <f>OAM!X101</f>
        <v>60</v>
      </c>
      <c r="K94" s="1">
        <f>OAM!Y101</f>
        <v>6</v>
      </c>
      <c r="L94" s="1">
        <f>OAM!Z101</f>
        <v>5</v>
      </c>
      <c r="M94" s="1">
        <f>OAM!AA101</f>
        <v>40</v>
      </c>
      <c r="N94" s="1">
        <f>OAM!AB101</f>
        <v>5</v>
      </c>
      <c r="O94" s="1">
        <f>models!M403</f>
        <v>5</v>
      </c>
      <c r="P94" s="26">
        <f>models!O403</f>
        <v>0</v>
      </c>
      <c r="Q94" s="26">
        <f>models!P403</f>
        <v>0</v>
      </c>
      <c r="R94" s="1" t="str">
        <f t="shared" si="1"/>
        <v>this wine should be LESS valued</v>
      </c>
      <c r="S94" s="1" t="s">
        <v>277</v>
      </c>
    </row>
    <row r="95" spans="2:19" x14ac:dyDescent="0.3">
      <c r="B95" s="1" t="s">
        <v>341</v>
      </c>
      <c r="C95" s="1">
        <f>OAM!Q102</f>
        <v>49</v>
      </c>
      <c r="D95" s="1">
        <f>OAM!R102</f>
        <v>41</v>
      </c>
      <c r="E95" s="1">
        <f>OAM!S102</f>
        <v>19</v>
      </c>
      <c r="F95" s="1">
        <f>OAM!T102</f>
        <v>56</v>
      </c>
      <c r="G95" s="1">
        <f>OAM!U102</f>
        <v>44</v>
      </c>
      <c r="H95" s="1">
        <f>OAM!V102</f>
        <v>51</v>
      </c>
      <c r="I95" s="1">
        <f>OAM!W102</f>
        <v>21</v>
      </c>
      <c r="J95" s="1">
        <f>OAM!X102</f>
        <v>60</v>
      </c>
      <c r="K95" s="1">
        <f>OAM!Y102</f>
        <v>63</v>
      </c>
      <c r="L95" s="1">
        <f>OAM!Z102</f>
        <v>59</v>
      </c>
      <c r="M95" s="1">
        <f>OAM!AA102</f>
        <v>71</v>
      </c>
      <c r="N95" s="1">
        <f>OAM!AB102</f>
        <v>5</v>
      </c>
      <c r="O95" s="1">
        <f>models!M404</f>
        <v>4.5999999999999996</v>
      </c>
      <c r="P95" s="26">
        <f>models!O404</f>
        <v>0.4</v>
      </c>
      <c r="Q95" s="26">
        <f>models!P404</f>
        <v>8</v>
      </c>
      <c r="R95" s="1" t="str">
        <f t="shared" si="1"/>
        <v>this wine should be LESS valued</v>
      </c>
      <c r="S95" s="1" t="s">
        <v>277</v>
      </c>
    </row>
    <row r="96" spans="2:19" x14ac:dyDescent="0.3">
      <c r="B96" s="1" t="s">
        <v>342</v>
      </c>
      <c r="C96" s="1">
        <f>OAM!Q103</f>
        <v>21</v>
      </c>
      <c r="D96" s="1">
        <f>OAM!R103</f>
        <v>30</v>
      </c>
      <c r="E96" s="1">
        <f>OAM!S103</f>
        <v>43</v>
      </c>
      <c r="F96" s="1">
        <f>OAM!T103</f>
        <v>45</v>
      </c>
      <c r="G96" s="1">
        <f>OAM!U103</f>
        <v>40</v>
      </c>
      <c r="H96" s="1">
        <f>OAM!V103</f>
        <v>2</v>
      </c>
      <c r="I96" s="1">
        <f>OAM!W103</f>
        <v>71</v>
      </c>
      <c r="J96" s="1">
        <f>OAM!X103</f>
        <v>25</v>
      </c>
      <c r="K96" s="1">
        <f>OAM!Y103</f>
        <v>15</v>
      </c>
      <c r="L96" s="1">
        <f>OAM!Z103</f>
        <v>55</v>
      </c>
      <c r="M96" s="1">
        <f>OAM!AA103</f>
        <v>40</v>
      </c>
      <c r="N96" s="1">
        <f>OAM!AB103</f>
        <v>5</v>
      </c>
      <c r="O96" s="1">
        <f>models!M405</f>
        <v>5.8</v>
      </c>
      <c r="P96" s="26">
        <f>models!O405</f>
        <v>-0.8</v>
      </c>
      <c r="Q96" s="26">
        <f>models!P405</f>
        <v>-16</v>
      </c>
      <c r="R96" s="1" t="str">
        <f t="shared" si="1"/>
        <v>this wine could be  MORE valued</v>
      </c>
      <c r="S96" s="1" t="s">
        <v>277</v>
      </c>
    </row>
    <row r="97" spans="2:19" x14ac:dyDescent="0.3">
      <c r="B97" s="1" t="s">
        <v>343</v>
      </c>
      <c r="C97" s="1">
        <f>OAM!Q104</f>
        <v>11</v>
      </c>
      <c r="D97" s="1">
        <f>OAM!R104</f>
        <v>20</v>
      </c>
      <c r="E97" s="1">
        <f>OAM!S104</f>
        <v>49</v>
      </c>
      <c r="F97" s="1">
        <f>OAM!T104</f>
        <v>45</v>
      </c>
      <c r="G97" s="1">
        <f>OAM!U104</f>
        <v>9</v>
      </c>
      <c r="H97" s="1">
        <f>OAM!V104</f>
        <v>16</v>
      </c>
      <c r="I97" s="1">
        <f>OAM!W104</f>
        <v>69</v>
      </c>
      <c r="J97" s="1">
        <f>OAM!X104</f>
        <v>50</v>
      </c>
      <c r="K97" s="1">
        <f>OAM!Y104</f>
        <v>1</v>
      </c>
      <c r="L97" s="1">
        <f>OAM!Z104</f>
        <v>2</v>
      </c>
      <c r="M97" s="1">
        <f>OAM!AA104</f>
        <v>25</v>
      </c>
      <c r="N97" s="1">
        <f>OAM!AB104</f>
        <v>6</v>
      </c>
      <c r="O97" s="1">
        <f>models!M406</f>
        <v>5.8</v>
      </c>
      <c r="P97" s="26">
        <f>models!O406</f>
        <v>0.2</v>
      </c>
      <c r="Q97" s="26">
        <f>models!P406</f>
        <v>3.33</v>
      </c>
      <c r="R97" s="1" t="str">
        <f t="shared" si="1"/>
        <v>this wine should be LESS valued</v>
      </c>
      <c r="S97" s="1" t="s">
        <v>277</v>
      </c>
    </row>
    <row r="98" spans="2:19" x14ac:dyDescent="0.3">
      <c r="B98" s="1" t="s">
        <v>344</v>
      </c>
      <c r="C98" s="1">
        <f>OAM!Q105</f>
        <v>11</v>
      </c>
      <c r="D98" s="1">
        <f>OAM!R105</f>
        <v>20</v>
      </c>
      <c r="E98" s="1">
        <f>OAM!S105</f>
        <v>52</v>
      </c>
      <c r="F98" s="1">
        <f>OAM!T105</f>
        <v>38</v>
      </c>
      <c r="G98" s="1">
        <f>OAM!U105</f>
        <v>9</v>
      </c>
      <c r="H98" s="1">
        <f>OAM!V105</f>
        <v>19</v>
      </c>
      <c r="I98" s="1">
        <f>OAM!W105</f>
        <v>68</v>
      </c>
      <c r="J98" s="1">
        <f>OAM!X105</f>
        <v>50</v>
      </c>
      <c r="K98" s="1">
        <f>OAM!Y105</f>
        <v>1</v>
      </c>
      <c r="L98" s="1">
        <f>OAM!Z105</f>
        <v>1</v>
      </c>
      <c r="M98" s="1">
        <f>OAM!AA105</f>
        <v>27</v>
      </c>
      <c r="N98" s="1">
        <f>OAM!AB105</f>
        <v>5</v>
      </c>
      <c r="O98" s="1">
        <f>models!M407</f>
        <v>5.4</v>
      </c>
      <c r="P98" s="26">
        <f>models!O407</f>
        <v>-0.4</v>
      </c>
      <c r="Q98" s="26">
        <f>models!P407</f>
        <v>-8</v>
      </c>
      <c r="R98" s="1" t="str">
        <f t="shared" si="1"/>
        <v>this wine could be  MORE valued</v>
      </c>
      <c r="S98" s="1" t="s">
        <v>277</v>
      </c>
    </row>
    <row r="99" spans="2:19" x14ac:dyDescent="0.3">
      <c r="B99" s="1" t="s">
        <v>345</v>
      </c>
      <c r="C99" s="1">
        <f>OAM!Q106</f>
        <v>27</v>
      </c>
      <c r="D99" s="1">
        <f>OAM!R106</f>
        <v>20</v>
      </c>
      <c r="E99" s="1">
        <f>OAM!S106</f>
        <v>43</v>
      </c>
      <c r="F99" s="1">
        <f>OAM!T106</f>
        <v>45</v>
      </c>
      <c r="G99" s="1">
        <f>OAM!U106</f>
        <v>66</v>
      </c>
      <c r="H99" s="1">
        <f>OAM!V106</f>
        <v>45</v>
      </c>
      <c r="I99" s="1">
        <f>OAM!W106</f>
        <v>25</v>
      </c>
      <c r="J99" s="1">
        <f>OAM!X106</f>
        <v>28</v>
      </c>
      <c r="K99" s="1">
        <f>OAM!Y106</f>
        <v>41</v>
      </c>
      <c r="L99" s="1">
        <f>OAM!Z106</f>
        <v>24</v>
      </c>
      <c r="M99" s="1">
        <f>OAM!AA106</f>
        <v>34</v>
      </c>
      <c r="N99" s="1">
        <f>OAM!AB106</f>
        <v>5</v>
      </c>
      <c r="O99" s="1">
        <f>models!M408</f>
        <v>5.8</v>
      </c>
      <c r="P99" s="26">
        <f>models!O408</f>
        <v>-0.8</v>
      </c>
      <c r="Q99" s="26">
        <f>models!P408</f>
        <v>-16</v>
      </c>
      <c r="R99" s="1" t="str">
        <f t="shared" si="1"/>
        <v>this wine could be  MORE valued</v>
      </c>
      <c r="S99" s="1" t="s">
        <v>277</v>
      </c>
    </row>
    <row r="100" spans="2:19" x14ac:dyDescent="0.3">
      <c r="B100" s="1" t="s">
        <v>346</v>
      </c>
      <c r="C100" s="1">
        <f>OAM!Q107</f>
        <v>69</v>
      </c>
      <c r="D100" s="1">
        <f>OAM!R107</f>
        <v>70</v>
      </c>
      <c r="E100" s="1">
        <f>OAM!S107</f>
        <v>8</v>
      </c>
      <c r="F100" s="1">
        <f>OAM!T107</f>
        <v>70</v>
      </c>
      <c r="G100" s="1">
        <f>OAM!U107</f>
        <v>71</v>
      </c>
      <c r="H100" s="1">
        <f>OAM!V107</f>
        <v>3</v>
      </c>
      <c r="I100" s="1">
        <f>OAM!W107</f>
        <v>54</v>
      </c>
      <c r="J100" s="1">
        <f>OAM!X107</f>
        <v>3</v>
      </c>
      <c r="K100" s="1">
        <f>OAM!Y107</f>
        <v>69</v>
      </c>
      <c r="L100" s="1">
        <f>OAM!Z107</f>
        <v>66</v>
      </c>
      <c r="M100" s="1">
        <f>OAM!AA107</f>
        <v>11</v>
      </c>
      <c r="N100" s="1">
        <f>OAM!AB107</f>
        <v>4</v>
      </c>
      <c r="O100" s="1">
        <f>models!M409</f>
        <v>4.2</v>
      </c>
      <c r="P100" s="26">
        <f>models!O409</f>
        <v>-0.2</v>
      </c>
      <c r="Q100" s="26">
        <f>models!P409</f>
        <v>-5</v>
      </c>
      <c r="R100" s="1" t="str">
        <f t="shared" si="1"/>
        <v>this wine could be  MORE valued</v>
      </c>
      <c r="S100" s="1" t="s">
        <v>277</v>
      </c>
    </row>
    <row r="101" spans="2:19" x14ac:dyDescent="0.3">
      <c r="B101" s="1" t="s">
        <v>347</v>
      </c>
      <c r="C101" s="1">
        <f>OAM!Q108</f>
        <v>70</v>
      </c>
      <c r="D101" s="1">
        <f>OAM!R108</f>
        <v>37</v>
      </c>
      <c r="E101" s="1">
        <f>OAM!S108</f>
        <v>32</v>
      </c>
      <c r="F101" s="1">
        <f>OAM!T108</f>
        <v>22</v>
      </c>
      <c r="G101" s="1">
        <f>OAM!U108</f>
        <v>68</v>
      </c>
      <c r="H101" s="1">
        <f>OAM!V108</f>
        <v>24</v>
      </c>
      <c r="I101" s="1">
        <f>OAM!W108</f>
        <v>60</v>
      </c>
      <c r="J101" s="1">
        <f>OAM!X108</f>
        <v>1</v>
      </c>
      <c r="K101" s="1">
        <f>OAM!Y108</f>
        <v>70</v>
      </c>
      <c r="L101" s="1">
        <f>OAM!Z108</f>
        <v>33</v>
      </c>
      <c r="M101" s="1">
        <f>OAM!AA108</f>
        <v>2</v>
      </c>
      <c r="N101" s="1">
        <f>OAM!AB108</f>
        <v>6</v>
      </c>
      <c r="O101" s="1">
        <f>models!M410</f>
        <v>5.4</v>
      </c>
      <c r="P101" s="26">
        <f>models!O410</f>
        <v>0.6</v>
      </c>
      <c r="Q101" s="26">
        <f>models!P410</f>
        <v>10</v>
      </c>
      <c r="R101" s="1" t="str">
        <f t="shared" si="1"/>
        <v>this wine should be LESS valued</v>
      </c>
      <c r="S101" s="1" t="s">
        <v>277</v>
      </c>
    </row>
    <row r="102" spans="2:19" x14ac:dyDescent="0.3">
      <c r="B102" s="1" t="s">
        <v>348</v>
      </c>
      <c r="C102" s="1">
        <f>OAM!Q109</f>
        <v>55</v>
      </c>
      <c r="D102" s="1">
        <f>OAM!R109</f>
        <v>66</v>
      </c>
      <c r="E102" s="1">
        <f>OAM!S109</f>
        <v>1</v>
      </c>
      <c r="F102" s="1">
        <f>OAM!T109</f>
        <v>10</v>
      </c>
      <c r="G102" s="1">
        <f>OAM!U109</f>
        <v>17</v>
      </c>
      <c r="H102" s="1">
        <f>OAM!V109</f>
        <v>51</v>
      </c>
      <c r="I102" s="1">
        <f>OAM!W109</f>
        <v>18</v>
      </c>
      <c r="J102" s="1">
        <f>OAM!X109</f>
        <v>27</v>
      </c>
      <c r="K102" s="1">
        <f>OAM!Y109</f>
        <v>59</v>
      </c>
      <c r="L102" s="1">
        <f>OAM!Z109</f>
        <v>45</v>
      </c>
      <c r="M102" s="1">
        <f>OAM!AA109</f>
        <v>6</v>
      </c>
      <c r="N102" s="1">
        <f>OAM!AB109</f>
        <v>5</v>
      </c>
      <c r="O102" s="1">
        <f>models!M411</f>
        <v>5</v>
      </c>
      <c r="P102" s="26">
        <f>models!O411</f>
        <v>0</v>
      </c>
      <c r="Q102" s="26">
        <f>models!P411</f>
        <v>0</v>
      </c>
      <c r="R102" s="1" t="str">
        <f t="shared" si="1"/>
        <v>this wine should be LESS valued</v>
      </c>
      <c r="S102" s="1" t="s">
        <v>277</v>
      </c>
    </row>
    <row r="103" spans="2:19" x14ac:dyDescent="0.3">
      <c r="B103" s="1" t="s">
        <v>349</v>
      </c>
      <c r="C103" s="1">
        <f>OAM!Q110</f>
        <v>49</v>
      </c>
      <c r="D103" s="1">
        <f>OAM!R110</f>
        <v>26</v>
      </c>
      <c r="E103" s="1">
        <f>OAM!S110</f>
        <v>41</v>
      </c>
      <c r="F103" s="1">
        <f>OAM!T110</f>
        <v>38</v>
      </c>
      <c r="G103" s="1">
        <f>OAM!U110</f>
        <v>57</v>
      </c>
      <c r="H103" s="1">
        <f>OAM!V110</f>
        <v>69</v>
      </c>
      <c r="I103" s="1">
        <f>OAM!W110</f>
        <v>17</v>
      </c>
      <c r="J103" s="1">
        <f>OAM!X110</f>
        <v>24</v>
      </c>
      <c r="K103" s="1">
        <f>OAM!Y110</f>
        <v>17</v>
      </c>
      <c r="L103" s="1">
        <f>OAM!Z110</f>
        <v>28</v>
      </c>
      <c r="M103" s="1">
        <f>OAM!AA110</f>
        <v>60</v>
      </c>
      <c r="N103" s="1">
        <f>OAM!AB110</f>
        <v>5</v>
      </c>
      <c r="O103" s="1">
        <f>models!M412</f>
        <v>5</v>
      </c>
      <c r="P103" s="26">
        <f>models!O412</f>
        <v>0</v>
      </c>
      <c r="Q103" s="26">
        <f>models!P412</f>
        <v>0</v>
      </c>
      <c r="R103" s="1" t="str">
        <f t="shared" si="1"/>
        <v>this wine should be LESS valued</v>
      </c>
      <c r="S103" s="1" t="s">
        <v>277</v>
      </c>
    </row>
    <row r="104" spans="2:19" x14ac:dyDescent="0.3">
      <c r="B104" s="1" t="s">
        <v>350</v>
      </c>
      <c r="C104" s="1">
        <f>OAM!Q111</f>
        <v>35</v>
      </c>
      <c r="D104" s="1">
        <f>OAM!R111</f>
        <v>68</v>
      </c>
      <c r="E104" s="1">
        <f>OAM!S111</f>
        <v>16</v>
      </c>
      <c r="F104" s="1">
        <f>OAM!T111</f>
        <v>15</v>
      </c>
      <c r="G104" s="1">
        <f>OAM!U111</f>
        <v>40</v>
      </c>
      <c r="H104" s="1">
        <f>OAM!V111</f>
        <v>61</v>
      </c>
      <c r="I104" s="1">
        <f>OAM!W111</f>
        <v>1</v>
      </c>
      <c r="J104" s="1">
        <f>OAM!X111</f>
        <v>34</v>
      </c>
      <c r="K104" s="1">
        <f>OAM!Y111</f>
        <v>41</v>
      </c>
      <c r="L104" s="1">
        <f>OAM!Z111</f>
        <v>45</v>
      </c>
      <c r="M104" s="1">
        <f>OAM!AA111</f>
        <v>27</v>
      </c>
      <c r="N104" s="1">
        <f>OAM!AB111</f>
        <v>5</v>
      </c>
      <c r="O104" s="1">
        <f>models!M413</f>
        <v>5</v>
      </c>
      <c r="P104" s="26">
        <f>models!O413</f>
        <v>0</v>
      </c>
      <c r="Q104" s="26">
        <f>models!P413</f>
        <v>0</v>
      </c>
      <c r="R104" s="1" t="str">
        <f t="shared" si="1"/>
        <v>this wine should be LESS valued</v>
      </c>
      <c r="S104" s="1" t="s">
        <v>277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7"/>
  <sheetViews>
    <sheetView workbookViewId="0">
      <selection activeCell="E28" sqref="E28"/>
    </sheetView>
  </sheetViews>
  <sheetFormatPr defaultRowHeight="14.4" x14ac:dyDescent="0.3"/>
  <sheetData>
    <row r="1" spans="1:13" ht="18" x14ac:dyDescent="0.3">
      <c r="A1" s="15"/>
    </row>
    <row r="2" spans="1:13" x14ac:dyDescent="0.3">
      <c r="A2" s="13"/>
    </row>
    <row r="5" spans="1:13" ht="18" x14ac:dyDescent="0.3">
      <c r="A5" s="16" t="s">
        <v>92</v>
      </c>
      <c r="B5" s="17">
        <v>7507647</v>
      </c>
      <c r="C5" s="16" t="s">
        <v>93</v>
      </c>
      <c r="D5" s="17">
        <v>100</v>
      </c>
      <c r="E5" s="16" t="s">
        <v>94</v>
      </c>
      <c r="F5" s="17">
        <v>11</v>
      </c>
      <c r="G5" s="16" t="s">
        <v>95</v>
      </c>
      <c r="H5" s="17">
        <v>100</v>
      </c>
      <c r="I5" s="16" t="s">
        <v>96</v>
      </c>
      <c r="J5" s="17">
        <v>0</v>
      </c>
      <c r="K5" s="16" t="s">
        <v>97</v>
      </c>
      <c r="L5" s="17" t="s">
        <v>910</v>
      </c>
    </row>
    <row r="6" spans="1:13" ht="18.600000000000001" thickBot="1" x14ac:dyDescent="0.35">
      <c r="A6" s="15"/>
    </row>
    <row r="7" spans="1:13" ht="15" thickBot="1" x14ac:dyDescent="0.35">
      <c r="A7" s="18" t="s">
        <v>98</v>
      </c>
      <c r="B7" s="18" t="s">
        <v>99</v>
      </c>
      <c r="C7" s="18" t="s">
        <v>100</v>
      </c>
      <c r="D7" s="18" t="s">
        <v>101</v>
      </c>
      <c r="E7" s="18" t="s">
        <v>102</v>
      </c>
      <c r="F7" s="18" t="s">
        <v>103</v>
      </c>
      <c r="G7" s="18" t="s">
        <v>104</v>
      </c>
      <c r="H7" s="18" t="s">
        <v>105</v>
      </c>
      <c r="I7" s="18" t="s">
        <v>106</v>
      </c>
      <c r="J7" s="18" t="s">
        <v>107</v>
      </c>
      <c r="K7" s="18" t="s">
        <v>108</v>
      </c>
      <c r="L7" s="18" t="s">
        <v>109</v>
      </c>
      <c r="M7" s="18" t="s">
        <v>110</v>
      </c>
    </row>
    <row r="8" spans="1:13" ht="15" thickBot="1" x14ac:dyDescent="0.35">
      <c r="A8" s="18" t="s">
        <v>111</v>
      </c>
      <c r="B8" s="19">
        <v>20</v>
      </c>
      <c r="C8" s="19">
        <v>25</v>
      </c>
      <c r="D8" s="19">
        <v>23</v>
      </c>
      <c r="E8" s="19">
        <v>15</v>
      </c>
      <c r="F8" s="19">
        <v>8</v>
      </c>
      <c r="G8" s="19">
        <v>20</v>
      </c>
      <c r="H8" s="19">
        <v>7</v>
      </c>
      <c r="I8" s="19">
        <v>21</v>
      </c>
      <c r="J8" s="19">
        <v>25</v>
      </c>
      <c r="K8" s="19">
        <v>9</v>
      </c>
      <c r="L8" s="19">
        <v>15</v>
      </c>
      <c r="M8" s="19">
        <v>5</v>
      </c>
    </row>
    <row r="9" spans="1:13" ht="15" thickBot="1" x14ac:dyDescent="0.35">
      <c r="A9" s="18" t="s">
        <v>112</v>
      </c>
      <c r="B9" s="19">
        <v>12</v>
      </c>
      <c r="C9" s="19">
        <v>29</v>
      </c>
      <c r="D9" s="19">
        <v>23</v>
      </c>
      <c r="E9" s="19">
        <v>24</v>
      </c>
      <c r="F9" s="19">
        <v>22</v>
      </c>
      <c r="G9" s="19">
        <v>5</v>
      </c>
      <c r="H9" s="19">
        <v>22</v>
      </c>
      <c r="I9" s="19">
        <v>9</v>
      </c>
      <c r="J9" s="19">
        <v>9</v>
      </c>
      <c r="K9" s="19">
        <v>19</v>
      </c>
      <c r="L9" s="19">
        <v>6</v>
      </c>
      <c r="M9" s="19">
        <v>5</v>
      </c>
    </row>
    <row r="10" spans="1:13" ht="15" thickBot="1" x14ac:dyDescent="0.35">
      <c r="A10" s="18" t="s">
        <v>113</v>
      </c>
      <c r="B10" s="19">
        <v>12</v>
      </c>
      <c r="C10" s="19">
        <v>28</v>
      </c>
      <c r="D10" s="19">
        <v>21</v>
      </c>
      <c r="E10" s="19">
        <v>20</v>
      </c>
      <c r="F10" s="19">
        <v>19</v>
      </c>
      <c r="G10" s="19">
        <v>14</v>
      </c>
      <c r="H10" s="19">
        <v>14</v>
      </c>
      <c r="I10" s="19">
        <v>17</v>
      </c>
      <c r="J10" s="19">
        <v>10</v>
      </c>
      <c r="K10" s="19">
        <v>17</v>
      </c>
      <c r="L10" s="19">
        <v>6</v>
      </c>
      <c r="M10" s="19">
        <v>5</v>
      </c>
    </row>
    <row r="11" spans="1:13" ht="15" thickBot="1" x14ac:dyDescent="0.35">
      <c r="A11" s="18" t="s">
        <v>114</v>
      </c>
      <c r="B11" s="19">
        <v>1</v>
      </c>
      <c r="C11" s="19">
        <v>2</v>
      </c>
      <c r="D11" s="19">
        <v>1</v>
      </c>
      <c r="E11" s="19">
        <v>15</v>
      </c>
      <c r="F11" s="19">
        <v>6</v>
      </c>
      <c r="G11" s="19">
        <v>8</v>
      </c>
      <c r="H11" s="19">
        <v>19</v>
      </c>
      <c r="I11" s="19">
        <v>26</v>
      </c>
      <c r="J11" s="19">
        <v>3</v>
      </c>
      <c r="K11" s="19">
        <v>14</v>
      </c>
      <c r="L11" s="19">
        <v>6</v>
      </c>
      <c r="M11" s="19">
        <v>6</v>
      </c>
    </row>
    <row r="12" spans="1:13" ht="15" thickBot="1" x14ac:dyDescent="0.35">
      <c r="A12" s="18" t="s">
        <v>115</v>
      </c>
      <c r="B12" s="19">
        <v>20</v>
      </c>
      <c r="C12" s="19">
        <v>25</v>
      </c>
      <c r="D12" s="19">
        <v>23</v>
      </c>
      <c r="E12" s="19">
        <v>15</v>
      </c>
      <c r="F12" s="19">
        <v>8</v>
      </c>
      <c r="G12" s="19">
        <v>20</v>
      </c>
      <c r="H12" s="19">
        <v>7</v>
      </c>
      <c r="I12" s="19">
        <v>21</v>
      </c>
      <c r="J12" s="19">
        <v>25</v>
      </c>
      <c r="K12" s="19">
        <v>9</v>
      </c>
      <c r="L12" s="19">
        <v>15</v>
      </c>
      <c r="M12" s="19">
        <v>5</v>
      </c>
    </row>
    <row r="13" spans="1:13" ht="15" thickBot="1" x14ac:dyDescent="0.35">
      <c r="A13" s="18" t="s">
        <v>116</v>
      </c>
      <c r="B13" s="19">
        <v>20</v>
      </c>
      <c r="C13" s="19">
        <v>24</v>
      </c>
      <c r="D13" s="19">
        <v>23</v>
      </c>
      <c r="E13" s="19">
        <v>9</v>
      </c>
      <c r="F13" s="19">
        <v>6</v>
      </c>
      <c r="G13" s="19">
        <v>19</v>
      </c>
      <c r="H13" s="19">
        <v>12</v>
      </c>
      <c r="I13" s="19">
        <v>21</v>
      </c>
      <c r="J13" s="19">
        <v>25</v>
      </c>
      <c r="K13" s="19">
        <v>9</v>
      </c>
      <c r="L13" s="19">
        <v>15</v>
      </c>
      <c r="M13" s="19">
        <v>5</v>
      </c>
    </row>
    <row r="14" spans="1:13" ht="15" thickBot="1" x14ac:dyDescent="0.35">
      <c r="A14" s="18" t="s">
        <v>117</v>
      </c>
      <c r="B14" s="19">
        <v>8</v>
      </c>
      <c r="C14" s="19">
        <v>18</v>
      </c>
      <c r="D14" s="19">
        <v>20</v>
      </c>
      <c r="E14" s="19">
        <v>3</v>
      </c>
      <c r="F14" s="19">
        <v>2</v>
      </c>
      <c r="G14" s="19">
        <v>14</v>
      </c>
      <c r="H14" s="19">
        <v>17</v>
      </c>
      <c r="I14" s="19">
        <v>6</v>
      </c>
      <c r="J14" s="19">
        <v>14</v>
      </c>
      <c r="K14" s="19">
        <v>1</v>
      </c>
      <c r="L14" s="19">
        <v>15</v>
      </c>
      <c r="M14" s="19">
        <v>5</v>
      </c>
    </row>
    <row r="15" spans="1:13" ht="15" thickBot="1" x14ac:dyDescent="0.35">
      <c r="A15" s="18" t="s">
        <v>118</v>
      </c>
      <c r="B15" s="19">
        <v>24</v>
      </c>
      <c r="C15" s="19">
        <v>23</v>
      </c>
      <c r="D15" s="19">
        <v>23</v>
      </c>
      <c r="E15" s="19">
        <v>1</v>
      </c>
      <c r="F15" s="19">
        <v>1</v>
      </c>
      <c r="G15" s="19">
        <v>14</v>
      </c>
      <c r="H15" s="19">
        <v>3</v>
      </c>
      <c r="I15" s="19">
        <v>2</v>
      </c>
      <c r="J15" s="19">
        <v>21</v>
      </c>
      <c r="K15" s="19">
        <v>2</v>
      </c>
      <c r="L15" s="19">
        <v>4</v>
      </c>
      <c r="M15" s="19">
        <v>7</v>
      </c>
    </row>
    <row r="16" spans="1:13" ht="15" thickBot="1" x14ac:dyDescent="0.35">
      <c r="A16" s="18" t="s">
        <v>119</v>
      </c>
      <c r="B16" s="19">
        <v>12</v>
      </c>
      <c r="C16" s="19">
        <v>15</v>
      </c>
      <c r="D16" s="19">
        <v>22</v>
      </c>
      <c r="E16" s="19">
        <v>19</v>
      </c>
      <c r="F16" s="19">
        <v>5</v>
      </c>
      <c r="G16" s="19">
        <v>25</v>
      </c>
      <c r="H16" s="19">
        <v>2</v>
      </c>
      <c r="I16" s="19">
        <v>9</v>
      </c>
      <c r="J16" s="19">
        <v>19</v>
      </c>
      <c r="K16" s="19">
        <v>13</v>
      </c>
      <c r="L16" s="19">
        <v>11</v>
      </c>
      <c r="M16" s="19">
        <v>7</v>
      </c>
    </row>
    <row r="17" spans="1:13" ht="15" thickBot="1" x14ac:dyDescent="0.35">
      <c r="A17" s="18" t="s">
        <v>120</v>
      </c>
      <c r="B17" s="19">
        <v>18</v>
      </c>
      <c r="C17" s="19">
        <v>12</v>
      </c>
      <c r="D17" s="19">
        <v>5</v>
      </c>
      <c r="E17" s="19">
        <v>28</v>
      </c>
      <c r="F17" s="19">
        <v>3</v>
      </c>
      <c r="G17" s="19">
        <v>8</v>
      </c>
      <c r="H17" s="19">
        <v>25</v>
      </c>
      <c r="I17" s="19">
        <v>21</v>
      </c>
      <c r="J17" s="19">
        <v>17</v>
      </c>
      <c r="K17" s="19">
        <v>21</v>
      </c>
      <c r="L17" s="19">
        <v>1</v>
      </c>
      <c r="M17" s="19">
        <v>5</v>
      </c>
    </row>
    <row r="18" spans="1:13" ht="15" thickBot="1" x14ac:dyDescent="0.35">
      <c r="A18" s="18" t="s">
        <v>121</v>
      </c>
      <c r="B18" s="19">
        <v>27</v>
      </c>
      <c r="C18" s="19">
        <v>15</v>
      </c>
      <c r="D18" s="19">
        <v>18</v>
      </c>
      <c r="E18" s="19">
        <v>9</v>
      </c>
      <c r="F18" s="19">
        <v>21</v>
      </c>
      <c r="G18" s="19">
        <v>14</v>
      </c>
      <c r="H18" s="19">
        <v>21</v>
      </c>
      <c r="I18" s="19">
        <v>4</v>
      </c>
      <c r="J18" s="19">
        <v>12</v>
      </c>
      <c r="K18" s="19">
        <v>7</v>
      </c>
      <c r="L18" s="19">
        <v>24</v>
      </c>
      <c r="M18" s="19">
        <v>5</v>
      </c>
    </row>
    <row r="19" spans="1:13" ht="15" thickBot="1" x14ac:dyDescent="0.35">
      <c r="A19" s="18" t="s">
        <v>122</v>
      </c>
      <c r="B19" s="19">
        <v>18</v>
      </c>
      <c r="C19" s="19">
        <v>12</v>
      </c>
      <c r="D19" s="19">
        <v>5</v>
      </c>
      <c r="E19" s="19">
        <v>28</v>
      </c>
      <c r="F19" s="19">
        <v>3</v>
      </c>
      <c r="G19" s="19">
        <v>8</v>
      </c>
      <c r="H19" s="19">
        <v>25</v>
      </c>
      <c r="I19" s="19">
        <v>21</v>
      </c>
      <c r="J19" s="19">
        <v>17</v>
      </c>
      <c r="K19" s="19">
        <v>21</v>
      </c>
      <c r="L19" s="19">
        <v>1</v>
      </c>
      <c r="M19" s="19">
        <v>5</v>
      </c>
    </row>
    <row r="20" spans="1:13" ht="15" thickBot="1" x14ac:dyDescent="0.35">
      <c r="A20" s="18" t="s">
        <v>123</v>
      </c>
      <c r="B20" s="19">
        <v>29</v>
      </c>
      <c r="C20" s="19">
        <v>20</v>
      </c>
      <c r="D20" s="19">
        <v>23</v>
      </c>
      <c r="E20" s="19">
        <v>3</v>
      </c>
      <c r="F20" s="19">
        <v>18</v>
      </c>
      <c r="G20" s="19">
        <v>12</v>
      </c>
      <c r="H20" s="19">
        <v>17</v>
      </c>
      <c r="I20" s="19">
        <v>1</v>
      </c>
      <c r="J20" s="19">
        <v>29</v>
      </c>
      <c r="K20" s="19">
        <v>4</v>
      </c>
      <c r="L20" s="19">
        <v>5</v>
      </c>
      <c r="M20" s="19">
        <v>5</v>
      </c>
    </row>
    <row r="21" spans="1:13" ht="15" thickBot="1" x14ac:dyDescent="0.35">
      <c r="A21" s="18" t="s">
        <v>124</v>
      </c>
      <c r="B21" s="19">
        <v>12</v>
      </c>
      <c r="C21" s="19">
        <v>19</v>
      </c>
      <c r="D21" s="19">
        <v>8</v>
      </c>
      <c r="E21" s="19">
        <v>3</v>
      </c>
      <c r="F21" s="19">
        <v>25</v>
      </c>
      <c r="G21" s="19">
        <v>25</v>
      </c>
      <c r="H21" s="19">
        <v>5</v>
      </c>
      <c r="I21" s="19">
        <v>19</v>
      </c>
      <c r="J21" s="19">
        <v>10</v>
      </c>
      <c r="K21" s="19">
        <v>29</v>
      </c>
      <c r="L21" s="19">
        <v>28</v>
      </c>
      <c r="M21" s="19">
        <v>5</v>
      </c>
    </row>
    <row r="22" spans="1:13" ht="15" thickBot="1" x14ac:dyDescent="0.35">
      <c r="A22" s="18" t="s">
        <v>125</v>
      </c>
      <c r="B22" s="19">
        <v>2</v>
      </c>
      <c r="C22" s="19">
        <v>21</v>
      </c>
      <c r="D22" s="19">
        <v>14</v>
      </c>
      <c r="E22" s="19">
        <v>25</v>
      </c>
      <c r="F22" s="19">
        <v>27</v>
      </c>
      <c r="G22" s="19">
        <v>1</v>
      </c>
      <c r="H22" s="19">
        <v>28</v>
      </c>
      <c r="I22" s="19">
        <v>28</v>
      </c>
      <c r="J22" s="19">
        <v>3</v>
      </c>
      <c r="K22" s="19">
        <v>23</v>
      </c>
      <c r="L22" s="19">
        <v>24</v>
      </c>
      <c r="M22" s="19">
        <v>5</v>
      </c>
    </row>
    <row r="23" spans="1:13" ht="15" thickBot="1" x14ac:dyDescent="0.35">
      <c r="A23" s="18" t="s">
        <v>126</v>
      </c>
      <c r="B23" s="19">
        <v>2</v>
      </c>
      <c r="C23" s="19">
        <v>21</v>
      </c>
      <c r="D23" s="19">
        <v>13</v>
      </c>
      <c r="E23" s="19">
        <v>26</v>
      </c>
      <c r="F23" s="19">
        <v>26</v>
      </c>
      <c r="G23" s="19">
        <v>2</v>
      </c>
      <c r="H23" s="19">
        <v>29</v>
      </c>
      <c r="I23" s="19">
        <v>28</v>
      </c>
      <c r="J23" s="19">
        <v>5</v>
      </c>
      <c r="K23" s="19">
        <v>26</v>
      </c>
      <c r="L23" s="19">
        <v>24</v>
      </c>
      <c r="M23" s="19">
        <v>5</v>
      </c>
    </row>
    <row r="24" spans="1:13" ht="15" thickBot="1" x14ac:dyDescent="0.35">
      <c r="A24" s="18" t="s">
        <v>127</v>
      </c>
      <c r="B24" s="19">
        <v>5</v>
      </c>
      <c r="C24" s="19">
        <v>2</v>
      </c>
      <c r="D24" s="19">
        <v>1</v>
      </c>
      <c r="E24" s="19">
        <v>9</v>
      </c>
      <c r="F24" s="19">
        <v>19</v>
      </c>
      <c r="G24" s="19">
        <v>3</v>
      </c>
      <c r="H24" s="19">
        <v>27</v>
      </c>
      <c r="I24" s="19">
        <v>15</v>
      </c>
      <c r="J24" s="19">
        <v>14</v>
      </c>
      <c r="K24" s="19">
        <v>20</v>
      </c>
      <c r="L24" s="19">
        <v>1</v>
      </c>
      <c r="M24" s="19">
        <v>7</v>
      </c>
    </row>
    <row r="25" spans="1:13" ht="15" thickBot="1" x14ac:dyDescent="0.35">
      <c r="A25" s="18" t="s">
        <v>128</v>
      </c>
      <c r="B25" s="19">
        <v>7</v>
      </c>
      <c r="C25" s="19">
        <v>14</v>
      </c>
      <c r="D25" s="19">
        <v>9</v>
      </c>
      <c r="E25" s="19">
        <v>8</v>
      </c>
      <c r="F25" s="19">
        <v>29</v>
      </c>
      <c r="G25" s="19">
        <v>12</v>
      </c>
      <c r="H25" s="19">
        <v>15</v>
      </c>
      <c r="I25" s="19">
        <v>9</v>
      </c>
      <c r="J25" s="19">
        <v>2</v>
      </c>
      <c r="K25" s="19">
        <v>28</v>
      </c>
      <c r="L25" s="19">
        <v>22</v>
      </c>
      <c r="M25" s="19">
        <v>5</v>
      </c>
    </row>
    <row r="26" spans="1:13" ht="15" thickBot="1" x14ac:dyDescent="0.35">
      <c r="A26" s="18" t="s">
        <v>129</v>
      </c>
      <c r="B26" s="19">
        <v>20</v>
      </c>
      <c r="C26" s="19">
        <v>17</v>
      </c>
      <c r="D26" s="19">
        <v>18</v>
      </c>
      <c r="E26" s="19">
        <v>27</v>
      </c>
      <c r="F26" s="19">
        <v>17</v>
      </c>
      <c r="G26" s="19">
        <v>28</v>
      </c>
      <c r="H26" s="19">
        <v>5</v>
      </c>
      <c r="I26" s="19">
        <v>19</v>
      </c>
      <c r="J26" s="19">
        <v>20</v>
      </c>
      <c r="K26" s="19">
        <v>3</v>
      </c>
      <c r="L26" s="19">
        <v>29</v>
      </c>
      <c r="M26" s="19">
        <v>4</v>
      </c>
    </row>
    <row r="27" spans="1:13" ht="15" thickBot="1" x14ac:dyDescent="0.35">
      <c r="A27" s="18" t="s">
        <v>130</v>
      </c>
      <c r="B27" s="19">
        <v>8</v>
      </c>
      <c r="C27" s="19">
        <v>4</v>
      </c>
      <c r="D27" s="19">
        <v>3</v>
      </c>
      <c r="E27" s="19">
        <v>9</v>
      </c>
      <c r="F27" s="19">
        <v>28</v>
      </c>
      <c r="G27" s="19">
        <v>8</v>
      </c>
      <c r="H27" s="19">
        <v>15</v>
      </c>
      <c r="I27" s="19">
        <v>15</v>
      </c>
      <c r="J27" s="19">
        <v>1</v>
      </c>
      <c r="K27" s="19">
        <v>27</v>
      </c>
      <c r="L27" s="19">
        <v>24</v>
      </c>
      <c r="M27" s="19">
        <v>6</v>
      </c>
    </row>
    <row r="28" spans="1:13" ht="15" thickBot="1" x14ac:dyDescent="0.35">
      <c r="A28" s="18" t="s">
        <v>131</v>
      </c>
      <c r="B28" s="19">
        <v>2</v>
      </c>
      <c r="C28" s="19">
        <v>1</v>
      </c>
      <c r="D28" s="19">
        <v>4</v>
      </c>
      <c r="E28" s="19">
        <v>9</v>
      </c>
      <c r="F28" s="19">
        <v>10</v>
      </c>
      <c r="G28" s="19">
        <v>4</v>
      </c>
      <c r="H28" s="19">
        <v>19</v>
      </c>
      <c r="I28" s="19">
        <v>9</v>
      </c>
      <c r="J28" s="19">
        <v>21</v>
      </c>
      <c r="K28" s="19">
        <v>5</v>
      </c>
      <c r="L28" s="19">
        <v>15</v>
      </c>
      <c r="M28" s="19">
        <v>6</v>
      </c>
    </row>
    <row r="29" spans="1:13" ht="15" thickBot="1" x14ac:dyDescent="0.35">
      <c r="A29" s="18" t="s">
        <v>132</v>
      </c>
      <c r="B29" s="19">
        <v>16</v>
      </c>
      <c r="C29" s="19">
        <v>5</v>
      </c>
      <c r="D29" s="19">
        <v>7</v>
      </c>
      <c r="E29" s="19">
        <v>20</v>
      </c>
      <c r="F29" s="19">
        <v>14</v>
      </c>
      <c r="G29" s="19">
        <v>6</v>
      </c>
      <c r="H29" s="19">
        <v>24</v>
      </c>
      <c r="I29" s="19">
        <v>27</v>
      </c>
      <c r="J29" s="19">
        <v>28</v>
      </c>
      <c r="K29" s="19">
        <v>17</v>
      </c>
      <c r="L29" s="19">
        <v>9</v>
      </c>
      <c r="M29" s="19">
        <v>5</v>
      </c>
    </row>
    <row r="30" spans="1:13" ht="15" thickBot="1" x14ac:dyDescent="0.35">
      <c r="A30" s="18" t="s">
        <v>133</v>
      </c>
      <c r="B30" s="19">
        <v>8</v>
      </c>
      <c r="C30" s="19">
        <v>9</v>
      </c>
      <c r="D30" s="19">
        <v>11</v>
      </c>
      <c r="E30" s="19">
        <v>3</v>
      </c>
      <c r="F30" s="19">
        <v>23</v>
      </c>
      <c r="G30" s="19">
        <v>23</v>
      </c>
      <c r="H30" s="19">
        <v>10</v>
      </c>
      <c r="I30" s="19">
        <v>7</v>
      </c>
      <c r="J30" s="19">
        <v>5</v>
      </c>
      <c r="K30" s="19">
        <v>24</v>
      </c>
      <c r="L30" s="19">
        <v>11</v>
      </c>
      <c r="M30" s="19">
        <v>5</v>
      </c>
    </row>
    <row r="31" spans="1:13" ht="15" thickBot="1" x14ac:dyDescent="0.35">
      <c r="A31" s="18" t="s">
        <v>134</v>
      </c>
      <c r="B31" s="19">
        <v>5</v>
      </c>
      <c r="C31" s="19">
        <v>11</v>
      </c>
      <c r="D31" s="19">
        <v>17</v>
      </c>
      <c r="E31" s="19">
        <v>20</v>
      </c>
      <c r="F31" s="19">
        <v>15</v>
      </c>
      <c r="G31" s="19">
        <v>25</v>
      </c>
      <c r="H31" s="19">
        <v>22</v>
      </c>
      <c r="I31" s="19">
        <v>9</v>
      </c>
      <c r="J31" s="19">
        <v>5</v>
      </c>
      <c r="K31" s="19">
        <v>5</v>
      </c>
      <c r="L31" s="19">
        <v>15</v>
      </c>
      <c r="M31" s="19">
        <v>5</v>
      </c>
    </row>
    <row r="32" spans="1:13" ht="15" thickBot="1" x14ac:dyDescent="0.35">
      <c r="A32" s="18" t="s">
        <v>135</v>
      </c>
      <c r="B32" s="19">
        <v>26</v>
      </c>
      <c r="C32" s="19">
        <v>7</v>
      </c>
      <c r="D32" s="19">
        <v>16</v>
      </c>
      <c r="E32" s="19">
        <v>23</v>
      </c>
      <c r="F32" s="19">
        <v>16</v>
      </c>
      <c r="G32" s="19">
        <v>7</v>
      </c>
      <c r="H32" s="19">
        <v>12</v>
      </c>
      <c r="I32" s="19">
        <v>9</v>
      </c>
      <c r="J32" s="19">
        <v>23</v>
      </c>
      <c r="K32" s="19">
        <v>16</v>
      </c>
      <c r="L32" s="19">
        <v>9</v>
      </c>
      <c r="M32" s="19">
        <v>6</v>
      </c>
    </row>
    <row r="33" spans="1:13" ht="15" thickBot="1" x14ac:dyDescent="0.35">
      <c r="A33" s="18" t="s">
        <v>136</v>
      </c>
      <c r="B33" s="19">
        <v>28</v>
      </c>
      <c r="C33" s="19">
        <v>5</v>
      </c>
      <c r="D33" s="19">
        <v>15</v>
      </c>
      <c r="E33" s="19">
        <v>2</v>
      </c>
      <c r="F33" s="19">
        <v>11</v>
      </c>
      <c r="G33" s="19">
        <v>20</v>
      </c>
      <c r="H33" s="19">
        <v>4</v>
      </c>
      <c r="I33" s="19">
        <v>3</v>
      </c>
      <c r="J33" s="19">
        <v>16</v>
      </c>
      <c r="K33" s="19">
        <v>9</v>
      </c>
      <c r="L33" s="19">
        <v>22</v>
      </c>
      <c r="M33" s="19">
        <v>5</v>
      </c>
    </row>
    <row r="34" spans="1:13" ht="15" thickBot="1" x14ac:dyDescent="0.35">
      <c r="A34" s="18" t="s">
        <v>137</v>
      </c>
      <c r="B34" s="19">
        <v>16</v>
      </c>
      <c r="C34" s="19">
        <v>8</v>
      </c>
      <c r="D34" s="19">
        <v>10</v>
      </c>
      <c r="E34" s="19">
        <v>9</v>
      </c>
      <c r="F34" s="19">
        <v>11</v>
      </c>
      <c r="G34" s="19">
        <v>29</v>
      </c>
      <c r="H34" s="19">
        <v>1</v>
      </c>
      <c r="I34" s="19">
        <v>5</v>
      </c>
      <c r="J34" s="19">
        <v>12</v>
      </c>
      <c r="K34" s="19">
        <v>15</v>
      </c>
      <c r="L34" s="19">
        <v>11</v>
      </c>
      <c r="M34" s="19">
        <v>5</v>
      </c>
    </row>
    <row r="35" spans="1:13" ht="15" thickBot="1" x14ac:dyDescent="0.35">
      <c r="A35" s="18" t="s">
        <v>138</v>
      </c>
      <c r="B35" s="19">
        <v>8</v>
      </c>
      <c r="C35" s="19">
        <v>9</v>
      </c>
      <c r="D35" s="19">
        <v>11</v>
      </c>
      <c r="E35" s="19">
        <v>3</v>
      </c>
      <c r="F35" s="19">
        <v>23</v>
      </c>
      <c r="G35" s="19">
        <v>23</v>
      </c>
      <c r="H35" s="19">
        <v>10</v>
      </c>
      <c r="I35" s="19">
        <v>7</v>
      </c>
      <c r="J35" s="19">
        <v>5</v>
      </c>
      <c r="K35" s="19">
        <v>24</v>
      </c>
      <c r="L35" s="19">
        <v>11</v>
      </c>
      <c r="M35" s="19">
        <v>5</v>
      </c>
    </row>
    <row r="36" spans="1:13" ht="15" thickBot="1" x14ac:dyDescent="0.35">
      <c r="A36" s="18" t="s">
        <v>139</v>
      </c>
      <c r="B36" s="19">
        <v>25</v>
      </c>
      <c r="C36" s="19">
        <v>27</v>
      </c>
      <c r="D36" s="19">
        <v>23</v>
      </c>
      <c r="E36" s="19">
        <v>15</v>
      </c>
      <c r="F36" s="19">
        <v>11</v>
      </c>
      <c r="G36" s="19">
        <v>18</v>
      </c>
      <c r="H36" s="19">
        <v>9</v>
      </c>
      <c r="I36" s="19">
        <v>18</v>
      </c>
      <c r="J36" s="19">
        <v>24</v>
      </c>
      <c r="K36" s="19">
        <v>8</v>
      </c>
      <c r="L36" s="19">
        <v>15</v>
      </c>
      <c r="M36" s="19">
        <v>5</v>
      </c>
    </row>
    <row r="37" spans="1:13" ht="15" thickBot="1" x14ac:dyDescent="0.35">
      <c r="A37" s="18" t="s">
        <v>192</v>
      </c>
      <c r="B37" s="19">
        <v>48</v>
      </c>
      <c r="C37" s="19">
        <v>61</v>
      </c>
      <c r="D37" s="19">
        <v>66</v>
      </c>
      <c r="E37" s="19">
        <v>17</v>
      </c>
      <c r="F37" s="19">
        <v>33</v>
      </c>
      <c r="G37" s="19">
        <v>32</v>
      </c>
      <c r="H37" s="19">
        <v>27</v>
      </c>
      <c r="I37" s="19">
        <v>50</v>
      </c>
      <c r="J37" s="19">
        <v>62</v>
      </c>
      <c r="K37" s="19">
        <v>18</v>
      </c>
      <c r="L37" s="19">
        <v>49</v>
      </c>
      <c r="M37" s="19">
        <v>5</v>
      </c>
    </row>
    <row r="38" spans="1:13" ht="15" thickBot="1" x14ac:dyDescent="0.35">
      <c r="A38" s="18" t="s">
        <v>193</v>
      </c>
      <c r="B38" s="19">
        <v>22</v>
      </c>
      <c r="C38" s="19">
        <v>46</v>
      </c>
      <c r="D38" s="19">
        <v>66</v>
      </c>
      <c r="E38" s="19">
        <v>28</v>
      </c>
      <c r="F38" s="19">
        <v>37</v>
      </c>
      <c r="G38" s="19">
        <v>51</v>
      </c>
      <c r="H38" s="19">
        <v>13</v>
      </c>
      <c r="I38" s="19">
        <v>25</v>
      </c>
      <c r="J38" s="19">
        <v>37</v>
      </c>
      <c r="K38" s="19">
        <v>35</v>
      </c>
      <c r="L38" s="19">
        <v>27</v>
      </c>
      <c r="M38" s="19">
        <v>6</v>
      </c>
    </row>
    <row r="39" spans="1:13" ht="15" thickBot="1" x14ac:dyDescent="0.35">
      <c r="A39" s="18" t="s">
        <v>194</v>
      </c>
      <c r="B39" s="19">
        <v>58</v>
      </c>
      <c r="C39" s="19">
        <v>54</v>
      </c>
      <c r="D39" s="19">
        <v>54</v>
      </c>
      <c r="E39" s="19">
        <v>51</v>
      </c>
      <c r="F39" s="19">
        <v>51</v>
      </c>
      <c r="G39" s="19">
        <v>24</v>
      </c>
      <c r="H39" s="19">
        <v>51</v>
      </c>
      <c r="I39" s="19">
        <v>10</v>
      </c>
      <c r="J39" s="19">
        <v>35</v>
      </c>
      <c r="K39" s="19">
        <v>14</v>
      </c>
      <c r="L39" s="19">
        <v>21</v>
      </c>
      <c r="M39" s="19">
        <v>5</v>
      </c>
    </row>
    <row r="40" spans="1:13" ht="15" thickBot="1" x14ac:dyDescent="0.35">
      <c r="A40" s="18" t="s">
        <v>195</v>
      </c>
      <c r="B40" s="19">
        <v>52</v>
      </c>
      <c r="C40" s="19">
        <v>56</v>
      </c>
      <c r="D40" s="19">
        <v>66</v>
      </c>
      <c r="E40" s="19">
        <v>55</v>
      </c>
      <c r="F40" s="19">
        <v>58</v>
      </c>
      <c r="G40" s="19">
        <v>12</v>
      </c>
      <c r="H40" s="19">
        <v>29</v>
      </c>
      <c r="I40" s="19">
        <v>28</v>
      </c>
      <c r="J40" s="19">
        <v>61</v>
      </c>
      <c r="K40" s="19">
        <v>28</v>
      </c>
      <c r="L40" s="19">
        <v>10</v>
      </c>
      <c r="M40" s="19">
        <v>6</v>
      </c>
    </row>
    <row r="41" spans="1:13" ht="15" thickBot="1" x14ac:dyDescent="0.35">
      <c r="A41" s="18" t="s">
        <v>196</v>
      </c>
      <c r="B41" s="19">
        <v>15</v>
      </c>
      <c r="C41" s="19">
        <v>48</v>
      </c>
      <c r="D41" s="19">
        <v>46</v>
      </c>
      <c r="E41" s="19">
        <v>48</v>
      </c>
      <c r="F41" s="19">
        <v>38</v>
      </c>
      <c r="G41" s="19">
        <v>30</v>
      </c>
      <c r="H41" s="19">
        <v>63</v>
      </c>
      <c r="I41" s="19">
        <v>28</v>
      </c>
      <c r="J41" s="19">
        <v>10</v>
      </c>
      <c r="K41" s="19">
        <v>49</v>
      </c>
      <c r="L41" s="19">
        <v>27</v>
      </c>
      <c r="M41" s="19">
        <v>5</v>
      </c>
    </row>
    <row r="42" spans="1:13" ht="15" thickBot="1" x14ac:dyDescent="0.35">
      <c r="A42" s="18" t="s">
        <v>197</v>
      </c>
      <c r="B42" s="19">
        <v>52</v>
      </c>
      <c r="C42" s="19">
        <v>39</v>
      </c>
      <c r="D42" s="19">
        <v>46</v>
      </c>
      <c r="E42" s="19">
        <v>71</v>
      </c>
      <c r="F42" s="19">
        <v>16</v>
      </c>
      <c r="G42" s="19">
        <v>4</v>
      </c>
      <c r="H42" s="19">
        <v>52</v>
      </c>
      <c r="I42" s="19">
        <v>71</v>
      </c>
      <c r="J42" s="19">
        <v>59</v>
      </c>
      <c r="K42" s="19">
        <v>8</v>
      </c>
      <c r="L42" s="19">
        <v>49</v>
      </c>
      <c r="M42" s="19">
        <v>6</v>
      </c>
    </row>
    <row r="43" spans="1:13" ht="15" thickBot="1" x14ac:dyDescent="0.35">
      <c r="A43" s="18" t="s">
        <v>198</v>
      </c>
      <c r="B43" s="19">
        <v>68</v>
      </c>
      <c r="C43" s="19">
        <v>4</v>
      </c>
      <c r="D43" s="19">
        <v>30</v>
      </c>
      <c r="E43" s="19">
        <v>11</v>
      </c>
      <c r="F43" s="19">
        <v>56</v>
      </c>
      <c r="G43" s="19">
        <v>34</v>
      </c>
      <c r="H43" s="19">
        <v>39</v>
      </c>
      <c r="I43" s="19">
        <v>9</v>
      </c>
      <c r="J43" s="19">
        <v>37</v>
      </c>
      <c r="K43" s="19">
        <v>18</v>
      </c>
      <c r="L43" s="19">
        <v>60</v>
      </c>
      <c r="M43" s="19">
        <v>5</v>
      </c>
    </row>
    <row r="44" spans="1:13" ht="15" thickBot="1" x14ac:dyDescent="0.35">
      <c r="A44" s="18" t="s">
        <v>199</v>
      </c>
      <c r="B44" s="19">
        <v>22</v>
      </c>
      <c r="C44" s="19">
        <v>46</v>
      </c>
      <c r="D44" s="19">
        <v>66</v>
      </c>
      <c r="E44" s="19">
        <v>68</v>
      </c>
      <c r="F44" s="19">
        <v>43</v>
      </c>
      <c r="G44" s="19">
        <v>61</v>
      </c>
      <c r="H44" s="19">
        <v>14</v>
      </c>
      <c r="I44" s="19">
        <v>68</v>
      </c>
      <c r="J44" s="19">
        <v>46</v>
      </c>
      <c r="K44" s="19">
        <v>18</v>
      </c>
      <c r="L44" s="19">
        <v>34</v>
      </c>
      <c r="M44" s="19">
        <v>6</v>
      </c>
    </row>
    <row r="45" spans="1:13" ht="15" thickBot="1" x14ac:dyDescent="0.35">
      <c r="A45" s="18" t="s">
        <v>200</v>
      </c>
      <c r="B45" s="19">
        <v>22</v>
      </c>
      <c r="C45" s="19">
        <v>37</v>
      </c>
      <c r="D45" s="19">
        <v>45</v>
      </c>
      <c r="E45" s="19">
        <v>51</v>
      </c>
      <c r="F45" s="19">
        <v>43</v>
      </c>
      <c r="G45" s="19">
        <v>69</v>
      </c>
      <c r="H45" s="19">
        <v>9</v>
      </c>
      <c r="I45" s="19">
        <v>56</v>
      </c>
      <c r="J45" s="19">
        <v>53</v>
      </c>
      <c r="K45" s="19">
        <v>38</v>
      </c>
      <c r="L45" s="19">
        <v>5</v>
      </c>
      <c r="M45" s="19">
        <v>6</v>
      </c>
    </row>
    <row r="46" spans="1:13" ht="15" thickBot="1" x14ac:dyDescent="0.35">
      <c r="A46" s="18" t="s">
        <v>201</v>
      </c>
      <c r="B46" s="19">
        <v>18</v>
      </c>
      <c r="C46" s="19">
        <v>7</v>
      </c>
      <c r="D46" s="19">
        <v>21</v>
      </c>
      <c r="E46" s="19">
        <v>35</v>
      </c>
      <c r="F46" s="19">
        <v>7</v>
      </c>
      <c r="G46" s="19">
        <v>34</v>
      </c>
      <c r="H46" s="19">
        <v>23</v>
      </c>
      <c r="I46" s="19">
        <v>36</v>
      </c>
      <c r="J46" s="19">
        <v>15</v>
      </c>
      <c r="K46" s="19">
        <v>53</v>
      </c>
      <c r="L46" s="19">
        <v>33</v>
      </c>
      <c r="M46" s="19">
        <v>7</v>
      </c>
    </row>
    <row r="47" spans="1:13" ht="15" thickBot="1" x14ac:dyDescent="0.35">
      <c r="A47" s="18" t="s">
        <v>202</v>
      </c>
      <c r="B47" s="19">
        <v>66</v>
      </c>
      <c r="C47" s="19">
        <v>71</v>
      </c>
      <c r="D47" s="19">
        <v>51</v>
      </c>
      <c r="E47" s="19">
        <v>3</v>
      </c>
      <c r="F47" s="19">
        <v>68</v>
      </c>
      <c r="G47" s="19">
        <v>58</v>
      </c>
      <c r="H47" s="19">
        <v>15</v>
      </c>
      <c r="I47" s="19">
        <v>4</v>
      </c>
      <c r="J47" s="19">
        <v>65</v>
      </c>
      <c r="K47" s="19">
        <v>3</v>
      </c>
      <c r="L47" s="19">
        <v>27</v>
      </c>
      <c r="M47" s="19">
        <v>4</v>
      </c>
    </row>
    <row r="48" spans="1:13" ht="15" thickBot="1" x14ac:dyDescent="0.35">
      <c r="A48" s="18" t="s">
        <v>203</v>
      </c>
      <c r="B48" s="19">
        <v>42</v>
      </c>
      <c r="C48" s="19">
        <v>17</v>
      </c>
      <c r="D48" s="19">
        <v>15</v>
      </c>
      <c r="E48" s="19">
        <v>69</v>
      </c>
      <c r="F48" s="19">
        <v>17</v>
      </c>
      <c r="G48" s="19">
        <v>37</v>
      </c>
      <c r="H48" s="19">
        <v>55</v>
      </c>
      <c r="I48" s="19">
        <v>60</v>
      </c>
      <c r="J48" s="19">
        <v>30</v>
      </c>
      <c r="K48" s="19">
        <v>60</v>
      </c>
      <c r="L48" s="19">
        <v>11</v>
      </c>
      <c r="M48" s="19">
        <v>5</v>
      </c>
    </row>
    <row r="49" spans="1:13" ht="15" thickBot="1" x14ac:dyDescent="0.35">
      <c r="A49" s="18" t="s">
        <v>204</v>
      </c>
      <c r="B49" s="19">
        <v>42</v>
      </c>
      <c r="C49" s="19">
        <v>17</v>
      </c>
      <c r="D49" s="19">
        <v>15</v>
      </c>
      <c r="E49" s="19">
        <v>69</v>
      </c>
      <c r="F49" s="19">
        <v>17</v>
      </c>
      <c r="G49" s="19">
        <v>37</v>
      </c>
      <c r="H49" s="19">
        <v>55</v>
      </c>
      <c r="I49" s="19">
        <v>60</v>
      </c>
      <c r="J49" s="19">
        <v>30</v>
      </c>
      <c r="K49" s="19">
        <v>60</v>
      </c>
      <c r="L49" s="19">
        <v>11</v>
      </c>
      <c r="M49" s="19">
        <v>5</v>
      </c>
    </row>
    <row r="50" spans="1:13" ht="15" thickBot="1" x14ac:dyDescent="0.35">
      <c r="A50" s="18" t="s">
        <v>205</v>
      </c>
      <c r="B50" s="19">
        <v>5</v>
      </c>
      <c r="C50" s="19">
        <v>40</v>
      </c>
      <c r="D50" s="19">
        <v>19</v>
      </c>
      <c r="E50" s="19">
        <v>59</v>
      </c>
      <c r="F50" s="19">
        <v>49</v>
      </c>
      <c r="G50" s="19">
        <v>24</v>
      </c>
      <c r="H50" s="19">
        <v>37</v>
      </c>
      <c r="I50" s="19">
        <v>58</v>
      </c>
      <c r="J50" s="19">
        <v>20</v>
      </c>
      <c r="K50" s="19">
        <v>7</v>
      </c>
      <c r="L50" s="19">
        <v>58</v>
      </c>
      <c r="M50" s="19">
        <v>4</v>
      </c>
    </row>
    <row r="51" spans="1:13" ht="15" thickBot="1" x14ac:dyDescent="0.35">
      <c r="A51" s="18" t="s">
        <v>206</v>
      </c>
      <c r="B51" s="19">
        <v>37</v>
      </c>
      <c r="C51" s="19">
        <v>20</v>
      </c>
      <c r="D51" s="19">
        <v>36</v>
      </c>
      <c r="E51" s="19">
        <v>58</v>
      </c>
      <c r="F51" s="19">
        <v>69</v>
      </c>
      <c r="G51" s="19">
        <v>51</v>
      </c>
      <c r="H51" s="19">
        <v>7</v>
      </c>
      <c r="I51" s="19">
        <v>36</v>
      </c>
      <c r="J51" s="19">
        <v>13</v>
      </c>
      <c r="K51" s="19">
        <v>62</v>
      </c>
      <c r="L51" s="19">
        <v>11</v>
      </c>
      <c r="M51" s="19">
        <v>6</v>
      </c>
    </row>
    <row r="52" spans="1:13" ht="15" thickBot="1" x14ac:dyDescent="0.35">
      <c r="A52" s="18" t="s">
        <v>207</v>
      </c>
      <c r="B52" s="19">
        <v>18</v>
      </c>
      <c r="C52" s="19">
        <v>49</v>
      </c>
      <c r="D52" s="19">
        <v>34</v>
      </c>
      <c r="E52" s="19">
        <v>41</v>
      </c>
      <c r="F52" s="19">
        <v>10</v>
      </c>
      <c r="G52" s="19">
        <v>45</v>
      </c>
      <c r="H52" s="19">
        <v>18</v>
      </c>
      <c r="I52" s="19">
        <v>36</v>
      </c>
      <c r="J52" s="19">
        <v>24</v>
      </c>
      <c r="K52" s="19">
        <v>66</v>
      </c>
      <c r="L52" s="19">
        <v>18</v>
      </c>
      <c r="M52" s="19">
        <v>5</v>
      </c>
    </row>
    <row r="53" spans="1:13" ht="15" thickBot="1" x14ac:dyDescent="0.35">
      <c r="A53" s="18" t="s">
        <v>208</v>
      </c>
      <c r="B53" s="19">
        <v>55</v>
      </c>
      <c r="C53" s="19">
        <v>51</v>
      </c>
      <c r="D53" s="19">
        <v>65</v>
      </c>
      <c r="E53" s="19">
        <v>11</v>
      </c>
      <c r="F53" s="19">
        <v>2</v>
      </c>
      <c r="G53" s="19">
        <v>61</v>
      </c>
      <c r="H53" s="19">
        <v>3</v>
      </c>
      <c r="I53" s="19">
        <v>17</v>
      </c>
      <c r="J53" s="19">
        <v>63</v>
      </c>
      <c r="K53" s="19">
        <v>8</v>
      </c>
      <c r="L53" s="19">
        <v>40</v>
      </c>
      <c r="M53" s="19">
        <v>5</v>
      </c>
    </row>
    <row r="54" spans="1:13" ht="15" thickBot="1" x14ac:dyDescent="0.35">
      <c r="A54" s="18" t="s">
        <v>209</v>
      </c>
      <c r="B54" s="19">
        <v>71</v>
      </c>
      <c r="C54" s="19">
        <v>30</v>
      </c>
      <c r="D54" s="19">
        <v>42</v>
      </c>
      <c r="E54" s="19">
        <v>35</v>
      </c>
      <c r="F54" s="19">
        <v>3</v>
      </c>
      <c r="G54" s="19">
        <v>51</v>
      </c>
      <c r="H54" s="19">
        <v>45</v>
      </c>
      <c r="I54" s="19">
        <v>2</v>
      </c>
      <c r="J54" s="19">
        <v>71</v>
      </c>
      <c r="K54" s="19">
        <v>22</v>
      </c>
      <c r="L54" s="19">
        <v>1</v>
      </c>
      <c r="M54" s="19">
        <v>4</v>
      </c>
    </row>
    <row r="55" spans="1:13" ht="15" thickBot="1" x14ac:dyDescent="0.35">
      <c r="A55" s="18" t="s">
        <v>210</v>
      </c>
      <c r="B55" s="19">
        <v>27</v>
      </c>
      <c r="C55" s="19">
        <v>69</v>
      </c>
      <c r="D55" s="19">
        <v>12</v>
      </c>
      <c r="E55" s="19">
        <v>41</v>
      </c>
      <c r="F55" s="19">
        <v>66</v>
      </c>
      <c r="G55" s="19">
        <v>12</v>
      </c>
      <c r="H55" s="19">
        <v>64</v>
      </c>
      <c r="I55" s="19">
        <v>45</v>
      </c>
      <c r="J55" s="19">
        <v>17</v>
      </c>
      <c r="K55" s="19">
        <v>53</v>
      </c>
      <c r="L55" s="19">
        <v>60</v>
      </c>
      <c r="M55" s="19">
        <v>5</v>
      </c>
    </row>
    <row r="56" spans="1:13" ht="15" thickBot="1" x14ac:dyDescent="0.35">
      <c r="A56" s="18" t="s">
        <v>211</v>
      </c>
      <c r="B56" s="19">
        <v>10</v>
      </c>
      <c r="C56" s="19">
        <v>1</v>
      </c>
      <c r="D56" s="19">
        <v>7</v>
      </c>
      <c r="E56" s="19">
        <v>6</v>
      </c>
      <c r="F56" s="19">
        <v>65</v>
      </c>
      <c r="G56" s="19">
        <v>37</v>
      </c>
      <c r="H56" s="19">
        <v>29</v>
      </c>
      <c r="I56" s="19">
        <v>42</v>
      </c>
      <c r="J56" s="19">
        <v>17</v>
      </c>
      <c r="K56" s="19">
        <v>31</v>
      </c>
      <c r="L56" s="19">
        <v>40</v>
      </c>
      <c r="M56" s="19">
        <v>5</v>
      </c>
    </row>
    <row r="57" spans="1:13" ht="15" thickBot="1" x14ac:dyDescent="0.35">
      <c r="A57" s="18" t="s">
        <v>212</v>
      </c>
      <c r="B57" s="19">
        <v>63</v>
      </c>
      <c r="C57" s="19">
        <v>11</v>
      </c>
      <c r="D57" s="19">
        <v>32</v>
      </c>
      <c r="E57" s="19">
        <v>6</v>
      </c>
      <c r="F57" s="19">
        <v>7</v>
      </c>
      <c r="G57" s="19">
        <v>61</v>
      </c>
      <c r="H57" s="19">
        <v>6</v>
      </c>
      <c r="I57" s="19">
        <v>10</v>
      </c>
      <c r="J57" s="19">
        <v>32</v>
      </c>
      <c r="K57" s="19">
        <v>22</v>
      </c>
      <c r="L57" s="19">
        <v>60</v>
      </c>
      <c r="M57" s="19">
        <v>5</v>
      </c>
    </row>
    <row r="58" spans="1:13" ht="15" thickBot="1" x14ac:dyDescent="0.35">
      <c r="A58" s="18" t="s">
        <v>213</v>
      </c>
      <c r="B58" s="19">
        <v>67</v>
      </c>
      <c r="C58" s="19">
        <v>3</v>
      </c>
      <c r="D58" s="19">
        <v>14</v>
      </c>
      <c r="E58" s="19">
        <v>1</v>
      </c>
      <c r="F58" s="19">
        <v>17</v>
      </c>
      <c r="G58" s="19">
        <v>37</v>
      </c>
      <c r="H58" s="19">
        <v>58</v>
      </c>
      <c r="I58" s="19">
        <v>5</v>
      </c>
      <c r="J58" s="19">
        <v>27</v>
      </c>
      <c r="K58" s="19">
        <v>31</v>
      </c>
      <c r="L58" s="19">
        <v>60</v>
      </c>
      <c r="M58" s="19">
        <v>5</v>
      </c>
    </row>
    <row r="59" spans="1:13" ht="15" thickBot="1" x14ac:dyDescent="0.35">
      <c r="A59" s="18" t="s">
        <v>214</v>
      </c>
      <c r="B59" s="19">
        <v>5</v>
      </c>
      <c r="C59" s="19">
        <v>49</v>
      </c>
      <c r="D59" s="19">
        <v>24</v>
      </c>
      <c r="E59" s="19">
        <v>10</v>
      </c>
      <c r="F59" s="19">
        <v>17</v>
      </c>
      <c r="G59" s="19">
        <v>65</v>
      </c>
      <c r="H59" s="19">
        <v>18</v>
      </c>
      <c r="I59" s="19">
        <v>48</v>
      </c>
      <c r="J59" s="19">
        <v>7</v>
      </c>
      <c r="K59" s="19">
        <v>55</v>
      </c>
      <c r="L59" s="19">
        <v>60</v>
      </c>
      <c r="M59" s="19">
        <v>5</v>
      </c>
    </row>
    <row r="60" spans="1:13" ht="15" thickBot="1" x14ac:dyDescent="0.35">
      <c r="A60" s="18" t="s">
        <v>215</v>
      </c>
      <c r="B60" s="19">
        <v>60</v>
      </c>
      <c r="C60" s="19">
        <v>30</v>
      </c>
      <c r="D60" s="19">
        <v>61</v>
      </c>
      <c r="E60" s="19">
        <v>41</v>
      </c>
      <c r="F60" s="19">
        <v>10</v>
      </c>
      <c r="G60" s="19">
        <v>51</v>
      </c>
      <c r="H60" s="19">
        <v>9</v>
      </c>
      <c r="I60" s="19">
        <v>8</v>
      </c>
      <c r="J60" s="19">
        <v>46</v>
      </c>
      <c r="K60" s="19">
        <v>41</v>
      </c>
      <c r="L60" s="19">
        <v>49</v>
      </c>
      <c r="M60" s="19">
        <v>6</v>
      </c>
    </row>
    <row r="61" spans="1:13" ht="15" thickBot="1" x14ac:dyDescent="0.35">
      <c r="A61" s="18" t="s">
        <v>216</v>
      </c>
      <c r="B61" s="19">
        <v>60</v>
      </c>
      <c r="C61" s="19">
        <v>26</v>
      </c>
      <c r="D61" s="19">
        <v>61</v>
      </c>
      <c r="E61" s="19">
        <v>35</v>
      </c>
      <c r="F61" s="19">
        <v>9</v>
      </c>
      <c r="G61" s="19">
        <v>59</v>
      </c>
      <c r="H61" s="19">
        <v>7</v>
      </c>
      <c r="I61" s="19">
        <v>6</v>
      </c>
      <c r="J61" s="19">
        <v>41</v>
      </c>
      <c r="K61" s="19">
        <v>45</v>
      </c>
      <c r="L61" s="19">
        <v>49</v>
      </c>
      <c r="M61" s="19">
        <v>6</v>
      </c>
    </row>
    <row r="62" spans="1:13" ht="15" thickBot="1" x14ac:dyDescent="0.35">
      <c r="A62" s="18" t="s">
        <v>217</v>
      </c>
      <c r="B62" s="19">
        <v>11</v>
      </c>
      <c r="C62" s="19">
        <v>7</v>
      </c>
      <c r="D62" s="19">
        <v>15</v>
      </c>
      <c r="E62" s="19">
        <v>61</v>
      </c>
      <c r="F62" s="19">
        <v>35</v>
      </c>
      <c r="G62" s="19">
        <v>7</v>
      </c>
      <c r="H62" s="19">
        <v>65</v>
      </c>
      <c r="I62" s="19">
        <v>45</v>
      </c>
      <c r="J62" s="19">
        <v>12</v>
      </c>
      <c r="K62" s="19">
        <v>22</v>
      </c>
      <c r="L62" s="19">
        <v>49</v>
      </c>
      <c r="M62" s="19">
        <v>5</v>
      </c>
    </row>
    <row r="63" spans="1:13" ht="15" thickBot="1" x14ac:dyDescent="0.35">
      <c r="A63" s="18" t="s">
        <v>218</v>
      </c>
      <c r="B63" s="19">
        <v>35</v>
      </c>
      <c r="C63" s="19">
        <v>29</v>
      </c>
      <c r="D63" s="19">
        <v>42</v>
      </c>
      <c r="E63" s="19">
        <v>59</v>
      </c>
      <c r="F63" s="19">
        <v>60</v>
      </c>
      <c r="G63" s="19">
        <v>6</v>
      </c>
      <c r="H63" s="19">
        <v>48</v>
      </c>
      <c r="I63" s="19">
        <v>6</v>
      </c>
      <c r="J63" s="19">
        <v>10</v>
      </c>
      <c r="K63" s="19">
        <v>41</v>
      </c>
      <c r="L63" s="19">
        <v>20</v>
      </c>
      <c r="M63" s="19">
        <v>6</v>
      </c>
    </row>
    <row r="64" spans="1:13" ht="15" thickBot="1" x14ac:dyDescent="0.35">
      <c r="A64" s="18" t="s">
        <v>219</v>
      </c>
      <c r="B64" s="19">
        <v>27</v>
      </c>
      <c r="C64" s="19">
        <v>41</v>
      </c>
      <c r="D64" s="19">
        <v>61</v>
      </c>
      <c r="E64" s="19">
        <v>64</v>
      </c>
      <c r="F64" s="19">
        <v>39</v>
      </c>
      <c r="G64" s="19">
        <v>11</v>
      </c>
      <c r="H64" s="19">
        <v>36</v>
      </c>
      <c r="I64" s="19">
        <v>60</v>
      </c>
      <c r="J64" s="19">
        <v>32</v>
      </c>
      <c r="K64" s="19">
        <v>11</v>
      </c>
      <c r="L64" s="19">
        <v>40</v>
      </c>
      <c r="M64" s="19">
        <v>5</v>
      </c>
    </row>
    <row r="65" spans="1:13" ht="15" thickBot="1" x14ac:dyDescent="0.35">
      <c r="A65" s="18" t="s">
        <v>220</v>
      </c>
      <c r="B65" s="19">
        <v>1</v>
      </c>
      <c r="C65" s="19">
        <v>15</v>
      </c>
      <c r="D65" s="19">
        <v>4</v>
      </c>
      <c r="E65" s="19">
        <v>63</v>
      </c>
      <c r="F65" s="19">
        <v>14</v>
      </c>
      <c r="G65" s="19">
        <v>65</v>
      </c>
      <c r="H65" s="19">
        <v>1</v>
      </c>
      <c r="I65" s="19">
        <v>48</v>
      </c>
      <c r="J65" s="19">
        <v>4</v>
      </c>
      <c r="K65" s="19">
        <v>41</v>
      </c>
      <c r="L65" s="19">
        <v>34</v>
      </c>
      <c r="M65" s="19">
        <v>5</v>
      </c>
    </row>
    <row r="66" spans="1:13" ht="15" thickBot="1" x14ac:dyDescent="0.35">
      <c r="A66" s="18" t="s">
        <v>221</v>
      </c>
      <c r="B66" s="19">
        <v>37</v>
      </c>
      <c r="C66" s="19">
        <v>44</v>
      </c>
      <c r="D66" s="19">
        <v>46</v>
      </c>
      <c r="E66" s="19">
        <v>67</v>
      </c>
      <c r="F66" s="19">
        <v>64</v>
      </c>
      <c r="G66" s="19">
        <v>1</v>
      </c>
      <c r="H66" s="19">
        <v>61</v>
      </c>
      <c r="I66" s="19">
        <v>66</v>
      </c>
      <c r="J66" s="19">
        <v>20</v>
      </c>
      <c r="K66" s="19">
        <v>56</v>
      </c>
      <c r="L66" s="19">
        <v>49</v>
      </c>
      <c r="M66" s="19">
        <v>5</v>
      </c>
    </row>
    <row r="67" spans="1:13" ht="15" thickBot="1" x14ac:dyDescent="0.35">
      <c r="A67" s="18" t="s">
        <v>222</v>
      </c>
      <c r="B67" s="19">
        <v>22</v>
      </c>
      <c r="C67" s="19">
        <v>36</v>
      </c>
      <c r="D67" s="19">
        <v>39</v>
      </c>
      <c r="E67" s="19">
        <v>48</v>
      </c>
      <c r="F67" s="19">
        <v>24</v>
      </c>
      <c r="G67" s="19">
        <v>24</v>
      </c>
      <c r="H67" s="19">
        <v>42</v>
      </c>
      <c r="I67" s="19">
        <v>56</v>
      </c>
      <c r="J67" s="19">
        <v>55</v>
      </c>
      <c r="K67" s="19">
        <v>35</v>
      </c>
      <c r="L67" s="19">
        <v>24</v>
      </c>
      <c r="M67" s="19">
        <v>5</v>
      </c>
    </row>
    <row r="68" spans="1:13" ht="15" thickBot="1" x14ac:dyDescent="0.35">
      <c r="A68" s="18" t="s">
        <v>223</v>
      </c>
      <c r="B68" s="19">
        <v>42</v>
      </c>
      <c r="C68" s="19">
        <v>9</v>
      </c>
      <c r="D68" s="19">
        <v>18</v>
      </c>
      <c r="E68" s="19">
        <v>51</v>
      </c>
      <c r="F68" s="19">
        <v>17</v>
      </c>
      <c r="G68" s="19">
        <v>45</v>
      </c>
      <c r="H68" s="19">
        <v>37</v>
      </c>
      <c r="I68" s="19">
        <v>17</v>
      </c>
      <c r="J68" s="19">
        <v>48</v>
      </c>
      <c r="K68" s="19">
        <v>14</v>
      </c>
      <c r="L68" s="19">
        <v>49</v>
      </c>
      <c r="M68" s="19">
        <v>6</v>
      </c>
    </row>
    <row r="69" spans="1:13" ht="15" thickBot="1" x14ac:dyDescent="0.35">
      <c r="A69" s="18" t="s">
        <v>224</v>
      </c>
      <c r="B69" s="19">
        <v>5</v>
      </c>
      <c r="C69" s="19">
        <v>11</v>
      </c>
      <c r="D69" s="19">
        <v>13</v>
      </c>
      <c r="E69" s="19">
        <v>41</v>
      </c>
      <c r="F69" s="19">
        <v>29</v>
      </c>
      <c r="G69" s="19">
        <v>19</v>
      </c>
      <c r="H69" s="19">
        <v>41</v>
      </c>
      <c r="I69" s="19">
        <v>65</v>
      </c>
      <c r="J69" s="19">
        <v>56</v>
      </c>
      <c r="K69" s="19">
        <v>45</v>
      </c>
      <c r="L69" s="19">
        <v>60</v>
      </c>
      <c r="M69" s="19">
        <v>5</v>
      </c>
    </row>
    <row r="70" spans="1:13" ht="15" thickBot="1" x14ac:dyDescent="0.35">
      <c r="A70" s="18" t="s">
        <v>225</v>
      </c>
      <c r="B70" s="19">
        <v>27</v>
      </c>
      <c r="C70" s="19">
        <v>57</v>
      </c>
      <c r="D70" s="19">
        <v>8</v>
      </c>
      <c r="E70" s="19">
        <v>11</v>
      </c>
      <c r="F70" s="19">
        <v>67</v>
      </c>
      <c r="G70" s="19">
        <v>16</v>
      </c>
      <c r="H70" s="19">
        <v>62</v>
      </c>
      <c r="I70" s="19">
        <v>36</v>
      </c>
      <c r="J70" s="19">
        <v>13</v>
      </c>
      <c r="K70" s="19">
        <v>52</v>
      </c>
      <c r="L70" s="19">
        <v>58</v>
      </c>
      <c r="M70" s="19">
        <v>5</v>
      </c>
    </row>
    <row r="71" spans="1:13" ht="15" thickBot="1" x14ac:dyDescent="0.35">
      <c r="A71" s="18" t="s">
        <v>226</v>
      </c>
      <c r="B71" s="19">
        <v>37</v>
      </c>
      <c r="C71" s="19">
        <v>30</v>
      </c>
      <c r="D71" s="19">
        <v>41</v>
      </c>
      <c r="E71" s="19">
        <v>17</v>
      </c>
      <c r="F71" s="19">
        <v>42</v>
      </c>
      <c r="G71" s="19">
        <v>37</v>
      </c>
      <c r="H71" s="19">
        <v>27</v>
      </c>
      <c r="I71" s="19">
        <v>36</v>
      </c>
      <c r="J71" s="19">
        <v>37</v>
      </c>
      <c r="K71" s="19">
        <v>40</v>
      </c>
      <c r="L71" s="19">
        <v>40</v>
      </c>
      <c r="M71" s="19">
        <v>7</v>
      </c>
    </row>
    <row r="72" spans="1:13" ht="15" thickBot="1" x14ac:dyDescent="0.35">
      <c r="A72" s="18" t="s">
        <v>227</v>
      </c>
      <c r="B72" s="19">
        <v>49</v>
      </c>
      <c r="C72" s="19">
        <v>64</v>
      </c>
      <c r="D72" s="19">
        <v>57</v>
      </c>
      <c r="E72" s="19">
        <v>28</v>
      </c>
      <c r="F72" s="19">
        <v>35</v>
      </c>
      <c r="G72" s="19">
        <v>34</v>
      </c>
      <c r="H72" s="19">
        <v>42</v>
      </c>
      <c r="I72" s="19">
        <v>28</v>
      </c>
      <c r="J72" s="19">
        <v>41</v>
      </c>
      <c r="K72" s="19">
        <v>28</v>
      </c>
      <c r="L72" s="19">
        <v>27</v>
      </c>
      <c r="M72" s="19">
        <v>5</v>
      </c>
    </row>
    <row r="73" spans="1:13" ht="15" thickBot="1" x14ac:dyDescent="0.35">
      <c r="A73" s="18" t="s">
        <v>228</v>
      </c>
      <c r="B73" s="19">
        <v>46</v>
      </c>
      <c r="C73" s="19">
        <v>62</v>
      </c>
      <c r="D73" s="19">
        <v>57</v>
      </c>
      <c r="E73" s="19">
        <v>65</v>
      </c>
      <c r="F73" s="19">
        <v>43</v>
      </c>
      <c r="G73" s="19">
        <v>65</v>
      </c>
      <c r="H73" s="19">
        <v>3</v>
      </c>
      <c r="I73" s="19">
        <v>17</v>
      </c>
      <c r="J73" s="19">
        <v>48</v>
      </c>
      <c r="K73" s="19">
        <v>1</v>
      </c>
      <c r="L73" s="19">
        <v>3</v>
      </c>
      <c r="M73" s="19">
        <v>5</v>
      </c>
    </row>
    <row r="74" spans="1:13" ht="15" thickBot="1" x14ac:dyDescent="0.35">
      <c r="A74" s="18" t="s">
        <v>229</v>
      </c>
      <c r="B74" s="19">
        <v>46</v>
      </c>
      <c r="C74" s="19">
        <v>62</v>
      </c>
      <c r="D74" s="19">
        <v>57</v>
      </c>
      <c r="E74" s="19">
        <v>65</v>
      </c>
      <c r="F74" s="19">
        <v>43</v>
      </c>
      <c r="G74" s="19">
        <v>65</v>
      </c>
      <c r="H74" s="19">
        <v>3</v>
      </c>
      <c r="I74" s="19">
        <v>17</v>
      </c>
      <c r="J74" s="19">
        <v>48</v>
      </c>
      <c r="K74" s="19">
        <v>1</v>
      </c>
      <c r="L74" s="19">
        <v>3</v>
      </c>
      <c r="M74" s="19">
        <v>5</v>
      </c>
    </row>
    <row r="75" spans="1:13" ht="15" thickBot="1" x14ac:dyDescent="0.35">
      <c r="A75" s="18" t="s">
        <v>230</v>
      </c>
      <c r="B75" s="19">
        <v>37</v>
      </c>
      <c r="C75" s="19">
        <v>30</v>
      </c>
      <c r="D75" s="19">
        <v>50</v>
      </c>
      <c r="E75" s="19">
        <v>3</v>
      </c>
      <c r="F75" s="19">
        <v>29</v>
      </c>
      <c r="G75" s="19">
        <v>43</v>
      </c>
      <c r="H75" s="19">
        <v>31</v>
      </c>
      <c r="I75" s="19">
        <v>36</v>
      </c>
      <c r="J75" s="19">
        <v>53</v>
      </c>
      <c r="K75" s="19">
        <v>31</v>
      </c>
      <c r="L75" s="19">
        <v>34</v>
      </c>
      <c r="M75" s="19">
        <v>5</v>
      </c>
    </row>
    <row r="76" spans="1:13" ht="15" thickBot="1" x14ac:dyDescent="0.35">
      <c r="A76" s="18" t="s">
        <v>231</v>
      </c>
      <c r="B76" s="19">
        <v>60</v>
      </c>
      <c r="C76" s="19">
        <v>59</v>
      </c>
      <c r="D76" s="19">
        <v>54</v>
      </c>
      <c r="E76" s="19">
        <v>6</v>
      </c>
      <c r="F76" s="19">
        <v>24</v>
      </c>
      <c r="G76" s="19">
        <v>59</v>
      </c>
      <c r="H76" s="19">
        <v>9</v>
      </c>
      <c r="I76" s="19">
        <v>17</v>
      </c>
      <c r="J76" s="19">
        <v>56</v>
      </c>
      <c r="K76" s="19">
        <v>31</v>
      </c>
      <c r="L76" s="19">
        <v>6</v>
      </c>
      <c r="M76" s="19">
        <v>5</v>
      </c>
    </row>
    <row r="77" spans="1:13" ht="15" thickBot="1" x14ac:dyDescent="0.35">
      <c r="A77" s="18" t="s">
        <v>232</v>
      </c>
      <c r="B77" s="19">
        <v>3</v>
      </c>
      <c r="C77" s="19">
        <v>4</v>
      </c>
      <c r="D77" s="19">
        <v>4</v>
      </c>
      <c r="E77" s="19">
        <v>28</v>
      </c>
      <c r="F77" s="19">
        <v>17</v>
      </c>
      <c r="G77" s="19">
        <v>9</v>
      </c>
      <c r="H77" s="19">
        <v>45</v>
      </c>
      <c r="I77" s="19">
        <v>42</v>
      </c>
      <c r="J77" s="19">
        <v>22</v>
      </c>
      <c r="K77" s="19">
        <v>58</v>
      </c>
      <c r="L77" s="19">
        <v>6</v>
      </c>
      <c r="M77" s="19">
        <v>5</v>
      </c>
    </row>
    <row r="78" spans="1:13" ht="15" thickBot="1" x14ac:dyDescent="0.35">
      <c r="A78" s="18" t="s">
        <v>233</v>
      </c>
      <c r="B78" s="19">
        <v>20</v>
      </c>
      <c r="C78" s="19">
        <v>59</v>
      </c>
      <c r="D78" s="19">
        <v>57</v>
      </c>
      <c r="E78" s="19">
        <v>17</v>
      </c>
      <c r="F78" s="19">
        <v>17</v>
      </c>
      <c r="G78" s="19">
        <v>51</v>
      </c>
      <c r="H78" s="19">
        <v>15</v>
      </c>
      <c r="I78" s="19">
        <v>17</v>
      </c>
      <c r="J78" s="19">
        <v>32</v>
      </c>
      <c r="K78" s="19">
        <v>63</v>
      </c>
      <c r="L78" s="19">
        <v>11</v>
      </c>
      <c r="M78" s="19">
        <v>6</v>
      </c>
    </row>
    <row r="79" spans="1:13" ht="15" thickBot="1" x14ac:dyDescent="0.35">
      <c r="A79" s="18" t="s">
        <v>851</v>
      </c>
      <c r="B79" s="19">
        <v>27</v>
      </c>
      <c r="C79" s="19">
        <v>44</v>
      </c>
      <c r="D79" s="19">
        <v>52</v>
      </c>
      <c r="E79" s="19">
        <v>17</v>
      </c>
      <c r="F79" s="19">
        <v>24</v>
      </c>
      <c r="G79" s="19">
        <v>30</v>
      </c>
      <c r="H79" s="19">
        <v>22</v>
      </c>
      <c r="I79" s="19">
        <v>34</v>
      </c>
      <c r="J79" s="19">
        <v>27</v>
      </c>
      <c r="K79" s="19">
        <v>14</v>
      </c>
      <c r="L79" s="19">
        <v>40</v>
      </c>
      <c r="M79" s="19">
        <v>6</v>
      </c>
    </row>
    <row r="80" spans="1:13" ht="15" thickBot="1" x14ac:dyDescent="0.35">
      <c r="A80" s="18" t="s">
        <v>852</v>
      </c>
      <c r="B80" s="19">
        <v>27</v>
      </c>
      <c r="C80" s="19">
        <v>51</v>
      </c>
      <c r="D80" s="19">
        <v>32</v>
      </c>
      <c r="E80" s="19">
        <v>35</v>
      </c>
      <c r="F80" s="19">
        <v>49</v>
      </c>
      <c r="G80" s="19">
        <v>24</v>
      </c>
      <c r="H80" s="19">
        <v>58</v>
      </c>
      <c r="I80" s="19">
        <v>17</v>
      </c>
      <c r="J80" s="19">
        <v>27</v>
      </c>
      <c r="K80" s="19">
        <v>3</v>
      </c>
      <c r="L80" s="19">
        <v>40</v>
      </c>
      <c r="M80" s="19">
        <v>5</v>
      </c>
    </row>
    <row r="81" spans="1:13" ht="15" thickBot="1" x14ac:dyDescent="0.35">
      <c r="A81" s="18" t="s">
        <v>853</v>
      </c>
      <c r="B81" s="19">
        <v>27</v>
      </c>
      <c r="C81" s="19">
        <v>57</v>
      </c>
      <c r="D81" s="19">
        <v>34</v>
      </c>
      <c r="E81" s="19">
        <v>17</v>
      </c>
      <c r="F81" s="19">
        <v>39</v>
      </c>
      <c r="G81" s="19">
        <v>22</v>
      </c>
      <c r="H81" s="19">
        <v>57</v>
      </c>
      <c r="I81" s="19">
        <v>15</v>
      </c>
      <c r="J81" s="19">
        <v>25</v>
      </c>
      <c r="K81" s="19">
        <v>3</v>
      </c>
      <c r="L81" s="19">
        <v>40</v>
      </c>
      <c r="M81" s="19">
        <v>5</v>
      </c>
    </row>
    <row r="82" spans="1:13" ht="15" thickBot="1" x14ac:dyDescent="0.35">
      <c r="A82" s="18" t="s">
        <v>854</v>
      </c>
      <c r="B82" s="19">
        <v>15</v>
      </c>
      <c r="C82" s="19">
        <v>54</v>
      </c>
      <c r="D82" s="19">
        <v>24</v>
      </c>
      <c r="E82" s="19">
        <v>35</v>
      </c>
      <c r="F82" s="19">
        <v>39</v>
      </c>
      <c r="G82" s="19">
        <v>43</v>
      </c>
      <c r="H82" s="19">
        <v>35</v>
      </c>
      <c r="I82" s="19">
        <v>58</v>
      </c>
      <c r="J82" s="19">
        <v>25</v>
      </c>
      <c r="K82" s="19">
        <v>11</v>
      </c>
      <c r="L82" s="19">
        <v>60</v>
      </c>
      <c r="M82" s="19">
        <v>4</v>
      </c>
    </row>
    <row r="83" spans="1:13" ht="15" thickBot="1" x14ac:dyDescent="0.35">
      <c r="A83" s="18" t="s">
        <v>855</v>
      </c>
      <c r="B83" s="19">
        <v>2</v>
      </c>
      <c r="C83" s="19">
        <v>4</v>
      </c>
      <c r="D83" s="19">
        <v>6</v>
      </c>
      <c r="E83" s="19">
        <v>55</v>
      </c>
      <c r="F83" s="19">
        <v>54</v>
      </c>
      <c r="G83" s="19">
        <v>8</v>
      </c>
      <c r="H83" s="19">
        <v>52</v>
      </c>
      <c r="I83" s="19">
        <v>67</v>
      </c>
      <c r="J83" s="19">
        <v>22</v>
      </c>
      <c r="K83" s="19">
        <v>59</v>
      </c>
      <c r="L83" s="19">
        <v>34</v>
      </c>
      <c r="M83" s="19">
        <v>5</v>
      </c>
    </row>
    <row r="84" spans="1:13" ht="15" thickBot="1" x14ac:dyDescent="0.35">
      <c r="A84" s="18" t="s">
        <v>856</v>
      </c>
      <c r="B84" s="19">
        <v>5</v>
      </c>
      <c r="C84" s="19">
        <v>13</v>
      </c>
      <c r="D84" s="19">
        <v>2</v>
      </c>
      <c r="E84" s="19">
        <v>41</v>
      </c>
      <c r="F84" s="19">
        <v>52</v>
      </c>
      <c r="G84" s="19">
        <v>45</v>
      </c>
      <c r="H84" s="19">
        <v>33</v>
      </c>
      <c r="I84" s="19">
        <v>68</v>
      </c>
      <c r="J84" s="19">
        <v>67</v>
      </c>
      <c r="K84" s="19">
        <v>49</v>
      </c>
      <c r="L84" s="19">
        <v>11</v>
      </c>
      <c r="M84" s="19">
        <v>5</v>
      </c>
    </row>
    <row r="85" spans="1:13" ht="15" thickBot="1" x14ac:dyDescent="0.35">
      <c r="A85" s="18" t="s">
        <v>857</v>
      </c>
      <c r="B85" s="19">
        <v>5</v>
      </c>
      <c r="C85" s="19">
        <v>13</v>
      </c>
      <c r="D85" s="19">
        <v>2</v>
      </c>
      <c r="E85" s="19">
        <v>41</v>
      </c>
      <c r="F85" s="19">
        <v>52</v>
      </c>
      <c r="G85" s="19">
        <v>45</v>
      </c>
      <c r="H85" s="19">
        <v>33</v>
      </c>
      <c r="I85" s="19">
        <v>68</v>
      </c>
      <c r="J85" s="19">
        <v>67</v>
      </c>
      <c r="K85" s="19">
        <v>49</v>
      </c>
      <c r="L85" s="19">
        <v>11</v>
      </c>
      <c r="M85" s="19">
        <v>5</v>
      </c>
    </row>
    <row r="86" spans="1:13" ht="15" thickBot="1" x14ac:dyDescent="0.35">
      <c r="A86" s="18" t="s">
        <v>858</v>
      </c>
      <c r="B86" s="19">
        <v>55</v>
      </c>
      <c r="C86" s="19">
        <v>67</v>
      </c>
      <c r="D86" s="19">
        <v>66</v>
      </c>
      <c r="E86" s="19">
        <v>51</v>
      </c>
      <c r="F86" s="19">
        <v>57</v>
      </c>
      <c r="G86" s="19">
        <v>32</v>
      </c>
      <c r="H86" s="19">
        <v>23</v>
      </c>
      <c r="I86" s="19">
        <v>28</v>
      </c>
      <c r="J86" s="19">
        <v>66</v>
      </c>
      <c r="K86" s="19">
        <v>18</v>
      </c>
      <c r="L86" s="19">
        <v>6</v>
      </c>
      <c r="M86" s="19">
        <v>6</v>
      </c>
    </row>
    <row r="87" spans="1:13" ht="15" thickBot="1" x14ac:dyDescent="0.35">
      <c r="A87" s="18" t="s">
        <v>859</v>
      </c>
      <c r="B87" s="19">
        <v>58</v>
      </c>
      <c r="C87" s="19">
        <v>65</v>
      </c>
      <c r="D87" s="19">
        <v>46</v>
      </c>
      <c r="E87" s="19">
        <v>28</v>
      </c>
      <c r="F87" s="19">
        <v>43</v>
      </c>
      <c r="G87" s="19">
        <v>37</v>
      </c>
      <c r="H87" s="19">
        <v>50</v>
      </c>
      <c r="I87" s="19">
        <v>10</v>
      </c>
      <c r="J87" s="19">
        <v>37</v>
      </c>
      <c r="K87" s="19">
        <v>8</v>
      </c>
      <c r="L87" s="19">
        <v>21</v>
      </c>
      <c r="M87" s="19">
        <v>5</v>
      </c>
    </row>
    <row r="88" spans="1:13" ht="15" thickBot="1" x14ac:dyDescent="0.35">
      <c r="A88" s="18" t="s">
        <v>860</v>
      </c>
      <c r="B88" s="19">
        <v>15</v>
      </c>
      <c r="C88" s="19">
        <v>43</v>
      </c>
      <c r="D88" s="19">
        <v>36</v>
      </c>
      <c r="E88" s="19">
        <v>3</v>
      </c>
      <c r="F88" s="19">
        <v>33</v>
      </c>
      <c r="G88" s="19">
        <v>9</v>
      </c>
      <c r="H88" s="19">
        <v>65</v>
      </c>
      <c r="I88" s="19">
        <v>50</v>
      </c>
      <c r="J88" s="19">
        <v>8</v>
      </c>
      <c r="K88" s="19">
        <v>64</v>
      </c>
      <c r="L88" s="19">
        <v>69</v>
      </c>
      <c r="M88" s="19">
        <v>4</v>
      </c>
    </row>
    <row r="89" spans="1:13" ht="15" thickBot="1" x14ac:dyDescent="0.35">
      <c r="A89" s="18" t="s">
        <v>861</v>
      </c>
      <c r="B89" s="19">
        <v>65</v>
      </c>
      <c r="C89" s="19">
        <v>17</v>
      </c>
      <c r="D89" s="19">
        <v>36</v>
      </c>
      <c r="E89" s="19">
        <v>6</v>
      </c>
      <c r="F89" s="19">
        <v>10</v>
      </c>
      <c r="G89" s="19">
        <v>69</v>
      </c>
      <c r="H89" s="19">
        <v>9</v>
      </c>
      <c r="I89" s="19">
        <v>10</v>
      </c>
      <c r="J89" s="19">
        <v>48</v>
      </c>
      <c r="K89" s="19">
        <v>22</v>
      </c>
      <c r="L89" s="19">
        <v>60</v>
      </c>
      <c r="M89" s="19">
        <v>5</v>
      </c>
    </row>
    <row r="90" spans="1:13" ht="15" thickBot="1" x14ac:dyDescent="0.35">
      <c r="A90" s="18" t="s">
        <v>862</v>
      </c>
      <c r="B90" s="19">
        <v>22</v>
      </c>
      <c r="C90" s="19">
        <v>16</v>
      </c>
      <c r="D90" s="19">
        <v>1</v>
      </c>
      <c r="E90" s="19">
        <v>17</v>
      </c>
      <c r="F90" s="19">
        <v>71</v>
      </c>
      <c r="G90" s="19">
        <v>12</v>
      </c>
      <c r="H90" s="19">
        <v>47</v>
      </c>
      <c r="I90" s="19">
        <v>55</v>
      </c>
      <c r="J90" s="19">
        <v>5</v>
      </c>
      <c r="K90" s="19">
        <v>68</v>
      </c>
      <c r="L90" s="19">
        <v>49</v>
      </c>
      <c r="M90" s="19">
        <v>5</v>
      </c>
    </row>
    <row r="91" spans="1:13" ht="15" thickBot="1" x14ac:dyDescent="0.35">
      <c r="A91" s="18" t="s">
        <v>863</v>
      </c>
      <c r="B91" s="19">
        <v>41</v>
      </c>
      <c r="C91" s="19">
        <v>26</v>
      </c>
      <c r="D91" s="19">
        <v>10</v>
      </c>
      <c r="E91" s="19">
        <v>28</v>
      </c>
      <c r="F91" s="19">
        <v>43</v>
      </c>
      <c r="G91" s="19">
        <v>15</v>
      </c>
      <c r="H91" s="19">
        <v>48</v>
      </c>
      <c r="I91" s="19">
        <v>45</v>
      </c>
      <c r="J91" s="19">
        <v>36</v>
      </c>
      <c r="K91" s="19">
        <v>28</v>
      </c>
      <c r="L91" s="19">
        <v>69</v>
      </c>
      <c r="M91" s="19">
        <v>5</v>
      </c>
    </row>
    <row r="92" spans="1:13" ht="15" thickBot="1" x14ac:dyDescent="0.35">
      <c r="A92" s="18" t="s">
        <v>864</v>
      </c>
      <c r="B92" s="19">
        <v>42</v>
      </c>
      <c r="C92" s="19">
        <v>51</v>
      </c>
      <c r="D92" s="19">
        <v>24</v>
      </c>
      <c r="E92" s="19">
        <v>11</v>
      </c>
      <c r="F92" s="19">
        <v>70</v>
      </c>
      <c r="G92" s="19">
        <v>29</v>
      </c>
      <c r="H92" s="19">
        <v>40</v>
      </c>
      <c r="I92" s="19">
        <v>42</v>
      </c>
      <c r="J92" s="19">
        <v>8</v>
      </c>
      <c r="K92" s="19">
        <v>65</v>
      </c>
      <c r="L92" s="19">
        <v>49</v>
      </c>
      <c r="M92" s="19">
        <v>5</v>
      </c>
    </row>
    <row r="93" spans="1:13" ht="15" thickBot="1" x14ac:dyDescent="0.35">
      <c r="A93" s="18" t="s">
        <v>865</v>
      </c>
      <c r="B93" s="19">
        <v>64</v>
      </c>
      <c r="C93" s="19">
        <v>2</v>
      </c>
      <c r="D93" s="19">
        <v>9</v>
      </c>
      <c r="E93" s="19">
        <v>11</v>
      </c>
      <c r="F93" s="19">
        <v>10</v>
      </c>
      <c r="G93" s="19">
        <v>22</v>
      </c>
      <c r="H93" s="19">
        <v>44</v>
      </c>
      <c r="I93" s="19">
        <v>14</v>
      </c>
      <c r="J93" s="19">
        <v>56</v>
      </c>
      <c r="K93" s="19">
        <v>57</v>
      </c>
      <c r="L93" s="19">
        <v>18</v>
      </c>
      <c r="M93" s="19">
        <v>6</v>
      </c>
    </row>
    <row r="94" spans="1:13" ht="15" thickBot="1" x14ac:dyDescent="0.35">
      <c r="A94" s="18" t="s">
        <v>866</v>
      </c>
      <c r="B94" s="19">
        <v>52</v>
      </c>
      <c r="C94" s="19">
        <v>35</v>
      </c>
      <c r="D94" s="19">
        <v>42</v>
      </c>
      <c r="E94" s="19">
        <v>41</v>
      </c>
      <c r="F94" s="19">
        <v>24</v>
      </c>
      <c r="G94" s="19">
        <v>19</v>
      </c>
      <c r="H94" s="19">
        <v>32</v>
      </c>
      <c r="I94" s="19">
        <v>15</v>
      </c>
      <c r="J94" s="19">
        <v>48</v>
      </c>
      <c r="K94" s="19">
        <v>35</v>
      </c>
      <c r="L94" s="19">
        <v>21</v>
      </c>
      <c r="M94" s="19">
        <v>5</v>
      </c>
    </row>
    <row r="95" spans="1:13" ht="15" thickBot="1" x14ac:dyDescent="0.35">
      <c r="A95" s="18" t="s">
        <v>867</v>
      </c>
      <c r="B95" s="19">
        <v>11</v>
      </c>
      <c r="C95" s="19">
        <v>20</v>
      </c>
      <c r="D95" s="19">
        <v>21</v>
      </c>
      <c r="E95" s="19">
        <v>17</v>
      </c>
      <c r="F95" s="19">
        <v>60</v>
      </c>
      <c r="G95" s="19">
        <v>16</v>
      </c>
      <c r="H95" s="19">
        <v>69</v>
      </c>
      <c r="I95" s="19">
        <v>50</v>
      </c>
      <c r="J95" s="19">
        <v>1</v>
      </c>
      <c r="K95" s="19">
        <v>69</v>
      </c>
      <c r="L95" s="19">
        <v>25</v>
      </c>
      <c r="M95" s="19">
        <v>6</v>
      </c>
    </row>
    <row r="96" spans="1:13" ht="15" thickBot="1" x14ac:dyDescent="0.35">
      <c r="A96" s="18" t="s">
        <v>868</v>
      </c>
      <c r="B96" s="19">
        <v>27</v>
      </c>
      <c r="C96" s="19">
        <v>20</v>
      </c>
      <c r="D96" s="19">
        <v>24</v>
      </c>
      <c r="E96" s="19">
        <v>17</v>
      </c>
      <c r="F96" s="19">
        <v>5</v>
      </c>
      <c r="G96" s="19">
        <v>45</v>
      </c>
      <c r="H96" s="19">
        <v>25</v>
      </c>
      <c r="I96" s="19">
        <v>28</v>
      </c>
      <c r="J96" s="19">
        <v>41</v>
      </c>
      <c r="K96" s="19">
        <v>45</v>
      </c>
      <c r="L96" s="19">
        <v>34</v>
      </c>
      <c r="M96" s="19">
        <v>5</v>
      </c>
    </row>
    <row r="97" spans="1:13" ht="15" thickBot="1" x14ac:dyDescent="0.35">
      <c r="A97" s="18" t="s">
        <v>869</v>
      </c>
      <c r="B97" s="19">
        <v>3</v>
      </c>
      <c r="C97" s="19">
        <v>9</v>
      </c>
      <c r="D97" s="19">
        <v>11</v>
      </c>
      <c r="E97" s="19">
        <v>35</v>
      </c>
      <c r="F97" s="19">
        <v>59</v>
      </c>
      <c r="G97" s="19">
        <v>5</v>
      </c>
      <c r="H97" s="19">
        <v>67</v>
      </c>
      <c r="I97" s="19">
        <v>60</v>
      </c>
      <c r="J97" s="19">
        <v>6</v>
      </c>
      <c r="K97" s="19">
        <v>67</v>
      </c>
      <c r="L97" s="19">
        <v>40</v>
      </c>
      <c r="M97" s="19">
        <v>5</v>
      </c>
    </row>
    <row r="98" spans="1:13" ht="15" thickBot="1" x14ac:dyDescent="0.35">
      <c r="A98" s="18" t="s">
        <v>870</v>
      </c>
      <c r="B98" s="19">
        <v>49</v>
      </c>
      <c r="C98" s="19">
        <v>41</v>
      </c>
      <c r="D98" s="19">
        <v>52</v>
      </c>
      <c r="E98" s="19">
        <v>11</v>
      </c>
      <c r="F98" s="19">
        <v>24</v>
      </c>
      <c r="G98" s="19">
        <v>51</v>
      </c>
      <c r="H98" s="19">
        <v>21</v>
      </c>
      <c r="I98" s="19">
        <v>60</v>
      </c>
      <c r="J98" s="19">
        <v>63</v>
      </c>
      <c r="K98" s="19">
        <v>11</v>
      </c>
      <c r="L98" s="19">
        <v>71</v>
      </c>
      <c r="M98" s="19">
        <v>5</v>
      </c>
    </row>
    <row r="99" spans="1:13" ht="15" thickBot="1" x14ac:dyDescent="0.35">
      <c r="A99" s="18" t="s">
        <v>871</v>
      </c>
      <c r="B99" s="19">
        <v>21</v>
      </c>
      <c r="C99" s="19">
        <v>30</v>
      </c>
      <c r="D99" s="19">
        <v>24</v>
      </c>
      <c r="E99" s="19">
        <v>17</v>
      </c>
      <c r="F99" s="19">
        <v>29</v>
      </c>
      <c r="G99" s="19">
        <v>2</v>
      </c>
      <c r="H99" s="19">
        <v>71</v>
      </c>
      <c r="I99" s="19">
        <v>25</v>
      </c>
      <c r="J99" s="19">
        <v>15</v>
      </c>
      <c r="K99" s="19">
        <v>14</v>
      </c>
      <c r="L99" s="19">
        <v>40</v>
      </c>
      <c r="M99" s="19">
        <v>5</v>
      </c>
    </row>
    <row r="100" spans="1:13" ht="15" thickBot="1" x14ac:dyDescent="0.35">
      <c r="A100" s="18" t="s">
        <v>872</v>
      </c>
      <c r="B100" s="19">
        <v>11</v>
      </c>
      <c r="C100" s="19">
        <v>20</v>
      </c>
      <c r="D100" s="19">
        <v>21</v>
      </c>
      <c r="E100" s="19">
        <v>17</v>
      </c>
      <c r="F100" s="19">
        <v>60</v>
      </c>
      <c r="G100" s="19">
        <v>16</v>
      </c>
      <c r="H100" s="19">
        <v>69</v>
      </c>
      <c r="I100" s="19">
        <v>50</v>
      </c>
      <c r="J100" s="19">
        <v>1</v>
      </c>
      <c r="K100" s="19">
        <v>69</v>
      </c>
      <c r="L100" s="19">
        <v>25</v>
      </c>
      <c r="M100" s="19">
        <v>6</v>
      </c>
    </row>
    <row r="101" spans="1:13" ht="15" thickBot="1" x14ac:dyDescent="0.35">
      <c r="A101" s="18" t="s">
        <v>873</v>
      </c>
      <c r="B101" s="19">
        <v>11</v>
      </c>
      <c r="C101" s="19">
        <v>20</v>
      </c>
      <c r="D101" s="19">
        <v>20</v>
      </c>
      <c r="E101" s="19">
        <v>28</v>
      </c>
      <c r="F101" s="19">
        <v>60</v>
      </c>
      <c r="G101" s="19">
        <v>19</v>
      </c>
      <c r="H101" s="19">
        <v>68</v>
      </c>
      <c r="I101" s="19">
        <v>50</v>
      </c>
      <c r="J101" s="19">
        <v>1</v>
      </c>
      <c r="K101" s="19">
        <v>71</v>
      </c>
      <c r="L101" s="19">
        <v>27</v>
      </c>
      <c r="M101" s="19">
        <v>5</v>
      </c>
    </row>
    <row r="102" spans="1:13" ht="15" thickBot="1" x14ac:dyDescent="0.35">
      <c r="A102" s="18" t="s">
        <v>874</v>
      </c>
      <c r="B102" s="19">
        <v>27</v>
      </c>
      <c r="C102" s="19">
        <v>20</v>
      </c>
      <c r="D102" s="19">
        <v>24</v>
      </c>
      <c r="E102" s="19">
        <v>17</v>
      </c>
      <c r="F102" s="19">
        <v>5</v>
      </c>
      <c r="G102" s="19">
        <v>45</v>
      </c>
      <c r="H102" s="19">
        <v>25</v>
      </c>
      <c r="I102" s="19">
        <v>28</v>
      </c>
      <c r="J102" s="19">
        <v>41</v>
      </c>
      <c r="K102" s="19">
        <v>45</v>
      </c>
      <c r="L102" s="19">
        <v>34</v>
      </c>
      <c r="M102" s="19">
        <v>5</v>
      </c>
    </row>
    <row r="103" spans="1:13" ht="15" thickBot="1" x14ac:dyDescent="0.35">
      <c r="A103" s="18" t="s">
        <v>875</v>
      </c>
      <c r="B103" s="19">
        <v>69</v>
      </c>
      <c r="C103" s="19">
        <v>70</v>
      </c>
      <c r="D103" s="19">
        <v>61</v>
      </c>
      <c r="E103" s="19">
        <v>1</v>
      </c>
      <c r="F103" s="19">
        <v>1</v>
      </c>
      <c r="G103" s="19">
        <v>3</v>
      </c>
      <c r="H103" s="19">
        <v>54</v>
      </c>
      <c r="I103" s="19">
        <v>3</v>
      </c>
      <c r="J103" s="19">
        <v>69</v>
      </c>
      <c r="K103" s="19">
        <v>3</v>
      </c>
      <c r="L103" s="19">
        <v>11</v>
      </c>
      <c r="M103" s="19">
        <v>4</v>
      </c>
    </row>
    <row r="104" spans="1:13" ht="15" thickBot="1" x14ac:dyDescent="0.35">
      <c r="A104" s="18" t="s">
        <v>876</v>
      </c>
      <c r="B104" s="19">
        <v>70</v>
      </c>
      <c r="C104" s="19">
        <v>37</v>
      </c>
      <c r="D104" s="19">
        <v>40</v>
      </c>
      <c r="E104" s="19">
        <v>48</v>
      </c>
      <c r="F104" s="19">
        <v>4</v>
      </c>
      <c r="G104" s="19">
        <v>24</v>
      </c>
      <c r="H104" s="19">
        <v>60</v>
      </c>
      <c r="I104" s="19">
        <v>1</v>
      </c>
      <c r="J104" s="19">
        <v>70</v>
      </c>
      <c r="K104" s="19">
        <v>38</v>
      </c>
      <c r="L104" s="19">
        <v>2</v>
      </c>
      <c r="M104" s="19">
        <v>6</v>
      </c>
    </row>
    <row r="105" spans="1:13" ht="15" thickBot="1" x14ac:dyDescent="0.35">
      <c r="A105" s="18" t="s">
        <v>877</v>
      </c>
      <c r="B105" s="19">
        <v>55</v>
      </c>
      <c r="C105" s="19">
        <v>66</v>
      </c>
      <c r="D105" s="19">
        <v>66</v>
      </c>
      <c r="E105" s="19">
        <v>61</v>
      </c>
      <c r="F105" s="19">
        <v>55</v>
      </c>
      <c r="G105" s="19">
        <v>51</v>
      </c>
      <c r="H105" s="19">
        <v>18</v>
      </c>
      <c r="I105" s="19">
        <v>27</v>
      </c>
      <c r="J105" s="19">
        <v>59</v>
      </c>
      <c r="K105" s="19">
        <v>22</v>
      </c>
      <c r="L105" s="19">
        <v>6</v>
      </c>
      <c r="M105" s="19">
        <v>5</v>
      </c>
    </row>
    <row r="106" spans="1:13" ht="15" thickBot="1" x14ac:dyDescent="0.35">
      <c r="A106" s="18" t="s">
        <v>878</v>
      </c>
      <c r="B106" s="19">
        <v>49</v>
      </c>
      <c r="C106" s="19">
        <v>26</v>
      </c>
      <c r="D106" s="19">
        <v>30</v>
      </c>
      <c r="E106" s="19">
        <v>28</v>
      </c>
      <c r="F106" s="19">
        <v>14</v>
      </c>
      <c r="G106" s="19">
        <v>69</v>
      </c>
      <c r="H106" s="19">
        <v>17</v>
      </c>
      <c r="I106" s="19">
        <v>24</v>
      </c>
      <c r="J106" s="19">
        <v>17</v>
      </c>
      <c r="K106" s="19">
        <v>41</v>
      </c>
      <c r="L106" s="19">
        <v>60</v>
      </c>
      <c r="M106" s="19">
        <v>5</v>
      </c>
    </row>
    <row r="107" spans="1:13" ht="15" thickBot="1" x14ac:dyDescent="0.35">
      <c r="A107" s="18" t="s">
        <v>879</v>
      </c>
      <c r="B107" s="19">
        <v>35</v>
      </c>
      <c r="C107" s="19">
        <v>68</v>
      </c>
      <c r="D107" s="19">
        <v>56</v>
      </c>
      <c r="E107" s="19">
        <v>55</v>
      </c>
      <c r="F107" s="19">
        <v>29</v>
      </c>
      <c r="G107" s="19">
        <v>61</v>
      </c>
      <c r="H107" s="19">
        <v>1</v>
      </c>
      <c r="I107" s="19">
        <v>34</v>
      </c>
      <c r="J107" s="19">
        <v>41</v>
      </c>
      <c r="K107" s="19">
        <v>22</v>
      </c>
      <c r="L107" s="19">
        <v>27</v>
      </c>
      <c r="M107" s="19">
        <v>5</v>
      </c>
    </row>
    <row r="108" spans="1:13" ht="18.600000000000001" thickBot="1" x14ac:dyDescent="0.35">
      <c r="A108" s="15"/>
    </row>
    <row r="109" spans="1:13" ht="15" thickBot="1" x14ac:dyDescent="0.35">
      <c r="A109" s="18" t="s">
        <v>140</v>
      </c>
      <c r="B109" s="18" t="s">
        <v>99</v>
      </c>
      <c r="C109" s="18" t="s">
        <v>100</v>
      </c>
      <c r="D109" s="18" t="s">
        <v>101</v>
      </c>
      <c r="E109" s="18" t="s">
        <v>102</v>
      </c>
      <c r="F109" s="18" t="s">
        <v>103</v>
      </c>
      <c r="G109" s="18" t="s">
        <v>104</v>
      </c>
      <c r="H109" s="18" t="s">
        <v>105</v>
      </c>
      <c r="I109" s="18" t="s">
        <v>106</v>
      </c>
      <c r="J109" s="18" t="s">
        <v>107</v>
      </c>
      <c r="K109" s="18" t="s">
        <v>108</v>
      </c>
      <c r="L109" s="18" t="s">
        <v>109</v>
      </c>
    </row>
    <row r="110" spans="1:13" ht="15" thickBot="1" x14ac:dyDescent="0.35">
      <c r="A110" s="18" t="s">
        <v>141</v>
      </c>
      <c r="B110" s="19" t="s">
        <v>911</v>
      </c>
      <c r="C110" s="19" t="s">
        <v>912</v>
      </c>
      <c r="D110" s="19" t="s">
        <v>913</v>
      </c>
      <c r="E110" s="19" t="s">
        <v>913</v>
      </c>
      <c r="F110" s="19" t="s">
        <v>914</v>
      </c>
      <c r="G110" s="19" t="s">
        <v>915</v>
      </c>
      <c r="H110" s="19" t="s">
        <v>914</v>
      </c>
      <c r="I110" s="19" t="s">
        <v>916</v>
      </c>
      <c r="J110" s="19" t="s">
        <v>917</v>
      </c>
      <c r="K110" s="19" t="s">
        <v>914</v>
      </c>
      <c r="L110" s="19" t="s">
        <v>912</v>
      </c>
    </row>
    <row r="111" spans="1:13" ht="15" thickBot="1" x14ac:dyDescent="0.35">
      <c r="A111" s="18" t="s">
        <v>142</v>
      </c>
      <c r="B111" s="19" t="s">
        <v>911</v>
      </c>
      <c r="C111" s="19" t="s">
        <v>912</v>
      </c>
      <c r="D111" s="19" t="s">
        <v>913</v>
      </c>
      <c r="E111" s="19" t="s">
        <v>913</v>
      </c>
      <c r="F111" s="19" t="s">
        <v>914</v>
      </c>
      <c r="G111" s="19" t="s">
        <v>915</v>
      </c>
      <c r="H111" s="19" t="s">
        <v>914</v>
      </c>
      <c r="I111" s="19" t="s">
        <v>144</v>
      </c>
      <c r="J111" s="19" t="s">
        <v>914</v>
      </c>
      <c r="K111" s="19" t="s">
        <v>914</v>
      </c>
      <c r="L111" s="19" t="s">
        <v>912</v>
      </c>
    </row>
    <row r="112" spans="1:13" ht="15" thickBot="1" x14ac:dyDescent="0.35">
      <c r="A112" s="18" t="s">
        <v>143</v>
      </c>
      <c r="B112" s="19" t="s">
        <v>911</v>
      </c>
      <c r="C112" s="19" t="s">
        <v>912</v>
      </c>
      <c r="D112" s="19" t="s">
        <v>144</v>
      </c>
      <c r="E112" s="19" t="s">
        <v>913</v>
      </c>
      <c r="F112" s="19" t="s">
        <v>914</v>
      </c>
      <c r="G112" s="19" t="s">
        <v>915</v>
      </c>
      <c r="H112" s="19" t="s">
        <v>914</v>
      </c>
      <c r="I112" s="19" t="s">
        <v>144</v>
      </c>
      <c r="J112" s="19" t="s">
        <v>914</v>
      </c>
      <c r="K112" s="19" t="s">
        <v>914</v>
      </c>
      <c r="L112" s="19" t="s">
        <v>912</v>
      </c>
    </row>
    <row r="113" spans="1:12" ht="15" thickBot="1" x14ac:dyDescent="0.35">
      <c r="A113" s="18" t="s">
        <v>145</v>
      </c>
      <c r="B113" s="19" t="s">
        <v>911</v>
      </c>
      <c r="C113" s="19" t="s">
        <v>912</v>
      </c>
      <c r="D113" s="19" t="s">
        <v>144</v>
      </c>
      <c r="E113" s="19" t="s">
        <v>913</v>
      </c>
      <c r="F113" s="19" t="s">
        <v>914</v>
      </c>
      <c r="G113" s="19" t="s">
        <v>915</v>
      </c>
      <c r="H113" s="19" t="s">
        <v>914</v>
      </c>
      <c r="I113" s="19" t="s">
        <v>144</v>
      </c>
      <c r="J113" s="19" t="s">
        <v>914</v>
      </c>
      <c r="K113" s="19" t="s">
        <v>914</v>
      </c>
      <c r="L113" s="19" t="s">
        <v>912</v>
      </c>
    </row>
    <row r="114" spans="1:12" ht="15" thickBot="1" x14ac:dyDescent="0.35">
      <c r="A114" s="18" t="s">
        <v>146</v>
      </c>
      <c r="B114" s="19" t="s">
        <v>911</v>
      </c>
      <c r="C114" s="19" t="s">
        <v>915</v>
      </c>
      <c r="D114" s="19" t="s">
        <v>144</v>
      </c>
      <c r="E114" s="19" t="s">
        <v>913</v>
      </c>
      <c r="F114" s="19" t="s">
        <v>914</v>
      </c>
      <c r="G114" s="19" t="s">
        <v>915</v>
      </c>
      <c r="H114" s="19" t="s">
        <v>914</v>
      </c>
      <c r="I114" s="19" t="s">
        <v>144</v>
      </c>
      <c r="J114" s="19" t="s">
        <v>914</v>
      </c>
      <c r="K114" s="19" t="s">
        <v>914</v>
      </c>
      <c r="L114" s="19" t="s">
        <v>915</v>
      </c>
    </row>
    <row r="115" spans="1:12" ht="15" thickBot="1" x14ac:dyDescent="0.35">
      <c r="A115" s="18" t="s">
        <v>147</v>
      </c>
      <c r="B115" s="19" t="s">
        <v>911</v>
      </c>
      <c r="C115" s="19" t="s">
        <v>915</v>
      </c>
      <c r="D115" s="19" t="s">
        <v>144</v>
      </c>
      <c r="E115" s="19" t="s">
        <v>913</v>
      </c>
      <c r="F115" s="19" t="s">
        <v>914</v>
      </c>
      <c r="G115" s="19" t="s">
        <v>915</v>
      </c>
      <c r="H115" s="19" t="s">
        <v>914</v>
      </c>
      <c r="I115" s="19" t="s">
        <v>144</v>
      </c>
      <c r="J115" s="19" t="s">
        <v>914</v>
      </c>
      <c r="K115" s="19" t="s">
        <v>914</v>
      </c>
      <c r="L115" s="19" t="s">
        <v>915</v>
      </c>
    </row>
    <row r="116" spans="1:12" ht="15" thickBot="1" x14ac:dyDescent="0.35">
      <c r="A116" s="18" t="s">
        <v>148</v>
      </c>
      <c r="B116" s="19" t="s">
        <v>911</v>
      </c>
      <c r="C116" s="19" t="s">
        <v>915</v>
      </c>
      <c r="D116" s="19" t="s">
        <v>144</v>
      </c>
      <c r="E116" s="19" t="s">
        <v>913</v>
      </c>
      <c r="F116" s="19" t="s">
        <v>914</v>
      </c>
      <c r="G116" s="19" t="s">
        <v>915</v>
      </c>
      <c r="H116" s="19" t="s">
        <v>914</v>
      </c>
      <c r="I116" s="19" t="s">
        <v>144</v>
      </c>
      <c r="J116" s="19" t="s">
        <v>914</v>
      </c>
      <c r="K116" s="19" t="s">
        <v>914</v>
      </c>
      <c r="L116" s="19" t="s">
        <v>915</v>
      </c>
    </row>
    <row r="117" spans="1:12" ht="15" thickBot="1" x14ac:dyDescent="0.35">
      <c r="A117" s="18" t="s">
        <v>149</v>
      </c>
      <c r="B117" s="19" t="s">
        <v>911</v>
      </c>
      <c r="C117" s="19" t="s">
        <v>915</v>
      </c>
      <c r="D117" s="19" t="s">
        <v>144</v>
      </c>
      <c r="E117" s="19" t="s">
        <v>913</v>
      </c>
      <c r="F117" s="19" t="s">
        <v>914</v>
      </c>
      <c r="G117" s="19" t="s">
        <v>914</v>
      </c>
      <c r="H117" s="19" t="s">
        <v>914</v>
      </c>
      <c r="I117" s="19" t="s">
        <v>144</v>
      </c>
      <c r="J117" s="19" t="s">
        <v>914</v>
      </c>
      <c r="K117" s="19" t="s">
        <v>914</v>
      </c>
      <c r="L117" s="19" t="s">
        <v>915</v>
      </c>
    </row>
    <row r="118" spans="1:12" ht="15" thickBot="1" x14ac:dyDescent="0.35">
      <c r="A118" s="18" t="s">
        <v>150</v>
      </c>
      <c r="B118" s="19" t="s">
        <v>911</v>
      </c>
      <c r="C118" s="19" t="s">
        <v>915</v>
      </c>
      <c r="D118" s="19" t="s">
        <v>144</v>
      </c>
      <c r="E118" s="19" t="s">
        <v>913</v>
      </c>
      <c r="F118" s="19" t="s">
        <v>914</v>
      </c>
      <c r="G118" s="19" t="s">
        <v>914</v>
      </c>
      <c r="H118" s="19" t="s">
        <v>914</v>
      </c>
      <c r="I118" s="19" t="s">
        <v>144</v>
      </c>
      <c r="J118" s="19" t="s">
        <v>914</v>
      </c>
      <c r="K118" s="19" t="s">
        <v>914</v>
      </c>
      <c r="L118" s="19" t="s">
        <v>915</v>
      </c>
    </row>
    <row r="119" spans="1:12" ht="15" thickBot="1" x14ac:dyDescent="0.35">
      <c r="A119" s="18" t="s">
        <v>151</v>
      </c>
      <c r="B119" s="19" t="s">
        <v>911</v>
      </c>
      <c r="C119" s="19" t="s">
        <v>915</v>
      </c>
      <c r="D119" s="19" t="s">
        <v>144</v>
      </c>
      <c r="E119" s="19" t="s">
        <v>913</v>
      </c>
      <c r="F119" s="19" t="s">
        <v>914</v>
      </c>
      <c r="G119" s="19" t="s">
        <v>914</v>
      </c>
      <c r="H119" s="19" t="s">
        <v>914</v>
      </c>
      <c r="I119" s="19" t="s">
        <v>144</v>
      </c>
      <c r="J119" s="19" t="s">
        <v>914</v>
      </c>
      <c r="K119" s="19" t="s">
        <v>914</v>
      </c>
      <c r="L119" s="19" t="s">
        <v>915</v>
      </c>
    </row>
    <row r="120" spans="1:12" ht="15" thickBot="1" x14ac:dyDescent="0.35">
      <c r="A120" s="18" t="s">
        <v>152</v>
      </c>
      <c r="B120" s="19" t="s">
        <v>911</v>
      </c>
      <c r="C120" s="19" t="s">
        <v>915</v>
      </c>
      <c r="D120" s="19" t="s">
        <v>144</v>
      </c>
      <c r="E120" s="19" t="s">
        <v>913</v>
      </c>
      <c r="F120" s="19" t="s">
        <v>914</v>
      </c>
      <c r="G120" s="19" t="s">
        <v>914</v>
      </c>
      <c r="H120" s="19" t="s">
        <v>914</v>
      </c>
      <c r="I120" s="19" t="s">
        <v>144</v>
      </c>
      <c r="J120" s="19" t="s">
        <v>914</v>
      </c>
      <c r="K120" s="19" t="s">
        <v>914</v>
      </c>
      <c r="L120" s="19" t="s">
        <v>915</v>
      </c>
    </row>
    <row r="121" spans="1:12" ht="15" thickBot="1" x14ac:dyDescent="0.35">
      <c r="A121" s="18" t="s">
        <v>153</v>
      </c>
      <c r="B121" s="19" t="s">
        <v>911</v>
      </c>
      <c r="C121" s="19" t="s">
        <v>915</v>
      </c>
      <c r="D121" s="19" t="s">
        <v>144</v>
      </c>
      <c r="E121" s="19" t="s">
        <v>913</v>
      </c>
      <c r="F121" s="19" t="s">
        <v>914</v>
      </c>
      <c r="G121" s="19" t="s">
        <v>914</v>
      </c>
      <c r="H121" s="19" t="s">
        <v>914</v>
      </c>
      <c r="I121" s="19" t="s">
        <v>144</v>
      </c>
      <c r="J121" s="19" t="s">
        <v>914</v>
      </c>
      <c r="K121" s="19" t="s">
        <v>914</v>
      </c>
      <c r="L121" s="19" t="s">
        <v>915</v>
      </c>
    </row>
    <row r="122" spans="1:12" ht="15" thickBot="1" x14ac:dyDescent="0.35">
      <c r="A122" s="18" t="s">
        <v>154</v>
      </c>
      <c r="B122" s="19" t="s">
        <v>911</v>
      </c>
      <c r="C122" s="19" t="s">
        <v>915</v>
      </c>
      <c r="D122" s="19" t="s">
        <v>144</v>
      </c>
      <c r="E122" s="19" t="s">
        <v>913</v>
      </c>
      <c r="F122" s="19" t="s">
        <v>914</v>
      </c>
      <c r="G122" s="19" t="s">
        <v>914</v>
      </c>
      <c r="H122" s="19" t="s">
        <v>914</v>
      </c>
      <c r="I122" s="19" t="s">
        <v>144</v>
      </c>
      <c r="J122" s="19" t="s">
        <v>914</v>
      </c>
      <c r="K122" s="19" t="s">
        <v>914</v>
      </c>
      <c r="L122" s="19" t="s">
        <v>915</v>
      </c>
    </row>
    <row r="123" spans="1:12" ht="15" thickBot="1" x14ac:dyDescent="0.35">
      <c r="A123" s="18" t="s">
        <v>155</v>
      </c>
      <c r="B123" s="19" t="s">
        <v>911</v>
      </c>
      <c r="C123" s="19" t="s">
        <v>915</v>
      </c>
      <c r="D123" s="19" t="s">
        <v>144</v>
      </c>
      <c r="E123" s="19" t="s">
        <v>913</v>
      </c>
      <c r="F123" s="19" t="s">
        <v>914</v>
      </c>
      <c r="G123" s="19" t="s">
        <v>914</v>
      </c>
      <c r="H123" s="19" t="s">
        <v>914</v>
      </c>
      <c r="I123" s="19" t="s">
        <v>144</v>
      </c>
      <c r="J123" s="19" t="s">
        <v>914</v>
      </c>
      <c r="K123" s="19" t="s">
        <v>914</v>
      </c>
      <c r="L123" s="19" t="s">
        <v>915</v>
      </c>
    </row>
    <row r="124" spans="1:12" ht="15" thickBot="1" x14ac:dyDescent="0.35">
      <c r="A124" s="18" t="s">
        <v>156</v>
      </c>
      <c r="B124" s="19" t="s">
        <v>911</v>
      </c>
      <c r="C124" s="19" t="s">
        <v>915</v>
      </c>
      <c r="D124" s="19" t="s">
        <v>144</v>
      </c>
      <c r="E124" s="19" t="s">
        <v>913</v>
      </c>
      <c r="F124" s="19" t="s">
        <v>914</v>
      </c>
      <c r="G124" s="19" t="s">
        <v>914</v>
      </c>
      <c r="H124" s="19" t="s">
        <v>914</v>
      </c>
      <c r="I124" s="19" t="s">
        <v>144</v>
      </c>
      <c r="J124" s="19" t="s">
        <v>914</v>
      </c>
      <c r="K124" s="19" t="s">
        <v>914</v>
      </c>
      <c r="L124" s="19" t="s">
        <v>915</v>
      </c>
    </row>
    <row r="125" spans="1:12" ht="15" thickBot="1" x14ac:dyDescent="0.35">
      <c r="A125" s="18" t="s">
        <v>157</v>
      </c>
      <c r="B125" s="19" t="s">
        <v>911</v>
      </c>
      <c r="C125" s="19" t="s">
        <v>915</v>
      </c>
      <c r="D125" s="19" t="s">
        <v>144</v>
      </c>
      <c r="E125" s="19" t="s">
        <v>913</v>
      </c>
      <c r="F125" s="19" t="s">
        <v>914</v>
      </c>
      <c r="G125" s="19" t="s">
        <v>914</v>
      </c>
      <c r="H125" s="19" t="s">
        <v>914</v>
      </c>
      <c r="I125" s="19" t="s">
        <v>144</v>
      </c>
      <c r="J125" s="19" t="s">
        <v>914</v>
      </c>
      <c r="K125" s="19" t="s">
        <v>914</v>
      </c>
      <c r="L125" s="19" t="s">
        <v>915</v>
      </c>
    </row>
    <row r="126" spans="1:12" ht="15" thickBot="1" x14ac:dyDescent="0.35">
      <c r="A126" s="18" t="s">
        <v>158</v>
      </c>
      <c r="B126" s="19" t="s">
        <v>911</v>
      </c>
      <c r="C126" s="19" t="s">
        <v>915</v>
      </c>
      <c r="D126" s="19" t="s">
        <v>144</v>
      </c>
      <c r="E126" s="19" t="s">
        <v>913</v>
      </c>
      <c r="F126" s="19" t="s">
        <v>914</v>
      </c>
      <c r="G126" s="19" t="s">
        <v>914</v>
      </c>
      <c r="H126" s="19" t="s">
        <v>914</v>
      </c>
      <c r="I126" s="19" t="s">
        <v>144</v>
      </c>
      <c r="J126" s="19" t="s">
        <v>914</v>
      </c>
      <c r="K126" s="19" t="s">
        <v>914</v>
      </c>
      <c r="L126" s="19" t="s">
        <v>915</v>
      </c>
    </row>
    <row r="127" spans="1:12" ht="15" thickBot="1" x14ac:dyDescent="0.35">
      <c r="A127" s="18" t="s">
        <v>159</v>
      </c>
      <c r="B127" s="19" t="s">
        <v>911</v>
      </c>
      <c r="C127" s="19" t="s">
        <v>915</v>
      </c>
      <c r="D127" s="19" t="s">
        <v>144</v>
      </c>
      <c r="E127" s="19" t="s">
        <v>913</v>
      </c>
      <c r="F127" s="19" t="s">
        <v>914</v>
      </c>
      <c r="G127" s="19" t="s">
        <v>914</v>
      </c>
      <c r="H127" s="19" t="s">
        <v>914</v>
      </c>
      <c r="I127" s="19" t="s">
        <v>144</v>
      </c>
      <c r="J127" s="19" t="s">
        <v>914</v>
      </c>
      <c r="K127" s="19" t="s">
        <v>914</v>
      </c>
      <c r="L127" s="19" t="s">
        <v>915</v>
      </c>
    </row>
    <row r="128" spans="1:12" ht="15" thickBot="1" x14ac:dyDescent="0.35">
      <c r="A128" s="18" t="s">
        <v>160</v>
      </c>
      <c r="B128" s="19" t="s">
        <v>911</v>
      </c>
      <c r="C128" s="19" t="s">
        <v>915</v>
      </c>
      <c r="D128" s="19" t="s">
        <v>144</v>
      </c>
      <c r="E128" s="19" t="s">
        <v>913</v>
      </c>
      <c r="F128" s="19" t="s">
        <v>914</v>
      </c>
      <c r="G128" s="19" t="s">
        <v>914</v>
      </c>
      <c r="H128" s="19" t="s">
        <v>914</v>
      </c>
      <c r="I128" s="19" t="s">
        <v>144</v>
      </c>
      <c r="J128" s="19" t="s">
        <v>914</v>
      </c>
      <c r="K128" s="19" t="s">
        <v>914</v>
      </c>
      <c r="L128" s="19" t="s">
        <v>915</v>
      </c>
    </row>
    <row r="129" spans="1:12" ht="15" thickBot="1" x14ac:dyDescent="0.35">
      <c r="A129" s="18" t="s">
        <v>161</v>
      </c>
      <c r="B129" s="19" t="s">
        <v>911</v>
      </c>
      <c r="C129" s="19" t="s">
        <v>915</v>
      </c>
      <c r="D129" s="19" t="s">
        <v>144</v>
      </c>
      <c r="E129" s="19" t="s">
        <v>144</v>
      </c>
      <c r="F129" s="19" t="s">
        <v>914</v>
      </c>
      <c r="G129" s="19" t="s">
        <v>914</v>
      </c>
      <c r="H129" s="19" t="s">
        <v>914</v>
      </c>
      <c r="I129" s="19" t="s">
        <v>144</v>
      </c>
      <c r="J129" s="19" t="s">
        <v>914</v>
      </c>
      <c r="K129" s="19" t="s">
        <v>914</v>
      </c>
      <c r="L129" s="19" t="s">
        <v>915</v>
      </c>
    </row>
    <row r="130" spans="1:12" ht="15" thickBot="1" x14ac:dyDescent="0.35">
      <c r="A130" s="18" t="s">
        <v>162</v>
      </c>
      <c r="B130" s="19" t="s">
        <v>911</v>
      </c>
      <c r="C130" s="19" t="s">
        <v>915</v>
      </c>
      <c r="D130" s="19" t="s">
        <v>144</v>
      </c>
      <c r="E130" s="19" t="s">
        <v>144</v>
      </c>
      <c r="F130" s="19" t="s">
        <v>914</v>
      </c>
      <c r="G130" s="19" t="s">
        <v>914</v>
      </c>
      <c r="H130" s="19" t="s">
        <v>914</v>
      </c>
      <c r="I130" s="19" t="s">
        <v>144</v>
      </c>
      <c r="J130" s="19" t="s">
        <v>914</v>
      </c>
      <c r="K130" s="19" t="s">
        <v>914</v>
      </c>
      <c r="L130" s="19" t="s">
        <v>915</v>
      </c>
    </row>
    <row r="131" spans="1:12" ht="15" thickBot="1" x14ac:dyDescent="0.35">
      <c r="A131" s="18" t="s">
        <v>163</v>
      </c>
      <c r="B131" s="19" t="s">
        <v>911</v>
      </c>
      <c r="C131" s="19" t="s">
        <v>915</v>
      </c>
      <c r="D131" s="19" t="s">
        <v>144</v>
      </c>
      <c r="E131" s="19" t="s">
        <v>144</v>
      </c>
      <c r="F131" s="19" t="s">
        <v>914</v>
      </c>
      <c r="G131" s="19" t="s">
        <v>914</v>
      </c>
      <c r="H131" s="19" t="s">
        <v>914</v>
      </c>
      <c r="I131" s="19" t="s">
        <v>144</v>
      </c>
      <c r="J131" s="19" t="s">
        <v>914</v>
      </c>
      <c r="K131" s="19" t="s">
        <v>914</v>
      </c>
      <c r="L131" s="19" t="s">
        <v>915</v>
      </c>
    </row>
    <row r="132" spans="1:12" ht="15" thickBot="1" x14ac:dyDescent="0.35">
      <c r="A132" s="18" t="s">
        <v>164</v>
      </c>
      <c r="B132" s="19" t="s">
        <v>911</v>
      </c>
      <c r="C132" s="19" t="s">
        <v>915</v>
      </c>
      <c r="D132" s="19" t="s">
        <v>144</v>
      </c>
      <c r="E132" s="19" t="s">
        <v>144</v>
      </c>
      <c r="F132" s="19" t="s">
        <v>914</v>
      </c>
      <c r="G132" s="19" t="s">
        <v>914</v>
      </c>
      <c r="H132" s="19" t="s">
        <v>914</v>
      </c>
      <c r="I132" s="19" t="s">
        <v>144</v>
      </c>
      <c r="J132" s="19" t="s">
        <v>914</v>
      </c>
      <c r="K132" s="19" t="s">
        <v>914</v>
      </c>
      <c r="L132" s="19" t="s">
        <v>915</v>
      </c>
    </row>
    <row r="133" spans="1:12" ht="15" thickBot="1" x14ac:dyDescent="0.35">
      <c r="A133" s="18" t="s">
        <v>165</v>
      </c>
      <c r="B133" s="19" t="s">
        <v>911</v>
      </c>
      <c r="C133" s="19" t="s">
        <v>915</v>
      </c>
      <c r="D133" s="19" t="s">
        <v>144</v>
      </c>
      <c r="E133" s="19" t="s">
        <v>144</v>
      </c>
      <c r="F133" s="19" t="s">
        <v>914</v>
      </c>
      <c r="G133" s="19" t="s">
        <v>914</v>
      </c>
      <c r="H133" s="19" t="s">
        <v>914</v>
      </c>
      <c r="I133" s="19" t="s">
        <v>144</v>
      </c>
      <c r="J133" s="19" t="s">
        <v>914</v>
      </c>
      <c r="K133" s="19" t="s">
        <v>914</v>
      </c>
      <c r="L133" s="19" t="s">
        <v>915</v>
      </c>
    </row>
    <row r="134" spans="1:12" ht="15" thickBot="1" x14ac:dyDescent="0.35">
      <c r="A134" s="18" t="s">
        <v>166</v>
      </c>
      <c r="B134" s="19" t="s">
        <v>911</v>
      </c>
      <c r="C134" s="19" t="s">
        <v>915</v>
      </c>
      <c r="D134" s="19" t="s">
        <v>144</v>
      </c>
      <c r="E134" s="19" t="s">
        <v>144</v>
      </c>
      <c r="F134" s="19" t="s">
        <v>914</v>
      </c>
      <c r="G134" s="19" t="s">
        <v>914</v>
      </c>
      <c r="H134" s="19" t="s">
        <v>914</v>
      </c>
      <c r="I134" s="19" t="s">
        <v>144</v>
      </c>
      <c r="J134" s="19" t="s">
        <v>914</v>
      </c>
      <c r="K134" s="19" t="s">
        <v>914</v>
      </c>
      <c r="L134" s="19" t="s">
        <v>915</v>
      </c>
    </row>
    <row r="135" spans="1:12" ht="15" thickBot="1" x14ac:dyDescent="0.35">
      <c r="A135" s="18" t="s">
        <v>167</v>
      </c>
      <c r="B135" s="19" t="s">
        <v>911</v>
      </c>
      <c r="C135" s="19" t="s">
        <v>915</v>
      </c>
      <c r="D135" s="19" t="s">
        <v>144</v>
      </c>
      <c r="E135" s="19" t="s">
        <v>144</v>
      </c>
      <c r="F135" s="19" t="s">
        <v>914</v>
      </c>
      <c r="G135" s="19" t="s">
        <v>914</v>
      </c>
      <c r="H135" s="19" t="s">
        <v>914</v>
      </c>
      <c r="I135" s="19" t="s">
        <v>144</v>
      </c>
      <c r="J135" s="19" t="s">
        <v>914</v>
      </c>
      <c r="K135" s="19" t="s">
        <v>914</v>
      </c>
      <c r="L135" s="19" t="s">
        <v>915</v>
      </c>
    </row>
    <row r="136" spans="1:12" ht="15" thickBot="1" x14ac:dyDescent="0.35">
      <c r="A136" s="18" t="s">
        <v>168</v>
      </c>
      <c r="B136" s="19" t="s">
        <v>911</v>
      </c>
      <c r="C136" s="19" t="s">
        <v>915</v>
      </c>
      <c r="D136" s="19" t="s">
        <v>144</v>
      </c>
      <c r="E136" s="19" t="s">
        <v>144</v>
      </c>
      <c r="F136" s="19" t="s">
        <v>914</v>
      </c>
      <c r="G136" s="19" t="s">
        <v>914</v>
      </c>
      <c r="H136" s="19" t="s">
        <v>914</v>
      </c>
      <c r="I136" s="19" t="s">
        <v>144</v>
      </c>
      <c r="J136" s="19" t="s">
        <v>914</v>
      </c>
      <c r="K136" s="19" t="s">
        <v>914</v>
      </c>
      <c r="L136" s="19" t="s">
        <v>915</v>
      </c>
    </row>
    <row r="137" spans="1:12" ht="15" thickBot="1" x14ac:dyDescent="0.35">
      <c r="A137" s="18" t="s">
        <v>169</v>
      </c>
      <c r="B137" s="19" t="s">
        <v>911</v>
      </c>
      <c r="C137" s="19" t="s">
        <v>915</v>
      </c>
      <c r="D137" s="19" t="s">
        <v>144</v>
      </c>
      <c r="E137" s="19" t="s">
        <v>144</v>
      </c>
      <c r="F137" s="19" t="s">
        <v>914</v>
      </c>
      <c r="G137" s="19" t="s">
        <v>914</v>
      </c>
      <c r="H137" s="19" t="s">
        <v>914</v>
      </c>
      <c r="I137" s="19" t="s">
        <v>144</v>
      </c>
      <c r="J137" s="19" t="s">
        <v>914</v>
      </c>
      <c r="K137" s="19" t="s">
        <v>914</v>
      </c>
      <c r="L137" s="19" t="s">
        <v>915</v>
      </c>
    </row>
    <row r="138" spans="1:12" ht="15" thickBot="1" x14ac:dyDescent="0.35">
      <c r="A138" s="18" t="s">
        <v>170</v>
      </c>
      <c r="B138" s="19" t="s">
        <v>911</v>
      </c>
      <c r="C138" s="19" t="s">
        <v>915</v>
      </c>
      <c r="D138" s="19" t="s">
        <v>144</v>
      </c>
      <c r="E138" s="19" t="s">
        <v>144</v>
      </c>
      <c r="F138" s="19" t="s">
        <v>914</v>
      </c>
      <c r="G138" s="19" t="s">
        <v>914</v>
      </c>
      <c r="H138" s="19" t="s">
        <v>914</v>
      </c>
      <c r="I138" s="19" t="s">
        <v>144</v>
      </c>
      <c r="J138" s="19" t="s">
        <v>914</v>
      </c>
      <c r="K138" s="19" t="s">
        <v>914</v>
      </c>
      <c r="L138" s="19" t="s">
        <v>915</v>
      </c>
    </row>
    <row r="139" spans="1:12" ht="15" thickBot="1" x14ac:dyDescent="0.35">
      <c r="A139" s="18" t="s">
        <v>234</v>
      </c>
      <c r="B139" s="19" t="s">
        <v>911</v>
      </c>
      <c r="C139" s="19" t="s">
        <v>915</v>
      </c>
      <c r="D139" s="19" t="s">
        <v>144</v>
      </c>
      <c r="E139" s="19" t="s">
        <v>144</v>
      </c>
      <c r="F139" s="19" t="s">
        <v>914</v>
      </c>
      <c r="G139" s="19" t="s">
        <v>914</v>
      </c>
      <c r="H139" s="19" t="s">
        <v>914</v>
      </c>
      <c r="I139" s="19" t="s">
        <v>144</v>
      </c>
      <c r="J139" s="19" t="s">
        <v>914</v>
      </c>
      <c r="K139" s="19" t="s">
        <v>914</v>
      </c>
      <c r="L139" s="19" t="s">
        <v>915</v>
      </c>
    </row>
    <row r="140" spans="1:12" ht="15" thickBot="1" x14ac:dyDescent="0.35">
      <c r="A140" s="18" t="s">
        <v>235</v>
      </c>
      <c r="B140" s="19" t="s">
        <v>911</v>
      </c>
      <c r="C140" s="19" t="s">
        <v>915</v>
      </c>
      <c r="D140" s="19" t="s">
        <v>144</v>
      </c>
      <c r="E140" s="19" t="s">
        <v>144</v>
      </c>
      <c r="F140" s="19" t="s">
        <v>914</v>
      </c>
      <c r="G140" s="19" t="s">
        <v>914</v>
      </c>
      <c r="H140" s="19" t="s">
        <v>914</v>
      </c>
      <c r="I140" s="19" t="s">
        <v>144</v>
      </c>
      <c r="J140" s="19" t="s">
        <v>914</v>
      </c>
      <c r="K140" s="19" t="s">
        <v>914</v>
      </c>
      <c r="L140" s="19" t="s">
        <v>915</v>
      </c>
    </row>
    <row r="141" spans="1:12" ht="15" thickBot="1" x14ac:dyDescent="0.35">
      <c r="A141" s="18" t="s">
        <v>236</v>
      </c>
      <c r="B141" s="19" t="s">
        <v>911</v>
      </c>
      <c r="C141" s="19" t="s">
        <v>915</v>
      </c>
      <c r="D141" s="19" t="s">
        <v>144</v>
      </c>
      <c r="E141" s="19" t="s">
        <v>144</v>
      </c>
      <c r="F141" s="19" t="s">
        <v>914</v>
      </c>
      <c r="G141" s="19" t="s">
        <v>914</v>
      </c>
      <c r="H141" s="19" t="s">
        <v>914</v>
      </c>
      <c r="I141" s="19" t="s">
        <v>144</v>
      </c>
      <c r="J141" s="19" t="s">
        <v>914</v>
      </c>
      <c r="K141" s="19" t="s">
        <v>914</v>
      </c>
      <c r="L141" s="19" t="s">
        <v>915</v>
      </c>
    </row>
    <row r="142" spans="1:12" ht="15" thickBot="1" x14ac:dyDescent="0.35">
      <c r="A142" s="18" t="s">
        <v>237</v>
      </c>
      <c r="B142" s="19" t="s">
        <v>911</v>
      </c>
      <c r="C142" s="19" t="s">
        <v>915</v>
      </c>
      <c r="D142" s="19" t="s">
        <v>144</v>
      </c>
      <c r="E142" s="19" t="s">
        <v>144</v>
      </c>
      <c r="F142" s="19" t="s">
        <v>914</v>
      </c>
      <c r="G142" s="19" t="s">
        <v>914</v>
      </c>
      <c r="H142" s="19" t="s">
        <v>914</v>
      </c>
      <c r="I142" s="19" t="s">
        <v>144</v>
      </c>
      <c r="J142" s="19" t="s">
        <v>914</v>
      </c>
      <c r="K142" s="19" t="s">
        <v>914</v>
      </c>
      <c r="L142" s="19" t="s">
        <v>915</v>
      </c>
    </row>
    <row r="143" spans="1:12" ht="15" thickBot="1" x14ac:dyDescent="0.35">
      <c r="A143" s="18" t="s">
        <v>238</v>
      </c>
      <c r="B143" s="19" t="s">
        <v>911</v>
      </c>
      <c r="C143" s="19" t="s">
        <v>915</v>
      </c>
      <c r="D143" s="19" t="s">
        <v>144</v>
      </c>
      <c r="E143" s="19" t="s">
        <v>144</v>
      </c>
      <c r="F143" s="19" t="s">
        <v>914</v>
      </c>
      <c r="G143" s="19" t="s">
        <v>914</v>
      </c>
      <c r="H143" s="19" t="s">
        <v>914</v>
      </c>
      <c r="I143" s="19" t="s">
        <v>144</v>
      </c>
      <c r="J143" s="19" t="s">
        <v>914</v>
      </c>
      <c r="K143" s="19" t="s">
        <v>914</v>
      </c>
      <c r="L143" s="19" t="s">
        <v>915</v>
      </c>
    </row>
    <row r="144" spans="1:12" ht="15" thickBot="1" x14ac:dyDescent="0.35">
      <c r="A144" s="18" t="s">
        <v>239</v>
      </c>
      <c r="B144" s="19" t="s">
        <v>911</v>
      </c>
      <c r="C144" s="19" t="s">
        <v>915</v>
      </c>
      <c r="D144" s="19" t="s">
        <v>144</v>
      </c>
      <c r="E144" s="19" t="s">
        <v>144</v>
      </c>
      <c r="F144" s="19" t="s">
        <v>914</v>
      </c>
      <c r="G144" s="19" t="s">
        <v>914</v>
      </c>
      <c r="H144" s="19" t="s">
        <v>914</v>
      </c>
      <c r="I144" s="19" t="s">
        <v>144</v>
      </c>
      <c r="J144" s="19" t="s">
        <v>914</v>
      </c>
      <c r="K144" s="19" t="s">
        <v>914</v>
      </c>
      <c r="L144" s="19" t="s">
        <v>915</v>
      </c>
    </row>
    <row r="145" spans="1:12" ht="15" thickBot="1" x14ac:dyDescent="0.35">
      <c r="A145" s="18" t="s">
        <v>240</v>
      </c>
      <c r="B145" s="19" t="s">
        <v>911</v>
      </c>
      <c r="C145" s="19" t="s">
        <v>915</v>
      </c>
      <c r="D145" s="19" t="s">
        <v>144</v>
      </c>
      <c r="E145" s="19" t="s">
        <v>144</v>
      </c>
      <c r="F145" s="19" t="s">
        <v>914</v>
      </c>
      <c r="G145" s="19" t="s">
        <v>914</v>
      </c>
      <c r="H145" s="19" t="s">
        <v>914</v>
      </c>
      <c r="I145" s="19" t="s">
        <v>144</v>
      </c>
      <c r="J145" s="19" t="s">
        <v>914</v>
      </c>
      <c r="K145" s="19" t="s">
        <v>914</v>
      </c>
      <c r="L145" s="19" t="s">
        <v>915</v>
      </c>
    </row>
    <row r="146" spans="1:12" ht="15" thickBot="1" x14ac:dyDescent="0.35">
      <c r="A146" s="18" t="s">
        <v>241</v>
      </c>
      <c r="B146" s="19" t="s">
        <v>911</v>
      </c>
      <c r="C146" s="19" t="s">
        <v>915</v>
      </c>
      <c r="D146" s="19" t="s">
        <v>144</v>
      </c>
      <c r="E146" s="19" t="s">
        <v>144</v>
      </c>
      <c r="F146" s="19" t="s">
        <v>914</v>
      </c>
      <c r="G146" s="19" t="s">
        <v>914</v>
      </c>
      <c r="H146" s="19" t="s">
        <v>914</v>
      </c>
      <c r="I146" s="19" t="s">
        <v>144</v>
      </c>
      <c r="J146" s="19" t="s">
        <v>914</v>
      </c>
      <c r="K146" s="19" t="s">
        <v>914</v>
      </c>
      <c r="L146" s="19" t="s">
        <v>915</v>
      </c>
    </row>
    <row r="147" spans="1:12" ht="15" thickBot="1" x14ac:dyDescent="0.35">
      <c r="A147" s="18" t="s">
        <v>242</v>
      </c>
      <c r="B147" s="19" t="s">
        <v>911</v>
      </c>
      <c r="C147" s="19" t="s">
        <v>915</v>
      </c>
      <c r="D147" s="19" t="s">
        <v>144</v>
      </c>
      <c r="E147" s="19" t="s">
        <v>144</v>
      </c>
      <c r="F147" s="19" t="s">
        <v>914</v>
      </c>
      <c r="G147" s="19" t="s">
        <v>914</v>
      </c>
      <c r="H147" s="19" t="s">
        <v>914</v>
      </c>
      <c r="I147" s="19" t="s">
        <v>144</v>
      </c>
      <c r="J147" s="19" t="s">
        <v>914</v>
      </c>
      <c r="K147" s="19" t="s">
        <v>914</v>
      </c>
      <c r="L147" s="19" t="s">
        <v>915</v>
      </c>
    </row>
    <row r="148" spans="1:12" ht="15" thickBot="1" x14ac:dyDescent="0.35">
      <c r="A148" s="18" t="s">
        <v>243</v>
      </c>
      <c r="B148" s="19" t="s">
        <v>911</v>
      </c>
      <c r="C148" s="19" t="s">
        <v>915</v>
      </c>
      <c r="D148" s="19" t="s">
        <v>144</v>
      </c>
      <c r="E148" s="19" t="s">
        <v>144</v>
      </c>
      <c r="F148" s="19" t="s">
        <v>914</v>
      </c>
      <c r="G148" s="19" t="s">
        <v>914</v>
      </c>
      <c r="H148" s="19" t="s">
        <v>914</v>
      </c>
      <c r="I148" s="19" t="s">
        <v>144</v>
      </c>
      <c r="J148" s="19" t="s">
        <v>914</v>
      </c>
      <c r="K148" s="19" t="s">
        <v>914</v>
      </c>
      <c r="L148" s="19" t="s">
        <v>915</v>
      </c>
    </row>
    <row r="149" spans="1:12" ht="15" thickBot="1" x14ac:dyDescent="0.35">
      <c r="A149" s="18" t="s">
        <v>244</v>
      </c>
      <c r="B149" s="19" t="s">
        <v>911</v>
      </c>
      <c r="C149" s="19" t="s">
        <v>913</v>
      </c>
      <c r="D149" s="19" t="s">
        <v>144</v>
      </c>
      <c r="E149" s="19" t="s">
        <v>144</v>
      </c>
      <c r="F149" s="19" t="s">
        <v>914</v>
      </c>
      <c r="G149" s="19" t="s">
        <v>914</v>
      </c>
      <c r="H149" s="19" t="s">
        <v>914</v>
      </c>
      <c r="I149" s="19" t="s">
        <v>144</v>
      </c>
      <c r="J149" s="19" t="s">
        <v>914</v>
      </c>
      <c r="K149" s="19" t="s">
        <v>914</v>
      </c>
      <c r="L149" s="19" t="s">
        <v>915</v>
      </c>
    </row>
    <row r="150" spans="1:12" ht="15" thickBot="1" x14ac:dyDescent="0.35">
      <c r="A150" s="18" t="s">
        <v>245</v>
      </c>
      <c r="B150" s="19" t="s">
        <v>911</v>
      </c>
      <c r="C150" s="19" t="s">
        <v>913</v>
      </c>
      <c r="D150" s="19" t="s">
        <v>144</v>
      </c>
      <c r="E150" s="19" t="s">
        <v>144</v>
      </c>
      <c r="F150" s="19" t="s">
        <v>914</v>
      </c>
      <c r="G150" s="19" t="s">
        <v>914</v>
      </c>
      <c r="H150" s="19" t="s">
        <v>914</v>
      </c>
      <c r="I150" s="19" t="s">
        <v>144</v>
      </c>
      <c r="J150" s="19" t="s">
        <v>914</v>
      </c>
      <c r="K150" s="19" t="s">
        <v>914</v>
      </c>
      <c r="L150" s="19" t="s">
        <v>915</v>
      </c>
    </row>
    <row r="151" spans="1:12" ht="15" thickBot="1" x14ac:dyDescent="0.35">
      <c r="A151" s="18" t="s">
        <v>246</v>
      </c>
      <c r="B151" s="19" t="s">
        <v>911</v>
      </c>
      <c r="C151" s="19" t="s">
        <v>913</v>
      </c>
      <c r="D151" s="19" t="s">
        <v>144</v>
      </c>
      <c r="E151" s="19" t="s">
        <v>144</v>
      </c>
      <c r="F151" s="19" t="s">
        <v>914</v>
      </c>
      <c r="G151" s="19" t="s">
        <v>914</v>
      </c>
      <c r="H151" s="19" t="s">
        <v>914</v>
      </c>
      <c r="I151" s="19" t="s">
        <v>144</v>
      </c>
      <c r="J151" s="19" t="s">
        <v>914</v>
      </c>
      <c r="K151" s="19" t="s">
        <v>914</v>
      </c>
      <c r="L151" s="19" t="s">
        <v>915</v>
      </c>
    </row>
    <row r="152" spans="1:12" ht="15" thickBot="1" x14ac:dyDescent="0.35">
      <c r="A152" s="18" t="s">
        <v>247</v>
      </c>
      <c r="B152" s="19" t="s">
        <v>911</v>
      </c>
      <c r="C152" s="19" t="s">
        <v>913</v>
      </c>
      <c r="D152" s="19" t="s">
        <v>144</v>
      </c>
      <c r="E152" s="19" t="s">
        <v>144</v>
      </c>
      <c r="F152" s="19" t="s">
        <v>914</v>
      </c>
      <c r="G152" s="19" t="s">
        <v>914</v>
      </c>
      <c r="H152" s="19" t="s">
        <v>914</v>
      </c>
      <c r="I152" s="19" t="s">
        <v>144</v>
      </c>
      <c r="J152" s="19" t="s">
        <v>914</v>
      </c>
      <c r="K152" s="19" t="s">
        <v>914</v>
      </c>
      <c r="L152" s="19" t="s">
        <v>915</v>
      </c>
    </row>
    <row r="153" spans="1:12" ht="15" thickBot="1" x14ac:dyDescent="0.35">
      <c r="A153" s="18" t="s">
        <v>248</v>
      </c>
      <c r="B153" s="19" t="s">
        <v>911</v>
      </c>
      <c r="C153" s="19" t="s">
        <v>913</v>
      </c>
      <c r="D153" s="19" t="s">
        <v>144</v>
      </c>
      <c r="E153" s="19" t="s">
        <v>144</v>
      </c>
      <c r="F153" s="19" t="s">
        <v>914</v>
      </c>
      <c r="G153" s="19" t="s">
        <v>914</v>
      </c>
      <c r="H153" s="19" t="s">
        <v>914</v>
      </c>
      <c r="I153" s="19" t="s">
        <v>144</v>
      </c>
      <c r="J153" s="19" t="s">
        <v>914</v>
      </c>
      <c r="K153" s="19" t="s">
        <v>914</v>
      </c>
      <c r="L153" s="19" t="s">
        <v>915</v>
      </c>
    </row>
    <row r="154" spans="1:12" ht="15" thickBot="1" x14ac:dyDescent="0.35">
      <c r="A154" s="18" t="s">
        <v>249</v>
      </c>
      <c r="B154" s="19" t="s">
        <v>911</v>
      </c>
      <c r="C154" s="19" t="s">
        <v>913</v>
      </c>
      <c r="D154" s="19" t="s">
        <v>144</v>
      </c>
      <c r="E154" s="19" t="s">
        <v>144</v>
      </c>
      <c r="F154" s="19" t="s">
        <v>914</v>
      </c>
      <c r="G154" s="19" t="s">
        <v>914</v>
      </c>
      <c r="H154" s="19" t="s">
        <v>914</v>
      </c>
      <c r="I154" s="19" t="s">
        <v>144</v>
      </c>
      <c r="J154" s="19" t="s">
        <v>914</v>
      </c>
      <c r="K154" s="19" t="s">
        <v>914</v>
      </c>
      <c r="L154" s="19" t="s">
        <v>915</v>
      </c>
    </row>
    <row r="155" spans="1:12" ht="15" thickBot="1" x14ac:dyDescent="0.35">
      <c r="A155" s="18" t="s">
        <v>250</v>
      </c>
      <c r="B155" s="19" t="s">
        <v>911</v>
      </c>
      <c r="C155" s="19" t="s">
        <v>913</v>
      </c>
      <c r="D155" s="19" t="s">
        <v>144</v>
      </c>
      <c r="E155" s="19" t="s">
        <v>144</v>
      </c>
      <c r="F155" s="19" t="s">
        <v>914</v>
      </c>
      <c r="G155" s="19" t="s">
        <v>914</v>
      </c>
      <c r="H155" s="19" t="s">
        <v>914</v>
      </c>
      <c r="I155" s="19" t="s">
        <v>144</v>
      </c>
      <c r="J155" s="19" t="s">
        <v>914</v>
      </c>
      <c r="K155" s="19" t="s">
        <v>914</v>
      </c>
      <c r="L155" s="19" t="s">
        <v>915</v>
      </c>
    </row>
    <row r="156" spans="1:12" ht="15" thickBot="1" x14ac:dyDescent="0.35">
      <c r="A156" s="18" t="s">
        <v>251</v>
      </c>
      <c r="B156" s="19" t="s">
        <v>911</v>
      </c>
      <c r="C156" s="19" t="s">
        <v>913</v>
      </c>
      <c r="D156" s="19" t="s">
        <v>144</v>
      </c>
      <c r="E156" s="19" t="s">
        <v>144</v>
      </c>
      <c r="F156" s="19" t="s">
        <v>914</v>
      </c>
      <c r="G156" s="19" t="s">
        <v>914</v>
      </c>
      <c r="H156" s="19" t="s">
        <v>914</v>
      </c>
      <c r="I156" s="19" t="s">
        <v>144</v>
      </c>
      <c r="J156" s="19" t="s">
        <v>914</v>
      </c>
      <c r="K156" s="19" t="s">
        <v>914</v>
      </c>
      <c r="L156" s="19" t="s">
        <v>915</v>
      </c>
    </row>
    <row r="157" spans="1:12" ht="15" thickBot="1" x14ac:dyDescent="0.35">
      <c r="A157" s="18" t="s">
        <v>252</v>
      </c>
      <c r="B157" s="19" t="s">
        <v>911</v>
      </c>
      <c r="C157" s="19" t="s">
        <v>913</v>
      </c>
      <c r="D157" s="19" t="s">
        <v>144</v>
      </c>
      <c r="E157" s="19" t="s">
        <v>144</v>
      </c>
      <c r="F157" s="19" t="s">
        <v>914</v>
      </c>
      <c r="G157" s="19" t="s">
        <v>914</v>
      </c>
      <c r="H157" s="19" t="s">
        <v>914</v>
      </c>
      <c r="I157" s="19" t="s">
        <v>144</v>
      </c>
      <c r="J157" s="19" t="s">
        <v>914</v>
      </c>
      <c r="K157" s="19" t="s">
        <v>914</v>
      </c>
      <c r="L157" s="19" t="s">
        <v>915</v>
      </c>
    </row>
    <row r="158" spans="1:12" ht="15" thickBot="1" x14ac:dyDescent="0.35">
      <c r="A158" s="18" t="s">
        <v>253</v>
      </c>
      <c r="B158" s="19" t="s">
        <v>911</v>
      </c>
      <c r="C158" s="19" t="s">
        <v>913</v>
      </c>
      <c r="D158" s="19" t="s">
        <v>144</v>
      </c>
      <c r="E158" s="19" t="s">
        <v>144</v>
      </c>
      <c r="F158" s="19" t="s">
        <v>914</v>
      </c>
      <c r="G158" s="19" t="s">
        <v>914</v>
      </c>
      <c r="H158" s="19" t="s">
        <v>914</v>
      </c>
      <c r="I158" s="19" t="s">
        <v>144</v>
      </c>
      <c r="J158" s="19" t="s">
        <v>914</v>
      </c>
      <c r="K158" s="19" t="s">
        <v>914</v>
      </c>
      <c r="L158" s="19" t="s">
        <v>915</v>
      </c>
    </row>
    <row r="159" spans="1:12" ht="15" thickBot="1" x14ac:dyDescent="0.35">
      <c r="A159" s="18" t="s">
        <v>254</v>
      </c>
      <c r="B159" s="19" t="s">
        <v>911</v>
      </c>
      <c r="C159" s="19" t="s">
        <v>913</v>
      </c>
      <c r="D159" s="19" t="s">
        <v>144</v>
      </c>
      <c r="E159" s="19" t="s">
        <v>144</v>
      </c>
      <c r="F159" s="19" t="s">
        <v>914</v>
      </c>
      <c r="G159" s="19" t="s">
        <v>914</v>
      </c>
      <c r="H159" s="19" t="s">
        <v>914</v>
      </c>
      <c r="I159" s="19" t="s">
        <v>144</v>
      </c>
      <c r="J159" s="19" t="s">
        <v>914</v>
      </c>
      <c r="K159" s="19" t="s">
        <v>914</v>
      </c>
      <c r="L159" s="19" t="s">
        <v>915</v>
      </c>
    </row>
    <row r="160" spans="1:12" ht="15" thickBot="1" x14ac:dyDescent="0.35">
      <c r="A160" s="18" t="s">
        <v>255</v>
      </c>
      <c r="B160" s="19" t="s">
        <v>911</v>
      </c>
      <c r="C160" s="19" t="s">
        <v>913</v>
      </c>
      <c r="D160" s="19" t="s">
        <v>144</v>
      </c>
      <c r="E160" s="19" t="s">
        <v>144</v>
      </c>
      <c r="F160" s="19" t="s">
        <v>914</v>
      </c>
      <c r="G160" s="19" t="s">
        <v>914</v>
      </c>
      <c r="H160" s="19" t="s">
        <v>914</v>
      </c>
      <c r="I160" s="19" t="s">
        <v>144</v>
      </c>
      <c r="J160" s="19" t="s">
        <v>914</v>
      </c>
      <c r="K160" s="19" t="s">
        <v>914</v>
      </c>
      <c r="L160" s="19" t="s">
        <v>915</v>
      </c>
    </row>
    <row r="161" spans="1:12" ht="15" thickBot="1" x14ac:dyDescent="0.35">
      <c r="A161" s="18" t="s">
        <v>256</v>
      </c>
      <c r="B161" s="19" t="s">
        <v>911</v>
      </c>
      <c r="C161" s="19" t="s">
        <v>913</v>
      </c>
      <c r="D161" s="19" t="s">
        <v>144</v>
      </c>
      <c r="E161" s="19" t="s">
        <v>144</v>
      </c>
      <c r="F161" s="19" t="s">
        <v>914</v>
      </c>
      <c r="G161" s="19" t="s">
        <v>914</v>
      </c>
      <c r="H161" s="19" t="s">
        <v>914</v>
      </c>
      <c r="I161" s="19" t="s">
        <v>144</v>
      </c>
      <c r="J161" s="19" t="s">
        <v>914</v>
      </c>
      <c r="K161" s="19" t="s">
        <v>914</v>
      </c>
      <c r="L161" s="19" t="s">
        <v>915</v>
      </c>
    </row>
    <row r="162" spans="1:12" ht="15" thickBot="1" x14ac:dyDescent="0.35">
      <c r="A162" s="18" t="s">
        <v>257</v>
      </c>
      <c r="B162" s="19" t="s">
        <v>911</v>
      </c>
      <c r="C162" s="19" t="s">
        <v>913</v>
      </c>
      <c r="D162" s="19" t="s">
        <v>144</v>
      </c>
      <c r="E162" s="19" t="s">
        <v>144</v>
      </c>
      <c r="F162" s="19" t="s">
        <v>914</v>
      </c>
      <c r="G162" s="19" t="s">
        <v>914</v>
      </c>
      <c r="H162" s="19" t="s">
        <v>914</v>
      </c>
      <c r="I162" s="19" t="s">
        <v>144</v>
      </c>
      <c r="J162" s="19" t="s">
        <v>914</v>
      </c>
      <c r="K162" s="19" t="s">
        <v>914</v>
      </c>
      <c r="L162" s="19" t="s">
        <v>915</v>
      </c>
    </row>
    <row r="163" spans="1:12" ht="15" thickBot="1" x14ac:dyDescent="0.35">
      <c r="A163" s="18" t="s">
        <v>258</v>
      </c>
      <c r="B163" s="19" t="s">
        <v>911</v>
      </c>
      <c r="C163" s="19" t="s">
        <v>913</v>
      </c>
      <c r="D163" s="19" t="s">
        <v>144</v>
      </c>
      <c r="E163" s="19" t="s">
        <v>144</v>
      </c>
      <c r="F163" s="19" t="s">
        <v>914</v>
      </c>
      <c r="G163" s="19" t="s">
        <v>914</v>
      </c>
      <c r="H163" s="19" t="s">
        <v>914</v>
      </c>
      <c r="I163" s="19" t="s">
        <v>144</v>
      </c>
      <c r="J163" s="19" t="s">
        <v>914</v>
      </c>
      <c r="K163" s="19" t="s">
        <v>914</v>
      </c>
      <c r="L163" s="19" t="s">
        <v>915</v>
      </c>
    </row>
    <row r="164" spans="1:12" ht="15" thickBot="1" x14ac:dyDescent="0.35">
      <c r="A164" s="18" t="s">
        <v>259</v>
      </c>
      <c r="B164" s="19" t="s">
        <v>911</v>
      </c>
      <c r="C164" s="19" t="s">
        <v>913</v>
      </c>
      <c r="D164" s="19" t="s">
        <v>144</v>
      </c>
      <c r="E164" s="19" t="s">
        <v>144</v>
      </c>
      <c r="F164" s="19" t="s">
        <v>914</v>
      </c>
      <c r="G164" s="19" t="s">
        <v>914</v>
      </c>
      <c r="H164" s="19" t="s">
        <v>914</v>
      </c>
      <c r="I164" s="19" t="s">
        <v>144</v>
      </c>
      <c r="J164" s="19" t="s">
        <v>914</v>
      </c>
      <c r="K164" s="19" t="s">
        <v>914</v>
      </c>
      <c r="L164" s="19" t="s">
        <v>915</v>
      </c>
    </row>
    <row r="165" spans="1:12" ht="15" thickBot="1" x14ac:dyDescent="0.35">
      <c r="A165" s="18" t="s">
        <v>260</v>
      </c>
      <c r="B165" s="19" t="s">
        <v>911</v>
      </c>
      <c r="C165" s="19" t="s">
        <v>913</v>
      </c>
      <c r="D165" s="19" t="s">
        <v>144</v>
      </c>
      <c r="E165" s="19" t="s">
        <v>144</v>
      </c>
      <c r="F165" s="19" t="s">
        <v>914</v>
      </c>
      <c r="G165" s="19" t="s">
        <v>914</v>
      </c>
      <c r="H165" s="19" t="s">
        <v>914</v>
      </c>
      <c r="I165" s="19" t="s">
        <v>144</v>
      </c>
      <c r="J165" s="19" t="s">
        <v>914</v>
      </c>
      <c r="K165" s="19" t="s">
        <v>914</v>
      </c>
      <c r="L165" s="19" t="s">
        <v>915</v>
      </c>
    </row>
    <row r="166" spans="1:12" ht="15" thickBot="1" x14ac:dyDescent="0.35">
      <c r="A166" s="18" t="s">
        <v>261</v>
      </c>
      <c r="B166" s="19" t="s">
        <v>911</v>
      </c>
      <c r="C166" s="19" t="s">
        <v>913</v>
      </c>
      <c r="D166" s="19" t="s">
        <v>144</v>
      </c>
      <c r="E166" s="19" t="s">
        <v>144</v>
      </c>
      <c r="F166" s="19" t="s">
        <v>914</v>
      </c>
      <c r="G166" s="19" t="s">
        <v>914</v>
      </c>
      <c r="H166" s="19" t="s">
        <v>914</v>
      </c>
      <c r="I166" s="19" t="s">
        <v>144</v>
      </c>
      <c r="J166" s="19" t="s">
        <v>914</v>
      </c>
      <c r="K166" s="19" t="s">
        <v>914</v>
      </c>
      <c r="L166" s="19" t="s">
        <v>915</v>
      </c>
    </row>
    <row r="167" spans="1:12" ht="15" thickBot="1" x14ac:dyDescent="0.35">
      <c r="A167" s="18" t="s">
        <v>262</v>
      </c>
      <c r="B167" s="19" t="s">
        <v>911</v>
      </c>
      <c r="C167" s="19" t="s">
        <v>913</v>
      </c>
      <c r="D167" s="19" t="s">
        <v>144</v>
      </c>
      <c r="E167" s="19" t="s">
        <v>144</v>
      </c>
      <c r="F167" s="19" t="s">
        <v>914</v>
      </c>
      <c r="G167" s="19" t="s">
        <v>914</v>
      </c>
      <c r="H167" s="19" t="s">
        <v>914</v>
      </c>
      <c r="I167" s="19" t="s">
        <v>144</v>
      </c>
      <c r="J167" s="19" t="s">
        <v>914</v>
      </c>
      <c r="K167" s="19" t="s">
        <v>914</v>
      </c>
      <c r="L167" s="19" t="s">
        <v>915</v>
      </c>
    </row>
    <row r="168" spans="1:12" ht="15" thickBot="1" x14ac:dyDescent="0.35">
      <c r="A168" s="18" t="s">
        <v>263</v>
      </c>
      <c r="B168" s="19" t="s">
        <v>911</v>
      </c>
      <c r="C168" s="19" t="s">
        <v>913</v>
      </c>
      <c r="D168" s="19" t="s">
        <v>144</v>
      </c>
      <c r="E168" s="19" t="s">
        <v>144</v>
      </c>
      <c r="F168" s="19" t="s">
        <v>914</v>
      </c>
      <c r="G168" s="19" t="s">
        <v>914</v>
      </c>
      <c r="H168" s="19" t="s">
        <v>914</v>
      </c>
      <c r="I168" s="19" t="s">
        <v>144</v>
      </c>
      <c r="J168" s="19" t="s">
        <v>914</v>
      </c>
      <c r="K168" s="19" t="s">
        <v>914</v>
      </c>
      <c r="L168" s="19" t="s">
        <v>915</v>
      </c>
    </row>
    <row r="169" spans="1:12" ht="15" thickBot="1" x14ac:dyDescent="0.35">
      <c r="A169" s="18" t="s">
        <v>264</v>
      </c>
      <c r="B169" s="19" t="s">
        <v>911</v>
      </c>
      <c r="C169" s="19" t="s">
        <v>913</v>
      </c>
      <c r="D169" s="19" t="s">
        <v>144</v>
      </c>
      <c r="E169" s="19" t="s">
        <v>144</v>
      </c>
      <c r="F169" s="19" t="s">
        <v>914</v>
      </c>
      <c r="G169" s="19" t="s">
        <v>914</v>
      </c>
      <c r="H169" s="19" t="s">
        <v>914</v>
      </c>
      <c r="I169" s="19" t="s">
        <v>144</v>
      </c>
      <c r="J169" s="19" t="s">
        <v>914</v>
      </c>
      <c r="K169" s="19" t="s">
        <v>914</v>
      </c>
      <c r="L169" s="19" t="s">
        <v>915</v>
      </c>
    </row>
    <row r="170" spans="1:12" ht="15" thickBot="1" x14ac:dyDescent="0.35">
      <c r="A170" s="18" t="s">
        <v>265</v>
      </c>
      <c r="B170" s="19" t="s">
        <v>911</v>
      </c>
      <c r="C170" s="19" t="s">
        <v>913</v>
      </c>
      <c r="D170" s="19" t="s">
        <v>144</v>
      </c>
      <c r="E170" s="19" t="s">
        <v>144</v>
      </c>
      <c r="F170" s="19" t="s">
        <v>914</v>
      </c>
      <c r="G170" s="19" t="s">
        <v>914</v>
      </c>
      <c r="H170" s="19" t="s">
        <v>914</v>
      </c>
      <c r="I170" s="19" t="s">
        <v>144</v>
      </c>
      <c r="J170" s="19" t="s">
        <v>914</v>
      </c>
      <c r="K170" s="19" t="s">
        <v>914</v>
      </c>
      <c r="L170" s="19" t="s">
        <v>144</v>
      </c>
    </row>
    <row r="171" spans="1:12" ht="15" thickBot="1" x14ac:dyDescent="0.35">
      <c r="A171" s="18" t="s">
        <v>266</v>
      </c>
      <c r="B171" s="19" t="s">
        <v>911</v>
      </c>
      <c r="C171" s="19" t="s">
        <v>913</v>
      </c>
      <c r="D171" s="19" t="s">
        <v>144</v>
      </c>
      <c r="E171" s="19" t="s">
        <v>144</v>
      </c>
      <c r="F171" s="19" t="s">
        <v>914</v>
      </c>
      <c r="G171" s="19" t="s">
        <v>144</v>
      </c>
      <c r="H171" s="19" t="s">
        <v>914</v>
      </c>
      <c r="I171" s="19" t="s">
        <v>144</v>
      </c>
      <c r="J171" s="19" t="s">
        <v>914</v>
      </c>
      <c r="K171" s="19" t="s">
        <v>914</v>
      </c>
      <c r="L171" s="19" t="s">
        <v>144</v>
      </c>
    </row>
    <row r="172" spans="1:12" ht="15" thickBot="1" x14ac:dyDescent="0.35">
      <c r="A172" s="18" t="s">
        <v>267</v>
      </c>
      <c r="B172" s="19" t="s">
        <v>911</v>
      </c>
      <c r="C172" s="19" t="s">
        <v>913</v>
      </c>
      <c r="D172" s="19" t="s">
        <v>144</v>
      </c>
      <c r="E172" s="19" t="s">
        <v>144</v>
      </c>
      <c r="F172" s="19" t="s">
        <v>914</v>
      </c>
      <c r="G172" s="19" t="s">
        <v>144</v>
      </c>
      <c r="H172" s="19" t="s">
        <v>914</v>
      </c>
      <c r="I172" s="19" t="s">
        <v>144</v>
      </c>
      <c r="J172" s="19" t="s">
        <v>914</v>
      </c>
      <c r="K172" s="19" t="s">
        <v>914</v>
      </c>
      <c r="L172" s="19" t="s">
        <v>144</v>
      </c>
    </row>
    <row r="173" spans="1:12" ht="15" thickBot="1" x14ac:dyDescent="0.35">
      <c r="A173" s="18" t="s">
        <v>268</v>
      </c>
      <c r="B173" s="19" t="s">
        <v>911</v>
      </c>
      <c r="C173" s="19" t="s">
        <v>913</v>
      </c>
      <c r="D173" s="19" t="s">
        <v>144</v>
      </c>
      <c r="E173" s="19" t="s">
        <v>144</v>
      </c>
      <c r="F173" s="19" t="s">
        <v>914</v>
      </c>
      <c r="G173" s="19" t="s">
        <v>144</v>
      </c>
      <c r="H173" s="19" t="s">
        <v>914</v>
      </c>
      <c r="I173" s="19" t="s">
        <v>144</v>
      </c>
      <c r="J173" s="19" t="s">
        <v>914</v>
      </c>
      <c r="K173" s="19" t="s">
        <v>914</v>
      </c>
      <c r="L173" s="19" t="s">
        <v>144</v>
      </c>
    </row>
    <row r="174" spans="1:12" ht="15" thickBot="1" x14ac:dyDescent="0.35">
      <c r="A174" s="18" t="s">
        <v>269</v>
      </c>
      <c r="B174" s="19" t="s">
        <v>918</v>
      </c>
      <c r="C174" s="19" t="s">
        <v>913</v>
      </c>
      <c r="D174" s="19" t="s">
        <v>144</v>
      </c>
      <c r="E174" s="19" t="s">
        <v>144</v>
      </c>
      <c r="F174" s="19" t="s">
        <v>914</v>
      </c>
      <c r="G174" s="19" t="s">
        <v>144</v>
      </c>
      <c r="H174" s="19" t="s">
        <v>144</v>
      </c>
      <c r="I174" s="19" t="s">
        <v>144</v>
      </c>
      <c r="J174" s="19" t="s">
        <v>914</v>
      </c>
      <c r="K174" s="19" t="s">
        <v>914</v>
      </c>
      <c r="L174" s="19" t="s">
        <v>144</v>
      </c>
    </row>
    <row r="175" spans="1:12" ht="15" thickBot="1" x14ac:dyDescent="0.35">
      <c r="A175" s="18" t="s">
        <v>270</v>
      </c>
      <c r="B175" s="19" t="s">
        <v>918</v>
      </c>
      <c r="C175" s="19" t="s">
        <v>913</v>
      </c>
      <c r="D175" s="19" t="s">
        <v>144</v>
      </c>
      <c r="E175" s="19" t="s">
        <v>144</v>
      </c>
      <c r="F175" s="19" t="s">
        <v>914</v>
      </c>
      <c r="G175" s="19" t="s">
        <v>144</v>
      </c>
      <c r="H175" s="19" t="s">
        <v>144</v>
      </c>
      <c r="I175" s="19" t="s">
        <v>144</v>
      </c>
      <c r="J175" s="19" t="s">
        <v>914</v>
      </c>
      <c r="K175" s="19" t="s">
        <v>144</v>
      </c>
      <c r="L175" s="19" t="s">
        <v>144</v>
      </c>
    </row>
    <row r="176" spans="1:12" ht="15" thickBot="1" x14ac:dyDescent="0.35">
      <c r="A176" s="18" t="s">
        <v>271</v>
      </c>
      <c r="B176" s="19" t="s">
        <v>918</v>
      </c>
      <c r="C176" s="19" t="s">
        <v>913</v>
      </c>
      <c r="D176" s="19" t="s">
        <v>144</v>
      </c>
      <c r="E176" s="19" t="s">
        <v>144</v>
      </c>
      <c r="F176" s="19" t="s">
        <v>144</v>
      </c>
      <c r="G176" s="19" t="s">
        <v>144</v>
      </c>
      <c r="H176" s="19" t="s">
        <v>144</v>
      </c>
      <c r="I176" s="19" t="s">
        <v>144</v>
      </c>
      <c r="J176" s="19" t="s">
        <v>144</v>
      </c>
      <c r="K176" s="19" t="s">
        <v>144</v>
      </c>
      <c r="L176" s="19" t="s">
        <v>144</v>
      </c>
    </row>
    <row r="177" spans="1:12" ht="15" thickBot="1" x14ac:dyDescent="0.35">
      <c r="A177" s="18" t="s">
        <v>272</v>
      </c>
      <c r="B177" s="19" t="s">
        <v>918</v>
      </c>
      <c r="C177" s="19" t="s">
        <v>913</v>
      </c>
      <c r="D177" s="19" t="s">
        <v>144</v>
      </c>
      <c r="E177" s="19" t="s">
        <v>144</v>
      </c>
      <c r="F177" s="19" t="s">
        <v>144</v>
      </c>
      <c r="G177" s="19" t="s">
        <v>144</v>
      </c>
      <c r="H177" s="19" t="s">
        <v>144</v>
      </c>
      <c r="I177" s="19" t="s">
        <v>144</v>
      </c>
      <c r="J177" s="19" t="s">
        <v>144</v>
      </c>
      <c r="K177" s="19" t="s">
        <v>144</v>
      </c>
      <c r="L177" s="19" t="s">
        <v>144</v>
      </c>
    </row>
    <row r="178" spans="1:12" ht="15" thickBot="1" x14ac:dyDescent="0.35">
      <c r="A178" s="18" t="s">
        <v>273</v>
      </c>
      <c r="B178" s="19" t="s">
        <v>919</v>
      </c>
      <c r="C178" s="19" t="s">
        <v>913</v>
      </c>
      <c r="D178" s="19" t="s">
        <v>144</v>
      </c>
      <c r="E178" s="19" t="s">
        <v>144</v>
      </c>
      <c r="F178" s="19" t="s">
        <v>144</v>
      </c>
      <c r="G178" s="19" t="s">
        <v>144</v>
      </c>
      <c r="H178" s="19" t="s">
        <v>144</v>
      </c>
      <c r="I178" s="19" t="s">
        <v>144</v>
      </c>
      <c r="J178" s="19" t="s">
        <v>144</v>
      </c>
      <c r="K178" s="19" t="s">
        <v>144</v>
      </c>
      <c r="L178" s="19" t="s">
        <v>144</v>
      </c>
    </row>
    <row r="179" spans="1:12" ht="15" thickBot="1" x14ac:dyDescent="0.35">
      <c r="A179" s="18" t="s">
        <v>274</v>
      </c>
      <c r="B179" s="19" t="s">
        <v>919</v>
      </c>
      <c r="C179" s="19" t="s">
        <v>144</v>
      </c>
      <c r="D179" s="19" t="s">
        <v>144</v>
      </c>
      <c r="E179" s="19" t="s">
        <v>144</v>
      </c>
      <c r="F179" s="19" t="s">
        <v>144</v>
      </c>
      <c r="G179" s="19" t="s">
        <v>144</v>
      </c>
      <c r="H179" s="19" t="s">
        <v>144</v>
      </c>
      <c r="I179" s="19" t="s">
        <v>144</v>
      </c>
      <c r="J179" s="19" t="s">
        <v>144</v>
      </c>
      <c r="K179" s="19" t="s">
        <v>144</v>
      </c>
      <c r="L179" s="19" t="s">
        <v>144</v>
      </c>
    </row>
    <row r="180" spans="1:12" ht="15" thickBot="1" x14ac:dyDescent="0.35">
      <c r="A180" s="18" t="s">
        <v>275</v>
      </c>
      <c r="B180" s="19" t="s">
        <v>919</v>
      </c>
      <c r="C180" s="19" t="s">
        <v>144</v>
      </c>
      <c r="D180" s="19" t="s">
        <v>144</v>
      </c>
      <c r="E180" s="19" t="s">
        <v>144</v>
      </c>
      <c r="F180" s="19" t="s">
        <v>144</v>
      </c>
      <c r="G180" s="19" t="s">
        <v>144</v>
      </c>
      <c r="H180" s="19" t="s">
        <v>144</v>
      </c>
      <c r="I180" s="19" t="s">
        <v>144</v>
      </c>
      <c r="J180" s="19" t="s">
        <v>144</v>
      </c>
      <c r="K180" s="19" t="s">
        <v>144</v>
      </c>
      <c r="L180" s="19" t="s">
        <v>144</v>
      </c>
    </row>
    <row r="181" spans="1:12" ht="15" thickBot="1" x14ac:dyDescent="0.35">
      <c r="A181" s="18" t="s">
        <v>880</v>
      </c>
      <c r="B181" s="19" t="s">
        <v>144</v>
      </c>
      <c r="C181" s="19" t="s">
        <v>144</v>
      </c>
      <c r="D181" s="19" t="s">
        <v>144</v>
      </c>
      <c r="E181" s="19" t="s">
        <v>144</v>
      </c>
      <c r="F181" s="19" t="s">
        <v>144</v>
      </c>
      <c r="G181" s="19" t="s">
        <v>144</v>
      </c>
      <c r="H181" s="19" t="s">
        <v>144</v>
      </c>
      <c r="I181" s="19" t="s">
        <v>144</v>
      </c>
      <c r="J181" s="19" t="s">
        <v>144</v>
      </c>
      <c r="K181" s="19" t="s">
        <v>144</v>
      </c>
      <c r="L181" s="19" t="s">
        <v>144</v>
      </c>
    </row>
    <row r="182" spans="1:12" ht="15" thickBot="1" x14ac:dyDescent="0.35">
      <c r="A182" s="18" t="s">
        <v>881</v>
      </c>
      <c r="B182" s="19" t="s">
        <v>144</v>
      </c>
      <c r="C182" s="19" t="s">
        <v>144</v>
      </c>
      <c r="D182" s="19" t="s">
        <v>144</v>
      </c>
      <c r="E182" s="19" t="s">
        <v>144</v>
      </c>
      <c r="F182" s="19" t="s">
        <v>144</v>
      </c>
      <c r="G182" s="19" t="s">
        <v>144</v>
      </c>
      <c r="H182" s="19" t="s">
        <v>144</v>
      </c>
      <c r="I182" s="19" t="s">
        <v>144</v>
      </c>
      <c r="J182" s="19" t="s">
        <v>144</v>
      </c>
      <c r="K182" s="19" t="s">
        <v>144</v>
      </c>
      <c r="L182" s="19" t="s">
        <v>144</v>
      </c>
    </row>
    <row r="183" spans="1:12" ht="15" thickBot="1" x14ac:dyDescent="0.35">
      <c r="A183" s="18" t="s">
        <v>882</v>
      </c>
      <c r="B183" s="19" t="s">
        <v>144</v>
      </c>
      <c r="C183" s="19" t="s">
        <v>144</v>
      </c>
      <c r="D183" s="19" t="s">
        <v>144</v>
      </c>
      <c r="E183" s="19" t="s">
        <v>144</v>
      </c>
      <c r="F183" s="19" t="s">
        <v>144</v>
      </c>
      <c r="G183" s="19" t="s">
        <v>144</v>
      </c>
      <c r="H183" s="19" t="s">
        <v>144</v>
      </c>
      <c r="I183" s="19" t="s">
        <v>144</v>
      </c>
      <c r="J183" s="19" t="s">
        <v>144</v>
      </c>
      <c r="K183" s="19" t="s">
        <v>144</v>
      </c>
      <c r="L183" s="19" t="s">
        <v>144</v>
      </c>
    </row>
    <row r="184" spans="1:12" ht="15" thickBot="1" x14ac:dyDescent="0.35">
      <c r="A184" s="18" t="s">
        <v>883</v>
      </c>
      <c r="B184" s="19" t="s">
        <v>144</v>
      </c>
      <c r="C184" s="19" t="s">
        <v>144</v>
      </c>
      <c r="D184" s="19" t="s">
        <v>144</v>
      </c>
      <c r="E184" s="19" t="s">
        <v>144</v>
      </c>
      <c r="F184" s="19" t="s">
        <v>144</v>
      </c>
      <c r="G184" s="19" t="s">
        <v>144</v>
      </c>
      <c r="H184" s="19" t="s">
        <v>144</v>
      </c>
      <c r="I184" s="19" t="s">
        <v>144</v>
      </c>
      <c r="J184" s="19" t="s">
        <v>144</v>
      </c>
      <c r="K184" s="19" t="s">
        <v>144</v>
      </c>
      <c r="L184" s="19" t="s">
        <v>144</v>
      </c>
    </row>
    <row r="185" spans="1:12" ht="15" thickBot="1" x14ac:dyDescent="0.35">
      <c r="A185" s="18" t="s">
        <v>884</v>
      </c>
      <c r="B185" s="19" t="s">
        <v>144</v>
      </c>
      <c r="C185" s="19" t="s">
        <v>144</v>
      </c>
      <c r="D185" s="19" t="s">
        <v>144</v>
      </c>
      <c r="E185" s="19" t="s">
        <v>144</v>
      </c>
      <c r="F185" s="19" t="s">
        <v>144</v>
      </c>
      <c r="G185" s="19" t="s">
        <v>144</v>
      </c>
      <c r="H185" s="19" t="s">
        <v>144</v>
      </c>
      <c r="I185" s="19" t="s">
        <v>144</v>
      </c>
      <c r="J185" s="19" t="s">
        <v>144</v>
      </c>
      <c r="K185" s="19" t="s">
        <v>144</v>
      </c>
      <c r="L185" s="19" t="s">
        <v>144</v>
      </c>
    </row>
    <row r="186" spans="1:12" ht="15" thickBot="1" x14ac:dyDescent="0.35">
      <c r="A186" s="18" t="s">
        <v>885</v>
      </c>
      <c r="B186" s="19" t="s">
        <v>144</v>
      </c>
      <c r="C186" s="19" t="s">
        <v>144</v>
      </c>
      <c r="D186" s="19" t="s">
        <v>144</v>
      </c>
      <c r="E186" s="19" t="s">
        <v>144</v>
      </c>
      <c r="F186" s="19" t="s">
        <v>144</v>
      </c>
      <c r="G186" s="19" t="s">
        <v>144</v>
      </c>
      <c r="H186" s="19" t="s">
        <v>144</v>
      </c>
      <c r="I186" s="19" t="s">
        <v>144</v>
      </c>
      <c r="J186" s="19" t="s">
        <v>144</v>
      </c>
      <c r="K186" s="19" t="s">
        <v>144</v>
      </c>
      <c r="L186" s="19" t="s">
        <v>144</v>
      </c>
    </row>
    <row r="187" spans="1:12" ht="15" thickBot="1" x14ac:dyDescent="0.35">
      <c r="A187" s="18" t="s">
        <v>886</v>
      </c>
      <c r="B187" s="19" t="s">
        <v>144</v>
      </c>
      <c r="C187" s="19" t="s">
        <v>144</v>
      </c>
      <c r="D187" s="19" t="s">
        <v>144</v>
      </c>
      <c r="E187" s="19" t="s">
        <v>144</v>
      </c>
      <c r="F187" s="19" t="s">
        <v>144</v>
      </c>
      <c r="G187" s="19" t="s">
        <v>144</v>
      </c>
      <c r="H187" s="19" t="s">
        <v>144</v>
      </c>
      <c r="I187" s="19" t="s">
        <v>144</v>
      </c>
      <c r="J187" s="19" t="s">
        <v>144</v>
      </c>
      <c r="K187" s="19" t="s">
        <v>144</v>
      </c>
      <c r="L187" s="19" t="s">
        <v>144</v>
      </c>
    </row>
    <row r="188" spans="1:12" ht="15" thickBot="1" x14ac:dyDescent="0.35">
      <c r="A188" s="18" t="s">
        <v>887</v>
      </c>
      <c r="B188" s="19" t="s">
        <v>144</v>
      </c>
      <c r="C188" s="19" t="s">
        <v>144</v>
      </c>
      <c r="D188" s="19" t="s">
        <v>144</v>
      </c>
      <c r="E188" s="19" t="s">
        <v>144</v>
      </c>
      <c r="F188" s="19" t="s">
        <v>144</v>
      </c>
      <c r="G188" s="19" t="s">
        <v>144</v>
      </c>
      <c r="H188" s="19" t="s">
        <v>144</v>
      </c>
      <c r="I188" s="19" t="s">
        <v>144</v>
      </c>
      <c r="J188" s="19" t="s">
        <v>144</v>
      </c>
      <c r="K188" s="19" t="s">
        <v>144</v>
      </c>
      <c r="L188" s="19" t="s">
        <v>144</v>
      </c>
    </row>
    <row r="189" spans="1:12" ht="15" thickBot="1" x14ac:dyDescent="0.35">
      <c r="A189" s="18" t="s">
        <v>888</v>
      </c>
      <c r="B189" s="19" t="s">
        <v>144</v>
      </c>
      <c r="C189" s="19" t="s">
        <v>144</v>
      </c>
      <c r="D189" s="19" t="s">
        <v>144</v>
      </c>
      <c r="E189" s="19" t="s">
        <v>144</v>
      </c>
      <c r="F189" s="19" t="s">
        <v>144</v>
      </c>
      <c r="G189" s="19" t="s">
        <v>144</v>
      </c>
      <c r="H189" s="19" t="s">
        <v>144</v>
      </c>
      <c r="I189" s="19" t="s">
        <v>144</v>
      </c>
      <c r="J189" s="19" t="s">
        <v>144</v>
      </c>
      <c r="K189" s="19" t="s">
        <v>144</v>
      </c>
      <c r="L189" s="19" t="s">
        <v>144</v>
      </c>
    </row>
    <row r="190" spans="1:12" ht="15" thickBot="1" x14ac:dyDescent="0.35">
      <c r="A190" s="18" t="s">
        <v>889</v>
      </c>
      <c r="B190" s="19" t="s">
        <v>144</v>
      </c>
      <c r="C190" s="19" t="s">
        <v>144</v>
      </c>
      <c r="D190" s="19" t="s">
        <v>144</v>
      </c>
      <c r="E190" s="19" t="s">
        <v>144</v>
      </c>
      <c r="F190" s="19" t="s">
        <v>144</v>
      </c>
      <c r="G190" s="19" t="s">
        <v>144</v>
      </c>
      <c r="H190" s="19" t="s">
        <v>144</v>
      </c>
      <c r="I190" s="19" t="s">
        <v>144</v>
      </c>
      <c r="J190" s="19" t="s">
        <v>144</v>
      </c>
      <c r="K190" s="19" t="s">
        <v>144</v>
      </c>
      <c r="L190" s="19" t="s">
        <v>144</v>
      </c>
    </row>
    <row r="191" spans="1:12" ht="15" thickBot="1" x14ac:dyDescent="0.35">
      <c r="A191" s="18" t="s">
        <v>890</v>
      </c>
      <c r="B191" s="19" t="s">
        <v>144</v>
      </c>
      <c r="C191" s="19" t="s">
        <v>144</v>
      </c>
      <c r="D191" s="19" t="s">
        <v>144</v>
      </c>
      <c r="E191" s="19" t="s">
        <v>144</v>
      </c>
      <c r="F191" s="19" t="s">
        <v>144</v>
      </c>
      <c r="G191" s="19" t="s">
        <v>144</v>
      </c>
      <c r="H191" s="19" t="s">
        <v>144</v>
      </c>
      <c r="I191" s="19" t="s">
        <v>144</v>
      </c>
      <c r="J191" s="19" t="s">
        <v>144</v>
      </c>
      <c r="K191" s="19" t="s">
        <v>144</v>
      </c>
      <c r="L191" s="19" t="s">
        <v>144</v>
      </c>
    </row>
    <row r="192" spans="1:12" ht="15" thickBot="1" x14ac:dyDescent="0.35">
      <c r="A192" s="18" t="s">
        <v>891</v>
      </c>
      <c r="B192" s="19" t="s">
        <v>144</v>
      </c>
      <c r="C192" s="19" t="s">
        <v>144</v>
      </c>
      <c r="D192" s="19" t="s">
        <v>144</v>
      </c>
      <c r="E192" s="19" t="s">
        <v>144</v>
      </c>
      <c r="F192" s="19" t="s">
        <v>144</v>
      </c>
      <c r="G192" s="19" t="s">
        <v>144</v>
      </c>
      <c r="H192" s="19" t="s">
        <v>144</v>
      </c>
      <c r="I192" s="19" t="s">
        <v>144</v>
      </c>
      <c r="J192" s="19" t="s">
        <v>144</v>
      </c>
      <c r="K192" s="19" t="s">
        <v>144</v>
      </c>
      <c r="L192" s="19" t="s">
        <v>144</v>
      </c>
    </row>
    <row r="193" spans="1:12" ht="15" thickBot="1" x14ac:dyDescent="0.35">
      <c r="A193" s="18" t="s">
        <v>892</v>
      </c>
      <c r="B193" s="19" t="s">
        <v>144</v>
      </c>
      <c r="C193" s="19" t="s">
        <v>144</v>
      </c>
      <c r="D193" s="19" t="s">
        <v>144</v>
      </c>
      <c r="E193" s="19" t="s">
        <v>144</v>
      </c>
      <c r="F193" s="19" t="s">
        <v>144</v>
      </c>
      <c r="G193" s="19" t="s">
        <v>144</v>
      </c>
      <c r="H193" s="19" t="s">
        <v>144</v>
      </c>
      <c r="I193" s="19" t="s">
        <v>144</v>
      </c>
      <c r="J193" s="19" t="s">
        <v>144</v>
      </c>
      <c r="K193" s="19" t="s">
        <v>144</v>
      </c>
      <c r="L193" s="19" t="s">
        <v>144</v>
      </c>
    </row>
    <row r="194" spans="1:12" ht="15" thickBot="1" x14ac:dyDescent="0.35">
      <c r="A194" s="18" t="s">
        <v>893</v>
      </c>
      <c r="B194" s="19" t="s">
        <v>144</v>
      </c>
      <c r="C194" s="19" t="s">
        <v>144</v>
      </c>
      <c r="D194" s="19" t="s">
        <v>144</v>
      </c>
      <c r="E194" s="19" t="s">
        <v>144</v>
      </c>
      <c r="F194" s="19" t="s">
        <v>144</v>
      </c>
      <c r="G194" s="19" t="s">
        <v>144</v>
      </c>
      <c r="H194" s="19" t="s">
        <v>144</v>
      </c>
      <c r="I194" s="19" t="s">
        <v>144</v>
      </c>
      <c r="J194" s="19" t="s">
        <v>144</v>
      </c>
      <c r="K194" s="19" t="s">
        <v>144</v>
      </c>
      <c r="L194" s="19" t="s">
        <v>144</v>
      </c>
    </row>
    <row r="195" spans="1:12" ht="15" thickBot="1" x14ac:dyDescent="0.35">
      <c r="A195" s="18" t="s">
        <v>894</v>
      </c>
      <c r="B195" s="19" t="s">
        <v>144</v>
      </c>
      <c r="C195" s="19" t="s">
        <v>144</v>
      </c>
      <c r="D195" s="19" t="s">
        <v>144</v>
      </c>
      <c r="E195" s="19" t="s">
        <v>144</v>
      </c>
      <c r="F195" s="19" t="s">
        <v>144</v>
      </c>
      <c r="G195" s="19" t="s">
        <v>144</v>
      </c>
      <c r="H195" s="19" t="s">
        <v>144</v>
      </c>
      <c r="I195" s="19" t="s">
        <v>144</v>
      </c>
      <c r="J195" s="19" t="s">
        <v>144</v>
      </c>
      <c r="K195" s="19" t="s">
        <v>144</v>
      </c>
      <c r="L195" s="19" t="s">
        <v>144</v>
      </c>
    </row>
    <row r="196" spans="1:12" ht="15" thickBot="1" x14ac:dyDescent="0.35">
      <c r="A196" s="18" t="s">
        <v>895</v>
      </c>
      <c r="B196" s="19" t="s">
        <v>144</v>
      </c>
      <c r="C196" s="19" t="s">
        <v>144</v>
      </c>
      <c r="D196" s="19" t="s">
        <v>144</v>
      </c>
      <c r="E196" s="19" t="s">
        <v>144</v>
      </c>
      <c r="F196" s="19" t="s">
        <v>144</v>
      </c>
      <c r="G196" s="19" t="s">
        <v>144</v>
      </c>
      <c r="H196" s="19" t="s">
        <v>144</v>
      </c>
      <c r="I196" s="19" t="s">
        <v>144</v>
      </c>
      <c r="J196" s="19" t="s">
        <v>144</v>
      </c>
      <c r="K196" s="19" t="s">
        <v>144</v>
      </c>
      <c r="L196" s="19" t="s">
        <v>144</v>
      </c>
    </row>
    <row r="197" spans="1:12" ht="15" thickBot="1" x14ac:dyDescent="0.35">
      <c r="A197" s="18" t="s">
        <v>896</v>
      </c>
      <c r="B197" s="19" t="s">
        <v>144</v>
      </c>
      <c r="C197" s="19" t="s">
        <v>144</v>
      </c>
      <c r="D197" s="19" t="s">
        <v>144</v>
      </c>
      <c r="E197" s="19" t="s">
        <v>144</v>
      </c>
      <c r="F197" s="19" t="s">
        <v>144</v>
      </c>
      <c r="G197" s="19" t="s">
        <v>144</v>
      </c>
      <c r="H197" s="19" t="s">
        <v>144</v>
      </c>
      <c r="I197" s="19" t="s">
        <v>144</v>
      </c>
      <c r="J197" s="19" t="s">
        <v>144</v>
      </c>
      <c r="K197" s="19" t="s">
        <v>144</v>
      </c>
      <c r="L197" s="19" t="s">
        <v>144</v>
      </c>
    </row>
    <row r="198" spans="1:12" ht="15" thickBot="1" x14ac:dyDescent="0.35">
      <c r="A198" s="18" t="s">
        <v>897</v>
      </c>
      <c r="B198" s="19" t="s">
        <v>144</v>
      </c>
      <c r="C198" s="19" t="s">
        <v>144</v>
      </c>
      <c r="D198" s="19" t="s">
        <v>144</v>
      </c>
      <c r="E198" s="19" t="s">
        <v>144</v>
      </c>
      <c r="F198" s="19" t="s">
        <v>144</v>
      </c>
      <c r="G198" s="19" t="s">
        <v>144</v>
      </c>
      <c r="H198" s="19" t="s">
        <v>144</v>
      </c>
      <c r="I198" s="19" t="s">
        <v>144</v>
      </c>
      <c r="J198" s="19" t="s">
        <v>144</v>
      </c>
      <c r="K198" s="19" t="s">
        <v>144</v>
      </c>
      <c r="L198" s="19" t="s">
        <v>144</v>
      </c>
    </row>
    <row r="199" spans="1:12" ht="15" thickBot="1" x14ac:dyDescent="0.35">
      <c r="A199" s="18" t="s">
        <v>898</v>
      </c>
      <c r="B199" s="19" t="s">
        <v>144</v>
      </c>
      <c r="C199" s="19" t="s">
        <v>144</v>
      </c>
      <c r="D199" s="19" t="s">
        <v>144</v>
      </c>
      <c r="E199" s="19" t="s">
        <v>144</v>
      </c>
      <c r="F199" s="19" t="s">
        <v>144</v>
      </c>
      <c r="G199" s="19" t="s">
        <v>144</v>
      </c>
      <c r="H199" s="19" t="s">
        <v>144</v>
      </c>
      <c r="I199" s="19" t="s">
        <v>144</v>
      </c>
      <c r="J199" s="19" t="s">
        <v>144</v>
      </c>
      <c r="K199" s="19" t="s">
        <v>144</v>
      </c>
      <c r="L199" s="19" t="s">
        <v>144</v>
      </c>
    </row>
    <row r="200" spans="1:12" ht="15" thickBot="1" x14ac:dyDescent="0.35">
      <c r="A200" s="18" t="s">
        <v>899</v>
      </c>
      <c r="B200" s="19" t="s">
        <v>144</v>
      </c>
      <c r="C200" s="19" t="s">
        <v>144</v>
      </c>
      <c r="D200" s="19" t="s">
        <v>144</v>
      </c>
      <c r="E200" s="19" t="s">
        <v>144</v>
      </c>
      <c r="F200" s="19" t="s">
        <v>144</v>
      </c>
      <c r="G200" s="19" t="s">
        <v>144</v>
      </c>
      <c r="H200" s="19" t="s">
        <v>144</v>
      </c>
      <c r="I200" s="19" t="s">
        <v>144</v>
      </c>
      <c r="J200" s="19" t="s">
        <v>144</v>
      </c>
      <c r="K200" s="19" t="s">
        <v>144</v>
      </c>
      <c r="L200" s="19" t="s">
        <v>144</v>
      </c>
    </row>
    <row r="201" spans="1:12" ht="15" thickBot="1" x14ac:dyDescent="0.35">
      <c r="A201" s="18" t="s">
        <v>900</v>
      </c>
      <c r="B201" s="19" t="s">
        <v>144</v>
      </c>
      <c r="C201" s="19" t="s">
        <v>144</v>
      </c>
      <c r="D201" s="19" t="s">
        <v>144</v>
      </c>
      <c r="E201" s="19" t="s">
        <v>144</v>
      </c>
      <c r="F201" s="19" t="s">
        <v>144</v>
      </c>
      <c r="G201" s="19" t="s">
        <v>144</v>
      </c>
      <c r="H201" s="19" t="s">
        <v>144</v>
      </c>
      <c r="I201" s="19" t="s">
        <v>144</v>
      </c>
      <c r="J201" s="19" t="s">
        <v>144</v>
      </c>
      <c r="K201" s="19" t="s">
        <v>144</v>
      </c>
      <c r="L201" s="19" t="s">
        <v>144</v>
      </c>
    </row>
    <row r="202" spans="1:12" ht="15" thickBot="1" x14ac:dyDescent="0.35">
      <c r="A202" s="18" t="s">
        <v>901</v>
      </c>
      <c r="B202" s="19" t="s">
        <v>144</v>
      </c>
      <c r="C202" s="19" t="s">
        <v>144</v>
      </c>
      <c r="D202" s="19" t="s">
        <v>144</v>
      </c>
      <c r="E202" s="19" t="s">
        <v>144</v>
      </c>
      <c r="F202" s="19" t="s">
        <v>144</v>
      </c>
      <c r="G202" s="19" t="s">
        <v>144</v>
      </c>
      <c r="H202" s="19" t="s">
        <v>144</v>
      </c>
      <c r="I202" s="19" t="s">
        <v>144</v>
      </c>
      <c r="J202" s="19" t="s">
        <v>144</v>
      </c>
      <c r="K202" s="19" t="s">
        <v>144</v>
      </c>
      <c r="L202" s="19" t="s">
        <v>144</v>
      </c>
    </row>
    <row r="203" spans="1:12" ht="15" thickBot="1" x14ac:dyDescent="0.35">
      <c r="A203" s="18" t="s">
        <v>902</v>
      </c>
      <c r="B203" s="19" t="s">
        <v>144</v>
      </c>
      <c r="C203" s="19" t="s">
        <v>144</v>
      </c>
      <c r="D203" s="19" t="s">
        <v>144</v>
      </c>
      <c r="E203" s="19" t="s">
        <v>144</v>
      </c>
      <c r="F203" s="19" t="s">
        <v>144</v>
      </c>
      <c r="G203" s="19" t="s">
        <v>144</v>
      </c>
      <c r="H203" s="19" t="s">
        <v>144</v>
      </c>
      <c r="I203" s="19" t="s">
        <v>144</v>
      </c>
      <c r="J203" s="19" t="s">
        <v>144</v>
      </c>
      <c r="K203" s="19" t="s">
        <v>144</v>
      </c>
      <c r="L203" s="19" t="s">
        <v>144</v>
      </c>
    </row>
    <row r="204" spans="1:12" ht="15" thickBot="1" x14ac:dyDescent="0.35">
      <c r="A204" s="18" t="s">
        <v>903</v>
      </c>
      <c r="B204" s="19" t="s">
        <v>144</v>
      </c>
      <c r="C204" s="19" t="s">
        <v>144</v>
      </c>
      <c r="D204" s="19" t="s">
        <v>144</v>
      </c>
      <c r="E204" s="19" t="s">
        <v>144</v>
      </c>
      <c r="F204" s="19" t="s">
        <v>144</v>
      </c>
      <c r="G204" s="19" t="s">
        <v>144</v>
      </c>
      <c r="H204" s="19" t="s">
        <v>144</v>
      </c>
      <c r="I204" s="19" t="s">
        <v>144</v>
      </c>
      <c r="J204" s="19" t="s">
        <v>144</v>
      </c>
      <c r="K204" s="19" t="s">
        <v>144</v>
      </c>
      <c r="L204" s="19" t="s">
        <v>144</v>
      </c>
    </row>
    <row r="205" spans="1:12" ht="15" thickBot="1" x14ac:dyDescent="0.35">
      <c r="A205" s="18" t="s">
        <v>904</v>
      </c>
      <c r="B205" s="19" t="s">
        <v>144</v>
      </c>
      <c r="C205" s="19" t="s">
        <v>144</v>
      </c>
      <c r="D205" s="19" t="s">
        <v>144</v>
      </c>
      <c r="E205" s="19" t="s">
        <v>144</v>
      </c>
      <c r="F205" s="19" t="s">
        <v>144</v>
      </c>
      <c r="G205" s="19" t="s">
        <v>144</v>
      </c>
      <c r="H205" s="19" t="s">
        <v>144</v>
      </c>
      <c r="I205" s="19" t="s">
        <v>144</v>
      </c>
      <c r="J205" s="19" t="s">
        <v>144</v>
      </c>
      <c r="K205" s="19" t="s">
        <v>144</v>
      </c>
      <c r="L205" s="19" t="s">
        <v>144</v>
      </c>
    </row>
    <row r="206" spans="1:12" ht="15" thickBot="1" x14ac:dyDescent="0.35">
      <c r="A206" s="18" t="s">
        <v>905</v>
      </c>
      <c r="B206" s="19" t="s">
        <v>144</v>
      </c>
      <c r="C206" s="19" t="s">
        <v>144</v>
      </c>
      <c r="D206" s="19" t="s">
        <v>144</v>
      </c>
      <c r="E206" s="19" t="s">
        <v>144</v>
      </c>
      <c r="F206" s="19" t="s">
        <v>144</v>
      </c>
      <c r="G206" s="19" t="s">
        <v>144</v>
      </c>
      <c r="H206" s="19" t="s">
        <v>144</v>
      </c>
      <c r="I206" s="19" t="s">
        <v>144</v>
      </c>
      <c r="J206" s="19" t="s">
        <v>144</v>
      </c>
      <c r="K206" s="19" t="s">
        <v>144</v>
      </c>
      <c r="L206" s="19" t="s">
        <v>144</v>
      </c>
    </row>
    <row r="207" spans="1:12" ht="15" thickBot="1" x14ac:dyDescent="0.35">
      <c r="A207" s="18" t="s">
        <v>906</v>
      </c>
      <c r="B207" s="19" t="s">
        <v>144</v>
      </c>
      <c r="C207" s="19" t="s">
        <v>144</v>
      </c>
      <c r="D207" s="19" t="s">
        <v>144</v>
      </c>
      <c r="E207" s="19" t="s">
        <v>144</v>
      </c>
      <c r="F207" s="19" t="s">
        <v>144</v>
      </c>
      <c r="G207" s="19" t="s">
        <v>144</v>
      </c>
      <c r="H207" s="19" t="s">
        <v>144</v>
      </c>
      <c r="I207" s="19" t="s">
        <v>144</v>
      </c>
      <c r="J207" s="19" t="s">
        <v>144</v>
      </c>
      <c r="K207" s="19" t="s">
        <v>144</v>
      </c>
      <c r="L207" s="19" t="s">
        <v>144</v>
      </c>
    </row>
    <row r="208" spans="1:12" ht="15" thickBot="1" x14ac:dyDescent="0.35">
      <c r="A208" s="18" t="s">
        <v>907</v>
      </c>
      <c r="B208" s="19" t="s">
        <v>144</v>
      </c>
      <c r="C208" s="19" t="s">
        <v>144</v>
      </c>
      <c r="D208" s="19" t="s">
        <v>144</v>
      </c>
      <c r="E208" s="19" t="s">
        <v>144</v>
      </c>
      <c r="F208" s="19" t="s">
        <v>144</v>
      </c>
      <c r="G208" s="19" t="s">
        <v>144</v>
      </c>
      <c r="H208" s="19" t="s">
        <v>144</v>
      </c>
      <c r="I208" s="19" t="s">
        <v>144</v>
      </c>
      <c r="J208" s="19" t="s">
        <v>144</v>
      </c>
      <c r="K208" s="19" t="s">
        <v>144</v>
      </c>
      <c r="L208" s="19" t="s">
        <v>144</v>
      </c>
    </row>
    <row r="209" spans="1:12" ht="15" thickBot="1" x14ac:dyDescent="0.35">
      <c r="A209" s="18" t="s">
        <v>908</v>
      </c>
      <c r="B209" s="19" t="s">
        <v>144</v>
      </c>
      <c r="C209" s="19" t="s">
        <v>144</v>
      </c>
      <c r="D209" s="19" t="s">
        <v>144</v>
      </c>
      <c r="E209" s="19" t="s">
        <v>144</v>
      </c>
      <c r="F209" s="19" t="s">
        <v>144</v>
      </c>
      <c r="G209" s="19" t="s">
        <v>144</v>
      </c>
      <c r="H209" s="19" t="s">
        <v>144</v>
      </c>
      <c r="I209" s="19" t="s">
        <v>144</v>
      </c>
      <c r="J209" s="19" t="s">
        <v>144</v>
      </c>
      <c r="K209" s="19" t="s">
        <v>144</v>
      </c>
      <c r="L209" s="19" t="s">
        <v>144</v>
      </c>
    </row>
    <row r="210" spans="1:12" ht="18.600000000000001" thickBot="1" x14ac:dyDescent="0.35">
      <c r="A210" s="15"/>
    </row>
    <row r="211" spans="1:12" ht="15" thickBot="1" x14ac:dyDescent="0.35">
      <c r="A211" s="18" t="s">
        <v>171</v>
      </c>
      <c r="B211" s="18" t="s">
        <v>99</v>
      </c>
      <c r="C211" s="18" t="s">
        <v>100</v>
      </c>
      <c r="D211" s="18" t="s">
        <v>101</v>
      </c>
      <c r="E211" s="18" t="s">
        <v>102</v>
      </c>
      <c r="F211" s="18" t="s">
        <v>103</v>
      </c>
      <c r="G211" s="18" t="s">
        <v>104</v>
      </c>
      <c r="H211" s="18" t="s">
        <v>105</v>
      </c>
      <c r="I211" s="18" t="s">
        <v>106</v>
      </c>
      <c r="J211" s="18" t="s">
        <v>107</v>
      </c>
      <c r="K211" s="18" t="s">
        <v>108</v>
      </c>
      <c r="L211" s="18" t="s">
        <v>109</v>
      </c>
    </row>
    <row r="212" spans="1:12" ht="15" thickBot="1" x14ac:dyDescent="0.35">
      <c r="A212" s="18" t="s">
        <v>141</v>
      </c>
      <c r="B212" s="19">
        <v>1.7</v>
      </c>
      <c r="C212" s="19">
        <v>1.2</v>
      </c>
      <c r="D212" s="19">
        <v>0.4</v>
      </c>
      <c r="E212" s="19">
        <v>0.4</v>
      </c>
      <c r="F212" s="19">
        <v>0.4</v>
      </c>
      <c r="G212" s="19">
        <v>0.8</v>
      </c>
      <c r="H212" s="19">
        <v>0.4</v>
      </c>
      <c r="I212" s="19">
        <v>0.8</v>
      </c>
      <c r="J212" s="19">
        <v>1.2</v>
      </c>
      <c r="K212" s="19">
        <v>0.4</v>
      </c>
      <c r="L212" s="19">
        <v>1.2</v>
      </c>
    </row>
    <row r="213" spans="1:12" ht="15" thickBot="1" x14ac:dyDescent="0.35">
      <c r="A213" s="18" t="s">
        <v>142</v>
      </c>
      <c r="B213" s="19">
        <v>1.7</v>
      </c>
      <c r="C213" s="19">
        <v>1.2</v>
      </c>
      <c r="D213" s="19">
        <v>0.4</v>
      </c>
      <c r="E213" s="19">
        <v>0.4</v>
      </c>
      <c r="F213" s="19">
        <v>0.4</v>
      </c>
      <c r="G213" s="19">
        <v>0.8</v>
      </c>
      <c r="H213" s="19">
        <v>0.4</v>
      </c>
      <c r="I213" s="19">
        <v>0</v>
      </c>
      <c r="J213" s="19">
        <v>0.4</v>
      </c>
      <c r="K213" s="19">
        <v>0.4</v>
      </c>
      <c r="L213" s="19">
        <v>1.2</v>
      </c>
    </row>
    <row r="214" spans="1:12" ht="15" thickBot="1" x14ac:dyDescent="0.35">
      <c r="A214" s="18" t="s">
        <v>143</v>
      </c>
      <c r="B214" s="19">
        <v>1.7</v>
      </c>
      <c r="C214" s="19">
        <v>1.2</v>
      </c>
      <c r="D214" s="19">
        <v>0</v>
      </c>
      <c r="E214" s="19">
        <v>0.4</v>
      </c>
      <c r="F214" s="19">
        <v>0.4</v>
      </c>
      <c r="G214" s="19">
        <v>0.8</v>
      </c>
      <c r="H214" s="19">
        <v>0.4</v>
      </c>
      <c r="I214" s="19">
        <v>0</v>
      </c>
      <c r="J214" s="19">
        <v>0.4</v>
      </c>
      <c r="K214" s="19">
        <v>0.4</v>
      </c>
      <c r="L214" s="19">
        <v>1.2</v>
      </c>
    </row>
    <row r="215" spans="1:12" ht="15" thickBot="1" x14ac:dyDescent="0.35">
      <c r="A215" s="18" t="s">
        <v>145</v>
      </c>
      <c r="B215" s="19">
        <v>1.7</v>
      </c>
      <c r="C215" s="19">
        <v>1.2</v>
      </c>
      <c r="D215" s="19">
        <v>0</v>
      </c>
      <c r="E215" s="19">
        <v>0.4</v>
      </c>
      <c r="F215" s="19">
        <v>0.4</v>
      </c>
      <c r="G215" s="19">
        <v>0.8</v>
      </c>
      <c r="H215" s="19">
        <v>0.4</v>
      </c>
      <c r="I215" s="19">
        <v>0</v>
      </c>
      <c r="J215" s="19">
        <v>0.4</v>
      </c>
      <c r="K215" s="19">
        <v>0.4</v>
      </c>
      <c r="L215" s="19">
        <v>1.2</v>
      </c>
    </row>
    <row r="216" spans="1:12" ht="15" thickBot="1" x14ac:dyDescent="0.35">
      <c r="A216" s="18" t="s">
        <v>146</v>
      </c>
      <c r="B216" s="19">
        <v>1.7</v>
      </c>
      <c r="C216" s="19">
        <v>0.8</v>
      </c>
      <c r="D216" s="19">
        <v>0</v>
      </c>
      <c r="E216" s="19">
        <v>0.4</v>
      </c>
      <c r="F216" s="19">
        <v>0.4</v>
      </c>
      <c r="G216" s="19">
        <v>0.8</v>
      </c>
      <c r="H216" s="19">
        <v>0.4</v>
      </c>
      <c r="I216" s="19">
        <v>0</v>
      </c>
      <c r="J216" s="19">
        <v>0.4</v>
      </c>
      <c r="K216" s="19">
        <v>0.4</v>
      </c>
      <c r="L216" s="19">
        <v>0.8</v>
      </c>
    </row>
    <row r="217" spans="1:12" ht="15" thickBot="1" x14ac:dyDescent="0.35">
      <c r="A217" s="18" t="s">
        <v>147</v>
      </c>
      <c r="B217" s="19">
        <v>1.7</v>
      </c>
      <c r="C217" s="19">
        <v>0.8</v>
      </c>
      <c r="D217" s="19">
        <v>0</v>
      </c>
      <c r="E217" s="19">
        <v>0.4</v>
      </c>
      <c r="F217" s="19">
        <v>0.4</v>
      </c>
      <c r="G217" s="19">
        <v>0.8</v>
      </c>
      <c r="H217" s="19">
        <v>0.4</v>
      </c>
      <c r="I217" s="19">
        <v>0</v>
      </c>
      <c r="J217" s="19">
        <v>0.4</v>
      </c>
      <c r="K217" s="19">
        <v>0.4</v>
      </c>
      <c r="L217" s="19">
        <v>0.8</v>
      </c>
    </row>
    <row r="218" spans="1:12" ht="15" thickBot="1" x14ac:dyDescent="0.35">
      <c r="A218" s="18" t="s">
        <v>148</v>
      </c>
      <c r="B218" s="19">
        <v>1.7</v>
      </c>
      <c r="C218" s="19">
        <v>0.8</v>
      </c>
      <c r="D218" s="19">
        <v>0</v>
      </c>
      <c r="E218" s="19">
        <v>0.4</v>
      </c>
      <c r="F218" s="19">
        <v>0.4</v>
      </c>
      <c r="G218" s="19">
        <v>0.8</v>
      </c>
      <c r="H218" s="19">
        <v>0.4</v>
      </c>
      <c r="I218" s="19">
        <v>0</v>
      </c>
      <c r="J218" s="19">
        <v>0.4</v>
      </c>
      <c r="K218" s="19">
        <v>0.4</v>
      </c>
      <c r="L218" s="19">
        <v>0.8</v>
      </c>
    </row>
    <row r="219" spans="1:12" ht="15" thickBot="1" x14ac:dyDescent="0.35">
      <c r="A219" s="18" t="s">
        <v>149</v>
      </c>
      <c r="B219" s="19">
        <v>1.7</v>
      </c>
      <c r="C219" s="19">
        <v>0.8</v>
      </c>
      <c r="D219" s="19">
        <v>0</v>
      </c>
      <c r="E219" s="19">
        <v>0.4</v>
      </c>
      <c r="F219" s="19">
        <v>0.4</v>
      </c>
      <c r="G219" s="19">
        <v>0.4</v>
      </c>
      <c r="H219" s="19">
        <v>0.4</v>
      </c>
      <c r="I219" s="19">
        <v>0</v>
      </c>
      <c r="J219" s="19">
        <v>0.4</v>
      </c>
      <c r="K219" s="19">
        <v>0.4</v>
      </c>
      <c r="L219" s="19">
        <v>0.8</v>
      </c>
    </row>
    <row r="220" spans="1:12" ht="15" thickBot="1" x14ac:dyDescent="0.35">
      <c r="A220" s="18" t="s">
        <v>150</v>
      </c>
      <c r="B220" s="19">
        <v>1.7</v>
      </c>
      <c r="C220" s="19">
        <v>0.8</v>
      </c>
      <c r="D220" s="19">
        <v>0</v>
      </c>
      <c r="E220" s="19">
        <v>0.4</v>
      </c>
      <c r="F220" s="19">
        <v>0.4</v>
      </c>
      <c r="G220" s="19">
        <v>0.4</v>
      </c>
      <c r="H220" s="19">
        <v>0.4</v>
      </c>
      <c r="I220" s="19">
        <v>0</v>
      </c>
      <c r="J220" s="19">
        <v>0.4</v>
      </c>
      <c r="K220" s="19">
        <v>0.4</v>
      </c>
      <c r="L220" s="19">
        <v>0.8</v>
      </c>
    </row>
    <row r="221" spans="1:12" ht="15" thickBot="1" x14ac:dyDescent="0.35">
      <c r="A221" s="18" t="s">
        <v>151</v>
      </c>
      <c r="B221" s="19">
        <v>1.7</v>
      </c>
      <c r="C221" s="19">
        <v>0.8</v>
      </c>
      <c r="D221" s="19">
        <v>0</v>
      </c>
      <c r="E221" s="19">
        <v>0.4</v>
      </c>
      <c r="F221" s="19">
        <v>0.4</v>
      </c>
      <c r="G221" s="19">
        <v>0.4</v>
      </c>
      <c r="H221" s="19">
        <v>0.4</v>
      </c>
      <c r="I221" s="19">
        <v>0</v>
      </c>
      <c r="J221" s="19">
        <v>0.4</v>
      </c>
      <c r="K221" s="19">
        <v>0.4</v>
      </c>
      <c r="L221" s="19">
        <v>0.8</v>
      </c>
    </row>
    <row r="222" spans="1:12" ht="15" thickBot="1" x14ac:dyDescent="0.35">
      <c r="A222" s="18" t="s">
        <v>152</v>
      </c>
      <c r="B222" s="19">
        <v>1.7</v>
      </c>
      <c r="C222" s="19">
        <v>0.8</v>
      </c>
      <c r="D222" s="19">
        <v>0</v>
      </c>
      <c r="E222" s="19">
        <v>0.4</v>
      </c>
      <c r="F222" s="19">
        <v>0.4</v>
      </c>
      <c r="G222" s="19">
        <v>0.4</v>
      </c>
      <c r="H222" s="19">
        <v>0.4</v>
      </c>
      <c r="I222" s="19">
        <v>0</v>
      </c>
      <c r="J222" s="19">
        <v>0.4</v>
      </c>
      <c r="K222" s="19">
        <v>0.4</v>
      </c>
      <c r="L222" s="19">
        <v>0.8</v>
      </c>
    </row>
    <row r="223" spans="1:12" ht="15" thickBot="1" x14ac:dyDescent="0.35">
      <c r="A223" s="18" t="s">
        <v>153</v>
      </c>
      <c r="B223" s="19">
        <v>1.7</v>
      </c>
      <c r="C223" s="19">
        <v>0.8</v>
      </c>
      <c r="D223" s="19">
        <v>0</v>
      </c>
      <c r="E223" s="19">
        <v>0.4</v>
      </c>
      <c r="F223" s="19">
        <v>0.4</v>
      </c>
      <c r="G223" s="19">
        <v>0.4</v>
      </c>
      <c r="H223" s="19">
        <v>0.4</v>
      </c>
      <c r="I223" s="19">
        <v>0</v>
      </c>
      <c r="J223" s="19">
        <v>0.4</v>
      </c>
      <c r="K223" s="19">
        <v>0.4</v>
      </c>
      <c r="L223" s="19">
        <v>0.8</v>
      </c>
    </row>
    <row r="224" spans="1:12" ht="15" thickBot="1" x14ac:dyDescent="0.35">
      <c r="A224" s="18" t="s">
        <v>154</v>
      </c>
      <c r="B224" s="19">
        <v>1.7</v>
      </c>
      <c r="C224" s="19">
        <v>0.8</v>
      </c>
      <c r="D224" s="19">
        <v>0</v>
      </c>
      <c r="E224" s="19">
        <v>0.4</v>
      </c>
      <c r="F224" s="19">
        <v>0.4</v>
      </c>
      <c r="G224" s="19">
        <v>0.4</v>
      </c>
      <c r="H224" s="19">
        <v>0.4</v>
      </c>
      <c r="I224" s="19">
        <v>0</v>
      </c>
      <c r="J224" s="19">
        <v>0.4</v>
      </c>
      <c r="K224" s="19">
        <v>0.4</v>
      </c>
      <c r="L224" s="19">
        <v>0.8</v>
      </c>
    </row>
    <row r="225" spans="1:12" ht="15" thickBot="1" x14ac:dyDescent="0.35">
      <c r="A225" s="18" t="s">
        <v>155</v>
      </c>
      <c r="B225" s="19">
        <v>1.7</v>
      </c>
      <c r="C225" s="19">
        <v>0.8</v>
      </c>
      <c r="D225" s="19">
        <v>0</v>
      </c>
      <c r="E225" s="19">
        <v>0.4</v>
      </c>
      <c r="F225" s="19">
        <v>0.4</v>
      </c>
      <c r="G225" s="19">
        <v>0.4</v>
      </c>
      <c r="H225" s="19">
        <v>0.4</v>
      </c>
      <c r="I225" s="19">
        <v>0</v>
      </c>
      <c r="J225" s="19">
        <v>0.4</v>
      </c>
      <c r="K225" s="19">
        <v>0.4</v>
      </c>
      <c r="L225" s="19">
        <v>0.8</v>
      </c>
    </row>
    <row r="226" spans="1:12" ht="15" thickBot="1" x14ac:dyDescent="0.35">
      <c r="A226" s="18" t="s">
        <v>156</v>
      </c>
      <c r="B226" s="19">
        <v>1.7</v>
      </c>
      <c r="C226" s="19">
        <v>0.8</v>
      </c>
      <c r="D226" s="19">
        <v>0</v>
      </c>
      <c r="E226" s="19">
        <v>0.4</v>
      </c>
      <c r="F226" s="19">
        <v>0.4</v>
      </c>
      <c r="G226" s="19">
        <v>0.4</v>
      </c>
      <c r="H226" s="19">
        <v>0.4</v>
      </c>
      <c r="I226" s="19">
        <v>0</v>
      </c>
      <c r="J226" s="19">
        <v>0.4</v>
      </c>
      <c r="K226" s="19">
        <v>0.4</v>
      </c>
      <c r="L226" s="19">
        <v>0.8</v>
      </c>
    </row>
    <row r="227" spans="1:12" ht="15" thickBot="1" x14ac:dyDescent="0.35">
      <c r="A227" s="18" t="s">
        <v>157</v>
      </c>
      <c r="B227" s="19">
        <v>1.7</v>
      </c>
      <c r="C227" s="19">
        <v>0.8</v>
      </c>
      <c r="D227" s="19">
        <v>0</v>
      </c>
      <c r="E227" s="19">
        <v>0.4</v>
      </c>
      <c r="F227" s="19">
        <v>0.4</v>
      </c>
      <c r="G227" s="19">
        <v>0.4</v>
      </c>
      <c r="H227" s="19">
        <v>0.4</v>
      </c>
      <c r="I227" s="19">
        <v>0</v>
      </c>
      <c r="J227" s="19">
        <v>0.4</v>
      </c>
      <c r="K227" s="19">
        <v>0.4</v>
      </c>
      <c r="L227" s="19">
        <v>0.8</v>
      </c>
    </row>
    <row r="228" spans="1:12" ht="15" thickBot="1" x14ac:dyDescent="0.35">
      <c r="A228" s="18" t="s">
        <v>158</v>
      </c>
      <c r="B228" s="19">
        <v>1.7</v>
      </c>
      <c r="C228" s="19">
        <v>0.8</v>
      </c>
      <c r="D228" s="19">
        <v>0</v>
      </c>
      <c r="E228" s="19">
        <v>0.4</v>
      </c>
      <c r="F228" s="19">
        <v>0.4</v>
      </c>
      <c r="G228" s="19">
        <v>0.4</v>
      </c>
      <c r="H228" s="19">
        <v>0.4</v>
      </c>
      <c r="I228" s="19">
        <v>0</v>
      </c>
      <c r="J228" s="19">
        <v>0.4</v>
      </c>
      <c r="K228" s="19">
        <v>0.4</v>
      </c>
      <c r="L228" s="19">
        <v>0.8</v>
      </c>
    </row>
    <row r="229" spans="1:12" ht="15" thickBot="1" x14ac:dyDescent="0.35">
      <c r="A229" s="18" t="s">
        <v>159</v>
      </c>
      <c r="B229" s="19">
        <v>1.7</v>
      </c>
      <c r="C229" s="19">
        <v>0.8</v>
      </c>
      <c r="D229" s="19">
        <v>0</v>
      </c>
      <c r="E229" s="19">
        <v>0.4</v>
      </c>
      <c r="F229" s="19">
        <v>0.4</v>
      </c>
      <c r="G229" s="19">
        <v>0.4</v>
      </c>
      <c r="H229" s="19">
        <v>0.4</v>
      </c>
      <c r="I229" s="19">
        <v>0</v>
      </c>
      <c r="J229" s="19">
        <v>0.4</v>
      </c>
      <c r="K229" s="19">
        <v>0.4</v>
      </c>
      <c r="L229" s="19">
        <v>0.8</v>
      </c>
    </row>
    <row r="230" spans="1:12" ht="15" thickBot="1" x14ac:dyDescent="0.35">
      <c r="A230" s="18" t="s">
        <v>160</v>
      </c>
      <c r="B230" s="19">
        <v>1.7</v>
      </c>
      <c r="C230" s="19">
        <v>0.8</v>
      </c>
      <c r="D230" s="19">
        <v>0</v>
      </c>
      <c r="E230" s="19">
        <v>0.4</v>
      </c>
      <c r="F230" s="19">
        <v>0.4</v>
      </c>
      <c r="G230" s="19">
        <v>0.4</v>
      </c>
      <c r="H230" s="19">
        <v>0.4</v>
      </c>
      <c r="I230" s="19">
        <v>0</v>
      </c>
      <c r="J230" s="19">
        <v>0.4</v>
      </c>
      <c r="K230" s="19">
        <v>0.4</v>
      </c>
      <c r="L230" s="19">
        <v>0.8</v>
      </c>
    </row>
    <row r="231" spans="1:12" ht="15" thickBot="1" x14ac:dyDescent="0.35">
      <c r="A231" s="18" t="s">
        <v>161</v>
      </c>
      <c r="B231" s="19">
        <v>1.7</v>
      </c>
      <c r="C231" s="19">
        <v>0.8</v>
      </c>
      <c r="D231" s="19">
        <v>0</v>
      </c>
      <c r="E231" s="19">
        <v>0</v>
      </c>
      <c r="F231" s="19">
        <v>0.4</v>
      </c>
      <c r="G231" s="19">
        <v>0.4</v>
      </c>
      <c r="H231" s="19">
        <v>0.4</v>
      </c>
      <c r="I231" s="19">
        <v>0</v>
      </c>
      <c r="J231" s="19">
        <v>0.4</v>
      </c>
      <c r="K231" s="19">
        <v>0.4</v>
      </c>
      <c r="L231" s="19">
        <v>0.8</v>
      </c>
    </row>
    <row r="232" spans="1:12" ht="15" thickBot="1" x14ac:dyDescent="0.35">
      <c r="A232" s="18" t="s">
        <v>162</v>
      </c>
      <c r="B232" s="19">
        <v>1.7</v>
      </c>
      <c r="C232" s="19">
        <v>0.8</v>
      </c>
      <c r="D232" s="19">
        <v>0</v>
      </c>
      <c r="E232" s="19">
        <v>0</v>
      </c>
      <c r="F232" s="19">
        <v>0.4</v>
      </c>
      <c r="G232" s="19">
        <v>0.4</v>
      </c>
      <c r="H232" s="19">
        <v>0.4</v>
      </c>
      <c r="I232" s="19">
        <v>0</v>
      </c>
      <c r="J232" s="19">
        <v>0.4</v>
      </c>
      <c r="K232" s="19">
        <v>0.4</v>
      </c>
      <c r="L232" s="19">
        <v>0.8</v>
      </c>
    </row>
    <row r="233" spans="1:12" ht="15" thickBot="1" x14ac:dyDescent="0.35">
      <c r="A233" s="18" t="s">
        <v>163</v>
      </c>
      <c r="B233" s="19">
        <v>1.7</v>
      </c>
      <c r="C233" s="19">
        <v>0.8</v>
      </c>
      <c r="D233" s="19">
        <v>0</v>
      </c>
      <c r="E233" s="19">
        <v>0</v>
      </c>
      <c r="F233" s="19">
        <v>0.4</v>
      </c>
      <c r="G233" s="19">
        <v>0.4</v>
      </c>
      <c r="H233" s="19">
        <v>0.4</v>
      </c>
      <c r="I233" s="19">
        <v>0</v>
      </c>
      <c r="J233" s="19">
        <v>0.4</v>
      </c>
      <c r="K233" s="19">
        <v>0.4</v>
      </c>
      <c r="L233" s="19">
        <v>0.8</v>
      </c>
    </row>
    <row r="234" spans="1:12" ht="15" thickBot="1" x14ac:dyDescent="0.35">
      <c r="A234" s="18" t="s">
        <v>164</v>
      </c>
      <c r="B234" s="19">
        <v>1.7</v>
      </c>
      <c r="C234" s="19">
        <v>0.8</v>
      </c>
      <c r="D234" s="19">
        <v>0</v>
      </c>
      <c r="E234" s="19">
        <v>0</v>
      </c>
      <c r="F234" s="19">
        <v>0.4</v>
      </c>
      <c r="G234" s="19">
        <v>0.4</v>
      </c>
      <c r="H234" s="19">
        <v>0.4</v>
      </c>
      <c r="I234" s="19">
        <v>0</v>
      </c>
      <c r="J234" s="19">
        <v>0.4</v>
      </c>
      <c r="K234" s="19">
        <v>0.4</v>
      </c>
      <c r="L234" s="19">
        <v>0.8</v>
      </c>
    </row>
    <row r="235" spans="1:12" ht="15" thickBot="1" x14ac:dyDescent="0.35">
      <c r="A235" s="18" t="s">
        <v>165</v>
      </c>
      <c r="B235" s="19">
        <v>1.7</v>
      </c>
      <c r="C235" s="19">
        <v>0.8</v>
      </c>
      <c r="D235" s="19">
        <v>0</v>
      </c>
      <c r="E235" s="19">
        <v>0</v>
      </c>
      <c r="F235" s="19">
        <v>0.4</v>
      </c>
      <c r="G235" s="19">
        <v>0.4</v>
      </c>
      <c r="H235" s="19">
        <v>0.4</v>
      </c>
      <c r="I235" s="19">
        <v>0</v>
      </c>
      <c r="J235" s="19">
        <v>0.4</v>
      </c>
      <c r="K235" s="19">
        <v>0.4</v>
      </c>
      <c r="L235" s="19">
        <v>0.8</v>
      </c>
    </row>
    <row r="236" spans="1:12" ht="15" thickBot="1" x14ac:dyDescent="0.35">
      <c r="A236" s="18" t="s">
        <v>166</v>
      </c>
      <c r="B236" s="19">
        <v>1.7</v>
      </c>
      <c r="C236" s="19">
        <v>0.8</v>
      </c>
      <c r="D236" s="19">
        <v>0</v>
      </c>
      <c r="E236" s="19">
        <v>0</v>
      </c>
      <c r="F236" s="19">
        <v>0.4</v>
      </c>
      <c r="G236" s="19">
        <v>0.4</v>
      </c>
      <c r="H236" s="19">
        <v>0.4</v>
      </c>
      <c r="I236" s="19">
        <v>0</v>
      </c>
      <c r="J236" s="19">
        <v>0.4</v>
      </c>
      <c r="K236" s="19">
        <v>0.4</v>
      </c>
      <c r="L236" s="19">
        <v>0.8</v>
      </c>
    </row>
    <row r="237" spans="1:12" ht="15" thickBot="1" x14ac:dyDescent="0.35">
      <c r="A237" s="18" t="s">
        <v>167</v>
      </c>
      <c r="B237" s="19">
        <v>1.7</v>
      </c>
      <c r="C237" s="19">
        <v>0.8</v>
      </c>
      <c r="D237" s="19">
        <v>0</v>
      </c>
      <c r="E237" s="19">
        <v>0</v>
      </c>
      <c r="F237" s="19">
        <v>0.4</v>
      </c>
      <c r="G237" s="19">
        <v>0.4</v>
      </c>
      <c r="H237" s="19">
        <v>0.4</v>
      </c>
      <c r="I237" s="19">
        <v>0</v>
      </c>
      <c r="J237" s="19">
        <v>0.4</v>
      </c>
      <c r="K237" s="19">
        <v>0.4</v>
      </c>
      <c r="L237" s="19">
        <v>0.8</v>
      </c>
    </row>
    <row r="238" spans="1:12" ht="15" thickBot="1" x14ac:dyDescent="0.35">
      <c r="A238" s="18" t="s">
        <v>168</v>
      </c>
      <c r="B238" s="19">
        <v>1.7</v>
      </c>
      <c r="C238" s="19">
        <v>0.8</v>
      </c>
      <c r="D238" s="19">
        <v>0</v>
      </c>
      <c r="E238" s="19">
        <v>0</v>
      </c>
      <c r="F238" s="19">
        <v>0.4</v>
      </c>
      <c r="G238" s="19">
        <v>0.4</v>
      </c>
      <c r="H238" s="19">
        <v>0.4</v>
      </c>
      <c r="I238" s="19">
        <v>0</v>
      </c>
      <c r="J238" s="19">
        <v>0.4</v>
      </c>
      <c r="K238" s="19">
        <v>0.4</v>
      </c>
      <c r="L238" s="19">
        <v>0.8</v>
      </c>
    </row>
    <row r="239" spans="1:12" ht="15" thickBot="1" x14ac:dyDescent="0.35">
      <c r="A239" s="18" t="s">
        <v>169</v>
      </c>
      <c r="B239" s="19">
        <v>1.7</v>
      </c>
      <c r="C239" s="19">
        <v>0.8</v>
      </c>
      <c r="D239" s="19">
        <v>0</v>
      </c>
      <c r="E239" s="19">
        <v>0</v>
      </c>
      <c r="F239" s="19">
        <v>0.4</v>
      </c>
      <c r="G239" s="19">
        <v>0.4</v>
      </c>
      <c r="H239" s="19">
        <v>0.4</v>
      </c>
      <c r="I239" s="19">
        <v>0</v>
      </c>
      <c r="J239" s="19">
        <v>0.4</v>
      </c>
      <c r="K239" s="19">
        <v>0.4</v>
      </c>
      <c r="L239" s="19">
        <v>0.8</v>
      </c>
    </row>
    <row r="240" spans="1:12" ht="15" thickBot="1" x14ac:dyDescent="0.35">
      <c r="A240" s="18" t="s">
        <v>170</v>
      </c>
      <c r="B240" s="19">
        <v>1.7</v>
      </c>
      <c r="C240" s="19">
        <v>0.8</v>
      </c>
      <c r="D240" s="19">
        <v>0</v>
      </c>
      <c r="E240" s="19">
        <v>0</v>
      </c>
      <c r="F240" s="19">
        <v>0.4</v>
      </c>
      <c r="G240" s="19">
        <v>0.4</v>
      </c>
      <c r="H240" s="19">
        <v>0.4</v>
      </c>
      <c r="I240" s="19">
        <v>0</v>
      </c>
      <c r="J240" s="19">
        <v>0.4</v>
      </c>
      <c r="K240" s="19">
        <v>0.4</v>
      </c>
      <c r="L240" s="19">
        <v>0.8</v>
      </c>
    </row>
    <row r="241" spans="1:12" ht="15" thickBot="1" x14ac:dyDescent="0.35">
      <c r="A241" s="18" t="s">
        <v>234</v>
      </c>
      <c r="B241" s="19">
        <v>1.7</v>
      </c>
      <c r="C241" s="19">
        <v>0.8</v>
      </c>
      <c r="D241" s="19">
        <v>0</v>
      </c>
      <c r="E241" s="19">
        <v>0</v>
      </c>
      <c r="F241" s="19">
        <v>0.4</v>
      </c>
      <c r="G241" s="19">
        <v>0.4</v>
      </c>
      <c r="H241" s="19">
        <v>0.4</v>
      </c>
      <c r="I241" s="19">
        <v>0</v>
      </c>
      <c r="J241" s="19">
        <v>0.4</v>
      </c>
      <c r="K241" s="19">
        <v>0.4</v>
      </c>
      <c r="L241" s="19">
        <v>0.8</v>
      </c>
    </row>
    <row r="242" spans="1:12" ht="15" thickBot="1" x14ac:dyDescent="0.35">
      <c r="A242" s="18" t="s">
        <v>235</v>
      </c>
      <c r="B242" s="19">
        <v>1.7</v>
      </c>
      <c r="C242" s="19">
        <v>0.8</v>
      </c>
      <c r="D242" s="19">
        <v>0</v>
      </c>
      <c r="E242" s="19">
        <v>0</v>
      </c>
      <c r="F242" s="19">
        <v>0.4</v>
      </c>
      <c r="G242" s="19">
        <v>0.4</v>
      </c>
      <c r="H242" s="19">
        <v>0.4</v>
      </c>
      <c r="I242" s="19">
        <v>0</v>
      </c>
      <c r="J242" s="19">
        <v>0.4</v>
      </c>
      <c r="K242" s="19">
        <v>0.4</v>
      </c>
      <c r="L242" s="19">
        <v>0.8</v>
      </c>
    </row>
    <row r="243" spans="1:12" ht="15" thickBot="1" x14ac:dyDescent="0.35">
      <c r="A243" s="18" t="s">
        <v>236</v>
      </c>
      <c r="B243" s="19">
        <v>1.7</v>
      </c>
      <c r="C243" s="19">
        <v>0.8</v>
      </c>
      <c r="D243" s="19">
        <v>0</v>
      </c>
      <c r="E243" s="19">
        <v>0</v>
      </c>
      <c r="F243" s="19">
        <v>0.4</v>
      </c>
      <c r="G243" s="19">
        <v>0.4</v>
      </c>
      <c r="H243" s="19">
        <v>0.4</v>
      </c>
      <c r="I243" s="19">
        <v>0</v>
      </c>
      <c r="J243" s="19">
        <v>0.4</v>
      </c>
      <c r="K243" s="19">
        <v>0.4</v>
      </c>
      <c r="L243" s="19">
        <v>0.8</v>
      </c>
    </row>
    <row r="244" spans="1:12" ht="15" thickBot="1" x14ac:dyDescent="0.35">
      <c r="A244" s="18" t="s">
        <v>237</v>
      </c>
      <c r="B244" s="19">
        <v>1.7</v>
      </c>
      <c r="C244" s="19">
        <v>0.8</v>
      </c>
      <c r="D244" s="19">
        <v>0</v>
      </c>
      <c r="E244" s="19">
        <v>0</v>
      </c>
      <c r="F244" s="19">
        <v>0.4</v>
      </c>
      <c r="G244" s="19">
        <v>0.4</v>
      </c>
      <c r="H244" s="19">
        <v>0.4</v>
      </c>
      <c r="I244" s="19">
        <v>0</v>
      </c>
      <c r="J244" s="19">
        <v>0.4</v>
      </c>
      <c r="K244" s="19">
        <v>0.4</v>
      </c>
      <c r="L244" s="19">
        <v>0.8</v>
      </c>
    </row>
    <row r="245" spans="1:12" ht="15" thickBot="1" x14ac:dyDescent="0.35">
      <c r="A245" s="18" t="s">
        <v>238</v>
      </c>
      <c r="B245" s="19">
        <v>1.7</v>
      </c>
      <c r="C245" s="19">
        <v>0.8</v>
      </c>
      <c r="D245" s="19">
        <v>0</v>
      </c>
      <c r="E245" s="19">
        <v>0</v>
      </c>
      <c r="F245" s="19">
        <v>0.4</v>
      </c>
      <c r="G245" s="19">
        <v>0.4</v>
      </c>
      <c r="H245" s="19">
        <v>0.4</v>
      </c>
      <c r="I245" s="19">
        <v>0</v>
      </c>
      <c r="J245" s="19">
        <v>0.4</v>
      </c>
      <c r="K245" s="19">
        <v>0.4</v>
      </c>
      <c r="L245" s="19">
        <v>0.8</v>
      </c>
    </row>
    <row r="246" spans="1:12" ht="15" thickBot="1" x14ac:dyDescent="0.35">
      <c r="A246" s="18" t="s">
        <v>239</v>
      </c>
      <c r="B246" s="19">
        <v>1.7</v>
      </c>
      <c r="C246" s="19">
        <v>0.8</v>
      </c>
      <c r="D246" s="19">
        <v>0</v>
      </c>
      <c r="E246" s="19">
        <v>0</v>
      </c>
      <c r="F246" s="19">
        <v>0.4</v>
      </c>
      <c r="G246" s="19">
        <v>0.4</v>
      </c>
      <c r="H246" s="19">
        <v>0.4</v>
      </c>
      <c r="I246" s="19">
        <v>0</v>
      </c>
      <c r="J246" s="19">
        <v>0.4</v>
      </c>
      <c r="K246" s="19">
        <v>0.4</v>
      </c>
      <c r="L246" s="19">
        <v>0.8</v>
      </c>
    </row>
    <row r="247" spans="1:12" ht="15" thickBot="1" x14ac:dyDescent="0.35">
      <c r="A247" s="18" t="s">
        <v>240</v>
      </c>
      <c r="B247" s="19">
        <v>1.7</v>
      </c>
      <c r="C247" s="19">
        <v>0.8</v>
      </c>
      <c r="D247" s="19">
        <v>0</v>
      </c>
      <c r="E247" s="19">
        <v>0</v>
      </c>
      <c r="F247" s="19">
        <v>0.4</v>
      </c>
      <c r="G247" s="19">
        <v>0.4</v>
      </c>
      <c r="H247" s="19">
        <v>0.4</v>
      </c>
      <c r="I247" s="19">
        <v>0</v>
      </c>
      <c r="J247" s="19">
        <v>0.4</v>
      </c>
      <c r="K247" s="19">
        <v>0.4</v>
      </c>
      <c r="L247" s="19">
        <v>0.8</v>
      </c>
    </row>
    <row r="248" spans="1:12" ht="15" thickBot="1" x14ac:dyDescent="0.35">
      <c r="A248" s="18" t="s">
        <v>241</v>
      </c>
      <c r="B248" s="19">
        <v>1.7</v>
      </c>
      <c r="C248" s="19">
        <v>0.8</v>
      </c>
      <c r="D248" s="19">
        <v>0</v>
      </c>
      <c r="E248" s="19">
        <v>0</v>
      </c>
      <c r="F248" s="19">
        <v>0.4</v>
      </c>
      <c r="G248" s="19">
        <v>0.4</v>
      </c>
      <c r="H248" s="19">
        <v>0.4</v>
      </c>
      <c r="I248" s="19">
        <v>0</v>
      </c>
      <c r="J248" s="19">
        <v>0.4</v>
      </c>
      <c r="K248" s="19">
        <v>0.4</v>
      </c>
      <c r="L248" s="19">
        <v>0.8</v>
      </c>
    </row>
    <row r="249" spans="1:12" ht="15" thickBot="1" x14ac:dyDescent="0.35">
      <c r="A249" s="18" t="s">
        <v>242</v>
      </c>
      <c r="B249" s="19">
        <v>1.7</v>
      </c>
      <c r="C249" s="19">
        <v>0.8</v>
      </c>
      <c r="D249" s="19">
        <v>0</v>
      </c>
      <c r="E249" s="19">
        <v>0</v>
      </c>
      <c r="F249" s="19">
        <v>0.4</v>
      </c>
      <c r="G249" s="19">
        <v>0.4</v>
      </c>
      <c r="H249" s="19">
        <v>0.4</v>
      </c>
      <c r="I249" s="19">
        <v>0</v>
      </c>
      <c r="J249" s="19">
        <v>0.4</v>
      </c>
      <c r="K249" s="19">
        <v>0.4</v>
      </c>
      <c r="L249" s="19">
        <v>0.8</v>
      </c>
    </row>
    <row r="250" spans="1:12" ht="15" thickBot="1" x14ac:dyDescent="0.35">
      <c r="A250" s="18" t="s">
        <v>243</v>
      </c>
      <c r="B250" s="19">
        <v>1.7</v>
      </c>
      <c r="C250" s="19">
        <v>0.8</v>
      </c>
      <c r="D250" s="19">
        <v>0</v>
      </c>
      <c r="E250" s="19">
        <v>0</v>
      </c>
      <c r="F250" s="19">
        <v>0.4</v>
      </c>
      <c r="G250" s="19">
        <v>0.4</v>
      </c>
      <c r="H250" s="19">
        <v>0.4</v>
      </c>
      <c r="I250" s="19">
        <v>0</v>
      </c>
      <c r="J250" s="19">
        <v>0.4</v>
      </c>
      <c r="K250" s="19">
        <v>0.4</v>
      </c>
      <c r="L250" s="19">
        <v>0.8</v>
      </c>
    </row>
    <row r="251" spans="1:12" ht="15" thickBot="1" x14ac:dyDescent="0.35">
      <c r="A251" s="18" t="s">
        <v>244</v>
      </c>
      <c r="B251" s="19">
        <v>1.7</v>
      </c>
      <c r="C251" s="19">
        <v>0.4</v>
      </c>
      <c r="D251" s="19">
        <v>0</v>
      </c>
      <c r="E251" s="19">
        <v>0</v>
      </c>
      <c r="F251" s="19">
        <v>0.4</v>
      </c>
      <c r="G251" s="19">
        <v>0.4</v>
      </c>
      <c r="H251" s="19">
        <v>0.4</v>
      </c>
      <c r="I251" s="19">
        <v>0</v>
      </c>
      <c r="J251" s="19">
        <v>0.4</v>
      </c>
      <c r="K251" s="19">
        <v>0.4</v>
      </c>
      <c r="L251" s="19">
        <v>0.8</v>
      </c>
    </row>
    <row r="252" spans="1:12" ht="15" thickBot="1" x14ac:dyDescent="0.35">
      <c r="A252" s="18" t="s">
        <v>245</v>
      </c>
      <c r="B252" s="19">
        <v>1.7</v>
      </c>
      <c r="C252" s="19">
        <v>0.4</v>
      </c>
      <c r="D252" s="19">
        <v>0</v>
      </c>
      <c r="E252" s="19">
        <v>0</v>
      </c>
      <c r="F252" s="19">
        <v>0.4</v>
      </c>
      <c r="G252" s="19">
        <v>0.4</v>
      </c>
      <c r="H252" s="19">
        <v>0.4</v>
      </c>
      <c r="I252" s="19">
        <v>0</v>
      </c>
      <c r="J252" s="19">
        <v>0.4</v>
      </c>
      <c r="K252" s="19">
        <v>0.4</v>
      </c>
      <c r="L252" s="19">
        <v>0.8</v>
      </c>
    </row>
    <row r="253" spans="1:12" ht="15" thickBot="1" x14ac:dyDescent="0.35">
      <c r="A253" s="18" t="s">
        <v>246</v>
      </c>
      <c r="B253" s="19">
        <v>1.7</v>
      </c>
      <c r="C253" s="19">
        <v>0.4</v>
      </c>
      <c r="D253" s="19">
        <v>0</v>
      </c>
      <c r="E253" s="19">
        <v>0</v>
      </c>
      <c r="F253" s="19">
        <v>0.4</v>
      </c>
      <c r="G253" s="19">
        <v>0.4</v>
      </c>
      <c r="H253" s="19">
        <v>0.4</v>
      </c>
      <c r="I253" s="19">
        <v>0</v>
      </c>
      <c r="J253" s="19">
        <v>0.4</v>
      </c>
      <c r="K253" s="19">
        <v>0.4</v>
      </c>
      <c r="L253" s="19">
        <v>0.8</v>
      </c>
    </row>
    <row r="254" spans="1:12" ht="15" thickBot="1" x14ac:dyDescent="0.35">
      <c r="A254" s="18" t="s">
        <v>247</v>
      </c>
      <c r="B254" s="19">
        <v>1.7</v>
      </c>
      <c r="C254" s="19">
        <v>0.4</v>
      </c>
      <c r="D254" s="19">
        <v>0</v>
      </c>
      <c r="E254" s="19">
        <v>0</v>
      </c>
      <c r="F254" s="19">
        <v>0.4</v>
      </c>
      <c r="G254" s="19">
        <v>0.4</v>
      </c>
      <c r="H254" s="19">
        <v>0.4</v>
      </c>
      <c r="I254" s="19">
        <v>0</v>
      </c>
      <c r="J254" s="19">
        <v>0.4</v>
      </c>
      <c r="K254" s="19">
        <v>0.4</v>
      </c>
      <c r="L254" s="19">
        <v>0.8</v>
      </c>
    </row>
    <row r="255" spans="1:12" ht="15" thickBot="1" x14ac:dyDescent="0.35">
      <c r="A255" s="18" t="s">
        <v>248</v>
      </c>
      <c r="B255" s="19">
        <v>1.7</v>
      </c>
      <c r="C255" s="19">
        <v>0.4</v>
      </c>
      <c r="D255" s="19">
        <v>0</v>
      </c>
      <c r="E255" s="19">
        <v>0</v>
      </c>
      <c r="F255" s="19">
        <v>0.4</v>
      </c>
      <c r="G255" s="19">
        <v>0.4</v>
      </c>
      <c r="H255" s="19">
        <v>0.4</v>
      </c>
      <c r="I255" s="19">
        <v>0</v>
      </c>
      <c r="J255" s="19">
        <v>0.4</v>
      </c>
      <c r="K255" s="19">
        <v>0.4</v>
      </c>
      <c r="L255" s="19">
        <v>0.8</v>
      </c>
    </row>
    <row r="256" spans="1:12" ht="15" thickBot="1" x14ac:dyDescent="0.35">
      <c r="A256" s="18" t="s">
        <v>249</v>
      </c>
      <c r="B256" s="19">
        <v>1.7</v>
      </c>
      <c r="C256" s="19">
        <v>0.4</v>
      </c>
      <c r="D256" s="19">
        <v>0</v>
      </c>
      <c r="E256" s="19">
        <v>0</v>
      </c>
      <c r="F256" s="19">
        <v>0.4</v>
      </c>
      <c r="G256" s="19">
        <v>0.4</v>
      </c>
      <c r="H256" s="19">
        <v>0.4</v>
      </c>
      <c r="I256" s="19">
        <v>0</v>
      </c>
      <c r="J256" s="19">
        <v>0.4</v>
      </c>
      <c r="K256" s="19">
        <v>0.4</v>
      </c>
      <c r="L256" s="19">
        <v>0.8</v>
      </c>
    </row>
    <row r="257" spans="1:12" ht="15" thickBot="1" x14ac:dyDescent="0.35">
      <c r="A257" s="18" t="s">
        <v>250</v>
      </c>
      <c r="B257" s="19">
        <v>1.7</v>
      </c>
      <c r="C257" s="19">
        <v>0.4</v>
      </c>
      <c r="D257" s="19">
        <v>0</v>
      </c>
      <c r="E257" s="19">
        <v>0</v>
      </c>
      <c r="F257" s="19">
        <v>0.4</v>
      </c>
      <c r="G257" s="19">
        <v>0.4</v>
      </c>
      <c r="H257" s="19">
        <v>0.4</v>
      </c>
      <c r="I257" s="19">
        <v>0</v>
      </c>
      <c r="J257" s="19">
        <v>0.4</v>
      </c>
      <c r="K257" s="19">
        <v>0.4</v>
      </c>
      <c r="L257" s="19">
        <v>0.8</v>
      </c>
    </row>
    <row r="258" spans="1:12" ht="15" thickBot="1" x14ac:dyDescent="0.35">
      <c r="A258" s="18" t="s">
        <v>251</v>
      </c>
      <c r="B258" s="19">
        <v>1.7</v>
      </c>
      <c r="C258" s="19">
        <v>0.4</v>
      </c>
      <c r="D258" s="19">
        <v>0</v>
      </c>
      <c r="E258" s="19">
        <v>0</v>
      </c>
      <c r="F258" s="19">
        <v>0.4</v>
      </c>
      <c r="G258" s="19">
        <v>0.4</v>
      </c>
      <c r="H258" s="19">
        <v>0.4</v>
      </c>
      <c r="I258" s="19">
        <v>0</v>
      </c>
      <c r="J258" s="19">
        <v>0.4</v>
      </c>
      <c r="K258" s="19">
        <v>0.4</v>
      </c>
      <c r="L258" s="19">
        <v>0.8</v>
      </c>
    </row>
    <row r="259" spans="1:12" ht="15" thickBot="1" x14ac:dyDescent="0.35">
      <c r="A259" s="18" t="s">
        <v>252</v>
      </c>
      <c r="B259" s="19">
        <v>1.7</v>
      </c>
      <c r="C259" s="19">
        <v>0.4</v>
      </c>
      <c r="D259" s="19">
        <v>0</v>
      </c>
      <c r="E259" s="19">
        <v>0</v>
      </c>
      <c r="F259" s="19">
        <v>0.4</v>
      </c>
      <c r="G259" s="19">
        <v>0.4</v>
      </c>
      <c r="H259" s="19">
        <v>0.4</v>
      </c>
      <c r="I259" s="19">
        <v>0</v>
      </c>
      <c r="J259" s="19">
        <v>0.4</v>
      </c>
      <c r="K259" s="19">
        <v>0.4</v>
      </c>
      <c r="L259" s="19">
        <v>0.8</v>
      </c>
    </row>
    <row r="260" spans="1:12" ht="15" thickBot="1" x14ac:dyDescent="0.35">
      <c r="A260" s="18" t="s">
        <v>253</v>
      </c>
      <c r="B260" s="19">
        <v>1.7</v>
      </c>
      <c r="C260" s="19">
        <v>0.4</v>
      </c>
      <c r="D260" s="19">
        <v>0</v>
      </c>
      <c r="E260" s="19">
        <v>0</v>
      </c>
      <c r="F260" s="19">
        <v>0.4</v>
      </c>
      <c r="G260" s="19">
        <v>0.4</v>
      </c>
      <c r="H260" s="19">
        <v>0.4</v>
      </c>
      <c r="I260" s="19">
        <v>0</v>
      </c>
      <c r="J260" s="19">
        <v>0.4</v>
      </c>
      <c r="K260" s="19">
        <v>0.4</v>
      </c>
      <c r="L260" s="19">
        <v>0.8</v>
      </c>
    </row>
    <row r="261" spans="1:12" ht="15" thickBot="1" x14ac:dyDescent="0.35">
      <c r="A261" s="18" t="s">
        <v>254</v>
      </c>
      <c r="B261" s="19">
        <v>1.7</v>
      </c>
      <c r="C261" s="19">
        <v>0.4</v>
      </c>
      <c r="D261" s="19">
        <v>0</v>
      </c>
      <c r="E261" s="19">
        <v>0</v>
      </c>
      <c r="F261" s="19">
        <v>0.4</v>
      </c>
      <c r="G261" s="19">
        <v>0.4</v>
      </c>
      <c r="H261" s="19">
        <v>0.4</v>
      </c>
      <c r="I261" s="19">
        <v>0</v>
      </c>
      <c r="J261" s="19">
        <v>0.4</v>
      </c>
      <c r="K261" s="19">
        <v>0.4</v>
      </c>
      <c r="L261" s="19">
        <v>0.8</v>
      </c>
    </row>
    <row r="262" spans="1:12" ht="15" thickBot="1" x14ac:dyDescent="0.35">
      <c r="A262" s="18" t="s">
        <v>255</v>
      </c>
      <c r="B262" s="19">
        <v>1.7</v>
      </c>
      <c r="C262" s="19">
        <v>0.4</v>
      </c>
      <c r="D262" s="19">
        <v>0</v>
      </c>
      <c r="E262" s="19">
        <v>0</v>
      </c>
      <c r="F262" s="19">
        <v>0.4</v>
      </c>
      <c r="G262" s="19">
        <v>0.4</v>
      </c>
      <c r="H262" s="19">
        <v>0.4</v>
      </c>
      <c r="I262" s="19">
        <v>0</v>
      </c>
      <c r="J262" s="19">
        <v>0.4</v>
      </c>
      <c r="K262" s="19">
        <v>0.4</v>
      </c>
      <c r="L262" s="19">
        <v>0.8</v>
      </c>
    </row>
    <row r="263" spans="1:12" ht="15" thickBot="1" x14ac:dyDescent="0.35">
      <c r="A263" s="18" t="s">
        <v>256</v>
      </c>
      <c r="B263" s="19">
        <v>1.7</v>
      </c>
      <c r="C263" s="19">
        <v>0.4</v>
      </c>
      <c r="D263" s="19">
        <v>0</v>
      </c>
      <c r="E263" s="19">
        <v>0</v>
      </c>
      <c r="F263" s="19">
        <v>0.4</v>
      </c>
      <c r="G263" s="19">
        <v>0.4</v>
      </c>
      <c r="H263" s="19">
        <v>0.4</v>
      </c>
      <c r="I263" s="19">
        <v>0</v>
      </c>
      <c r="J263" s="19">
        <v>0.4</v>
      </c>
      <c r="K263" s="19">
        <v>0.4</v>
      </c>
      <c r="L263" s="19">
        <v>0.8</v>
      </c>
    </row>
    <row r="264" spans="1:12" ht="15" thickBot="1" x14ac:dyDescent="0.35">
      <c r="A264" s="18" t="s">
        <v>257</v>
      </c>
      <c r="B264" s="19">
        <v>1.7</v>
      </c>
      <c r="C264" s="19">
        <v>0.4</v>
      </c>
      <c r="D264" s="19">
        <v>0</v>
      </c>
      <c r="E264" s="19">
        <v>0</v>
      </c>
      <c r="F264" s="19">
        <v>0.4</v>
      </c>
      <c r="G264" s="19">
        <v>0.4</v>
      </c>
      <c r="H264" s="19">
        <v>0.4</v>
      </c>
      <c r="I264" s="19">
        <v>0</v>
      </c>
      <c r="J264" s="19">
        <v>0.4</v>
      </c>
      <c r="K264" s="19">
        <v>0.4</v>
      </c>
      <c r="L264" s="19">
        <v>0.8</v>
      </c>
    </row>
    <row r="265" spans="1:12" ht="15" thickBot="1" x14ac:dyDescent="0.35">
      <c r="A265" s="18" t="s">
        <v>258</v>
      </c>
      <c r="B265" s="19">
        <v>1.7</v>
      </c>
      <c r="C265" s="19">
        <v>0.4</v>
      </c>
      <c r="D265" s="19">
        <v>0</v>
      </c>
      <c r="E265" s="19">
        <v>0</v>
      </c>
      <c r="F265" s="19">
        <v>0.4</v>
      </c>
      <c r="G265" s="19">
        <v>0.4</v>
      </c>
      <c r="H265" s="19">
        <v>0.4</v>
      </c>
      <c r="I265" s="19">
        <v>0</v>
      </c>
      <c r="J265" s="19">
        <v>0.4</v>
      </c>
      <c r="K265" s="19">
        <v>0.4</v>
      </c>
      <c r="L265" s="19">
        <v>0.8</v>
      </c>
    </row>
    <row r="266" spans="1:12" ht="15" thickBot="1" x14ac:dyDescent="0.35">
      <c r="A266" s="18" t="s">
        <v>259</v>
      </c>
      <c r="B266" s="19">
        <v>1.7</v>
      </c>
      <c r="C266" s="19">
        <v>0.4</v>
      </c>
      <c r="D266" s="19">
        <v>0</v>
      </c>
      <c r="E266" s="19">
        <v>0</v>
      </c>
      <c r="F266" s="19">
        <v>0.4</v>
      </c>
      <c r="G266" s="19">
        <v>0.4</v>
      </c>
      <c r="H266" s="19">
        <v>0.4</v>
      </c>
      <c r="I266" s="19">
        <v>0</v>
      </c>
      <c r="J266" s="19">
        <v>0.4</v>
      </c>
      <c r="K266" s="19">
        <v>0.4</v>
      </c>
      <c r="L266" s="19">
        <v>0.8</v>
      </c>
    </row>
    <row r="267" spans="1:12" ht="15" thickBot="1" x14ac:dyDescent="0.35">
      <c r="A267" s="18" t="s">
        <v>260</v>
      </c>
      <c r="B267" s="19">
        <v>1.7</v>
      </c>
      <c r="C267" s="19">
        <v>0.4</v>
      </c>
      <c r="D267" s="19">
        <v>0</v>
      </c>
      <c r="E267" s="19">
        <v>0</v>
      </c>
      <c r="F267" s="19">
        <v>0.4</v>
      </c>
      <c r="G267" s="19">
        <v>0.4</v>
      </c>
      <c r="H267" s="19">
        <v>0.4</v>
      </c>
      <c r="I267" s="19">
        <v>0</v>
      </c>
      <c r="J267" s="19">
        <v>0.4</v>
      </c>
      <c r="K267" s="19">
        <v>0.4</v>
      </c>
      <c r="L267" s="19">
        <v>0.8</v>
      </c>
    </row>
    <row r="268" spans="1:12" ht="15" thickBot="1" x14ac:dyDescent="0.35">
      <c r="A268" s="18" t="s">
        <v>261</v>
      </c>
      <c r="B268" s="19">
        <v>1.7</v>
      </c>
      <c r="C268" s="19">
        <v>0.4</v>
      </c>
      <c r="D268" s="19">
        <v>0</v>
      </c>
      <c r="E268" s="19">
        <v>0</v>
      </c>
      <c r="F268" s="19">
        <v>0.4</v>
      </c>
      <c r="G268" s="19">
        <v>0.4</v>
      </c>
      <c r="H268" s="19">
        <v>0.4</v>
      </c>
      <c r="I268" s="19">
        <v>0</v>
      </c>
      <c r="J268" s="19">
        <v>0.4</v>
      </c>
      <c r="K268" s="19">
        <v>0.4</v>
      </c>
      <c r="L268" s="19">
        <v>0.8</v>
      </c>
    </row>
    <row r="269" spans="1:12" ht="15" thickBot="1" x14ac:dyDescent="0.35">
      <c r="A269" s="18" t="s">
        <v>262</v>
      </c>
      <c r="B269" s="19">
        <v>1.7</v>
      </c>
      <c r="C269" s="19">
        <v>0.4</v>
      </c>
      <c r="D269" s="19">
        <v>0</v>
      </c>
      <c r="E269" s="19">
        <v>0</v>
      </c>
      <c r="F269" s="19">
        <v>0.4</v>
      </c>
      <c r="G269" s="19">
        <v>0.4</v>
      </c>
      <c r="H269" s="19">
        <v>0.4</v>
      </c>
      <c r="I269" s="19">
        <v>0</v>
      </c>
      <c r="J269" s="19">
        <v>0.4</v>
      </c>
      <c r="K269" s="19">
        <v>0.4</v>
      </c>
      <c r="L269" s="19">
        <v>0.8</v>
      </c>
    </row>
    <row r="270" spans="1:12" ht="15" thickBot="1" x14ac:dyDescent="0.35">
      <c r="A270" s="18" t="s">
        <v>263</v>
      </c>
      <c r="B270" s="19">
        <v>1.7</v>
      </c>
      <c r="C270" s="19">
        <v>0.4</v>
      </c>
      <c r="D270" s="19">
        <v>0</v>
      </c>
      <c r="E270" s="19">
        <v>0</v>
      </c>
      <c r="F270" s="19">
        <v>0.4</v>
      </c>
      <c r="G270" s="19">
        <v>0.4</v>
      </c>
      <c r="H270" s="19">
        <v>0.4</v>
      </c>
      <c r="I270" s="19">
        <v>0</v>
      </c>
      <c r="J270" s="19">
        <v>0.4</v>
      </c>
      <c r="K270" s="19">
        <v>0.4</v>
      </c>
      <c r="L270" s="19">
        <v>0.8</v>
      </c>
    </row>
    <row r="271" spans="1:12" ht="15" thickBot="1" x14ac:dyDescent="0.35">
      <c r="A271" s="18" t="s">
        <v>264</v>
      </c>
      <c r="B271" s="19">
        <v>1.7</v>
      </c>
      <c r="C271" s="19">
        <v>0.4</v>
      </c>
      <c r="D271" s="19">
        <v>0</v>
      </c>
      <c r="E271" s="19">
        <v>0</v>
      </c>
      <c r="F271" s="19">
        <v>0.4</v>
      </c>
      <c r="G271" s="19">
        <v>0.4</v>
      </c>
      <c r="H271" s="19">
        <v>0.4</v>
      </c>
      <c r="I271" s="19">
        <v>0</v>
      </c>
      <c r="J271" s="19">
        <v>0.4</v>
      </c>
      <c r="K271" s="19">
        <v>0.4</v>
      </c>
      <c r="L271" s="19">
        <v>0.8</v>
      </c>
    </row>
    <row r="272" spans="1:12" ht="15" thickBot="1" x14ac:dyDescent="0.35">
      <c r="A272" s="18" t="s">
        <v>265</v>
      </c>
      <c r="B272" s="19">
        <v>1.7</v>
      </c>
      <c r="C272" s="19">
        <v>0.4</v>
      </c>
      <c r="D272" s="19">
        <v>0</v>
      </c>
      <c r="E272" s="19">
        <v>0</v>
      </c>
      <c r="F272" s="19">
        <v>0.4</v>
      </c>
      <c r="G272" s="19">
        <v>0.4</v>
      </c>
      <c r="H272" s="19">
        <v>0.4</v>
      </c>
      <c r="I272" s="19">
        <v>0</v>
      </c>
      <c r="J272" s="19">
        <v>0.4</v>
      </c>
      <c r="K272" s="19">
        <v>0.4</v>
      </c>
      <c r="L272" s="19">
        <v>0</v>
      </c>
    </row>
    <row r="273" spans="1:12" ht="15" thickBot="1" x14ac:dyDescent="0.35">
      <c r="A273" s="18" t="s">
        <v>266</v>
      </c>
      <c r="B273" s="19">
        <v>1.7</v>
      </c>
      <c r="C273" s="19">
        <v>0.4</v>
      </c>
      <c r="D273" s="19">
        <v>0</v>
      </c>
      <c r="E273" s="19">
        <v>0</v>
      </c>
      <c r="F273" s="19">
        <v>0.4</v>
      </c>
      <c r="G273" s="19">
        <v>0</v>
      </c>
      <c r="H273" s="19">
        <v>0.4</v>
      </c>
      <c r="I273" s="19">
        <v>0</v>
      </c>
      <c r="J273" s="19">
        <v>0.4</v>
      </c>
      <c r="K273" s="19">
        <v>0.4</v>
      </c>
      <c r="L273" s="19">
        <v>0</v>
      </c>
    </row>
    <row r="274" spans="1:12" ht="15" thickBot="1" x14ac:dyDescent="0.35">
      <c r="A274" s="18" t="s">
        <v>267</v>
      </c>
      <c r="B274" s="19">
        <v>1.7</v>
      </c>
      <c r="C274" s="19">
        <v>0.4</v>
      </c>
      <c r="D274" s="19">
        <v>0</v>
      </c>
      <c r="E274" s="19">
        <v>0</v>
      </c>
      <c r="F274" s="19">
        <v>0.4</v>
      </c>
      <c r="G274" s="19">
        <v>0</v>
      </c>
      <c r="H274" s="19">
        <v>0.4</v>
      </c>
      <c r="I274" s="19">
        <v>0</v>
      </c>
      <c r="J274" s="19">
        <v>0.4</v>
      </c>
      <c r="K274" s="19">
        <v>0.4</v>
      </c>
      <c r="L274" s="19">
        <v>0</v>
      </c>
    </row>
    <row r="275" spans="1:12" ht="15" thickBot="1" x14ac:dyDescent="0.35">
      <c r="A275" s="18" t="s">
        <v>268</v>
      </c>
      <c r="B275" s="19">
        <v>1.7</v>
      </c>
      <c r="C275" s="19">
        <v>0.4</v>
      </c>
      <c r="D275" s="19">
        <v>0</v>
      </c>
      <c r="E275" s="19">
        <v>0</v>
      </c>
      <c r="F275" s="19">
        <v>0.4</v>
      </c>
      <c r="G275" s="19">
        <v>0</v>
      </c>
      <c r="H275" s="19">
        <v>0.4</v>
      </c>
      <c r="I275" s="19">
        <v>0</v>
      </c>
      <c r="J275" s="19">
        <v>0.4</v>
      </c>
      <c r="K275" s="19">
        <v>0.4</v>
      </c>
      <c r="L275" s="19">
        <v>0</v>
      </c>
    </row>
    <row r="276" spans="1:12" ht="15" thickBot="1" x14ac:dyDescent="0.35">
      <c r="A276" s="18" t="s">
        <v>269</v>
      </c>
      <c r="B276" s="19">
        <v>1.2</v>
      </c>
      <c r="C276" s="19">
        <v>0.4</v>
      </c>
      <c r="D276" s="19">
        <v>0</v>
      </c>
      <c r="E276" s="19">
        <v>0</v>
      </c>
      <c r="F276" s="19">
        <v>0.4</v>
      </c>
      <c r="G276" s="19">
        <v>0</v>
      </c>
      <c r="H276" s="19">
        <v>0</v>
      </c>
      <c r="I276" s="19">
        <v>0</v>
      </c>
      <c r="J276" s="19">
        <v>0.4</v>
      </c>
      <c r="K276" s="19">
        <v>0.4</v>
      </c>
      <c r="L276" s="19">
        <v>0</v>
      </c>
    </row>
    <row r="277" spans="1:12" ht="15" thickBot="1" x14ac:dyDescent="0.35">
      <c r="A277" s="18" t="s">
        <v>270</v>
      </c>
      <c r="B277" s="19">
        <v>1.2</v>
      </c>
      <c r="C277" s="19">
        <v>0.4</v>
      </c>
      <c r="D277" s="19">
        <v>0</v>
      </c>
      <c r="E277" s="19">
        <v>0</v>
      </c>
      <c r="F277" s="19">
        <v>0.4</v>
      </c>
      <c r="G277" s="19">
        <v>0</v>
      </c>
      <c r="H277" s="19">
        <v>0</v>
      </c>
      <c r="I277" s="19">
        <v>0</v>
      </c>
      <c r="J277" s="19">
        <v>0.4</v>
      </c>
      <c r="K277" s="19">
        <v>0</v>
      </c>
      <c r="L277" s="19">
        <v>0</v>
      </c>
    </row>
    <row r="278" spans="1:12" ht="15" thickBot="1" x14ac:dyDescent="0.35">
      <c r="A278" s="18" t="s">
        <v>271</v>
      </c>
      <c r="B278" s="19">
        <v>1.2</v>
      </c>
      <c r="C278" s="19">
        <v>0.4</v>
      </c>
      <c r="D278" s="19">
        <v>0</v>
      </c>
      <c r="E278" s="19">
        <v>0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</row>
    <row r="279" spans="1:12" ht="15" thickBot="1" x14ac:dyDescent="0.35">
      <c r="A279" s="18" t="s">
        <v>272</v>
      </c>
      <c r="B279" s="19">
        <v>1.2</v>
      </c>
      <c r="C279" s="19">
        <v>0.4</v>
      </c>
      <c r="D279" s="19">
        <v>0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1:12" ht="15" thickBot="1" x14ac:dyDescent="0.35">
      <c r="A280" s="18" t="s">
        <v>273</v>
      </c>
      <c r="B280" s="19">
        <v>0.8</v>
      </c>
      <c r="C280" s="19">
        <v>0.4</v>
      </c>
      <c r="D280" s="19">
        <v>0</v>
      </c>
      <c r="E280" s="19">
        <v>0</v>
      </c>
      <c r="F280" s="19">
        <v>0</v>
      </c>
      <c r="G280" s="19">
        <v>0</v>
      </c>
      <c r="H280" s="19">
        <v>0</v>
      </c>
      <c r="I280" s="19">
        <v>0</v>
      </c>
      <c r="J280" s="19">
        <v>0</v>
      </c>
      <c r="K280" s="19">
        <v>0</v>
      </c>
      <c r="L280" s="19">
        <v>0</v>
      </c>
    </row>
    <row r="281" spans="1:12" ht="15" thickBot="1" x14ac:dyDescent="0.35">
      <c r="A281" s="18" t="s">
        <v>274</v>
      </c>
      <c r="B281" s="19">
        <v>0.8</v>
      </c>
      <c r="C281" s="19">
        <v>0</v>
      </c>
      <c r="D281" s="19">
        <v>0</v>
      </c>
      <c r="E281" s="19">
        <v>0</v>
      </c>
      <c r="F281" s="19">
        <v>0</v>
      </c>
      <c r="G281" s="19">
        <v>0</v>
      </c>
      <c r="H281" s="19">
        <v>0</v>
      </c>
      <c r="I281" s="19">
        <v>0</v>
      </c>
      <c r="J281" s="19">
        <v>0</v>
      </c>
      <c r="K281" s="19">
        <v>0</v>
      </c>
      <c r="L281" s="19">
        <v>0</v>
      </c>
    </row>
    <row r="282" spans="1:12" ht="15" thickBot="1" x14ac:dyDescent="0.35">
      <c r="A282" s="18" t="s">
        <v>275</v>
      </c>
      <c r="B282" s="19">
        <v>0.8</v>
      </c>
      <c r="C282" s="19">
        <v>0</v>
      </c>
      <c r="D282" s="19">
        <v>0</v>
      </c>
      <c r="E282" s="19">
        <v>0</v>
      </c>
      <c r="F282" s="19">
        <v>0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</row>
    <row r="283" spans="1:12" ht="15" thickBot="1" x14ac:dyDescent="0.35">
      <c r="A283" s="18" t="s">
        <v>880</v>
      </c>
      <c r="B283" s="19">
        <v>0</v>
      </c>
      <c r="C283" s="19">
        <v>0</v>
      </c>
      <c r="D283" s="19">
        <v>0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1:12" ht="15" thickBot="1" x14ac:dyDescent="0.35">
      <c r="A284" s="18" t="s">
        <v>881</v>
      </c>
      <c r="B284" s="19">
        <v>0</v>
      </c>
      <c r="C284" s="19">
        <v>0</v>
      </c>
      <c r="D284" s="19">
        <v>0</v>
      </c>
      <c r="E284" s="19">
        <v>0</v>
      </c>
      <c r="F284" s="19">
        <v>0</v>
      </c>
      <c r="G284" s="19">
        <v>0</v>
      </c>
      <c r="H284" s="19">
        <v>0</v>
      </c>
      <c r="I284" s="19">
        <v>0</v>
      </c>
      <c r="J284" s="19">
        <v>0</v>
      </c>
      <c r="K284" s="19">
        <v>0</v>
      </c>
      <c r="L284" s="19">
        <v>0</v>
      </c>
    </row>
    <row r="285" spans="1:12" ht="15" thickBot="1" x14ac:dyDescent="0.35">
      <c r="A285" s="18" t="s">
        <v>882</v>
      </c>
      <c r="B285" s="19">
        <v>0</v>
      </c>
      <c r="C285" s="19">
        <v>0</v>
      </c>
      <c r="D285" s="19">
        <v>0</v>
      </c>
      <c r="E285" s="19">
        <v>0</v>
      </c>
      <c r="F285" s="19">
        <v>0</v>
      </c>
      <c r="G285" s="19">
        <v>0</v>
      </c>
      <c r="H285" s="19">
        <v>0</v>
      </c>
      <c r="I285" s="19">
        <v>0</v>
      </c>
      <c r="J285" s="19">
        <v>0</v>
      </c>
      <c r="K285" s="19">
        <v>0</v>
      </c>
      <c r="L285" s="19">
        <v>0</v>
      </c>
    </row>
    <row r="286" spans="1:12" ht="15" thickBot="1" x14ac:dyDescent="0.35">
      <c r="A286" s="18" t="s">
        <v>883</v>
      </c>
      <c r="B286" s="19">
        <v>0</v>
      </c>
      <c r="C286" s="19">
        <v>0</v>
      </c>
      <c r="D286" s="19">
        <v>0</v>
      </c>
      <c r="E286" s="19">
        <v>0</v>
      </c>
      <c r="F286" s="19">
        <v>0</v>
      </c>
      <c r="G286" s="19">
        <v>0</v>
      </c>
      <c r="H286" s="19">
        <v>0</v>
      </c>
      <c r="I286" s="19">
        <v>0</v>
      </c>
      <c r="J286" s="19">
        <v>0</v>
      </c>
      <c r="K286" s="19">
        <v>0</v>
      </c>
      <c r="L286" s="19">
        <v>0</v>
      </c>
    </row>
    <row r="287" spans="1:12" ht="15" thickBot="1" x14ac:dyDescent="0.35">
      <c r="A287" s="18" t="s">
        <v>884</v>
      </c>
      <c r="B287" s="19">
        <v>0</v>
      </c>
      <c r="C287" s="19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1:12" ht="15" thickBot="1" x14ac:dyDescent="0.35">
      <c r="A288" s="18" t="s">
        <v>885</v>
      </c>
      <c r="B288" s="19">
        <v>0</v>
      </c>
      <c r="C288" s="19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</row>
    <row r="289" spans="1:12" ht="15" thickBot="1" x14ac:dyDescent="0.35">
      <c r="A289" s="18" t="s">
        <v>886</v>
      </c>
      <c r="B289" s="19">
        <v>0</v>
      </c>
      <c r="C289" s="19">
        <v>0</v>
      </c>
      <c r="D289" s="19">
        <v>0</v>
      </c>
      <c r="E289" s="19">
        <v>0</v>
      </c>
      <c r="F289" s="19">
        <v>0</v>
      </c>
      <c r="G289" s="19">
        <v>0</v>
      </c>
      <c r="H289" s="19">
        <v>0</v>
      </c>
      <c r="I289" s="19">
        <v>0</v>
      </c>
      <c r="J289" s="19">
        <v>0</v>
      </c>
      <c r="K289" s="19">
        <v>0</v>
      </c>
      <c r="L289" s="19">
        <v>0</v>
      </c>
    </row>
    <row r="290" spans="1:12" ht="15" thickBot="1" x14ac:dyDescent="0.35">
      <c r="A290" s="18" t="s">
        <v>887</v>
      </c>
      <c r="B290" s="19">
        <v>0</v>
      </c>
      <c r="C290" s="19">
        <v>0</v>
      </c>
      <c r="D290" s="19">
        <v>0</v>
      </c>
      <c r="E290" s="19">
        <v>0</v>
      </c>
      <c r="F290" s="19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</row>
    <row r="291" spans="1:12" ht="15" thickBot="1" x14ac:dyDescent="0.35">
      <c r="A291" s="18" t="s">
        <v>888</v>
      </c>
      <c r="B291" s="19">
        <v>0</v>
      </c>
      <c r="C291" s="19">
        <v>0</v>
      </c>
      <c r="D291" s="19">
        <v>0</v>
      </c>
      <c r="E291" s="19">
        <v>0</v>
      </c>
      <c r="F291" s="19">
        <v>0</v>
      </c>
      <c r="G291" s="19">
        <v>0</v>
      </c>
      <c r="H291" s="19">
        <v>0</v>
      </c>
      <c r="I291" s="19">
        <v>0</v>
      </c>
      <c r="J291" s="19">
        <v>0</v>
      </c>
      <c r="K291" s="19">
        <v>0</v>
      </c>
      <c r="L291" s="19">
        <v>0</v>
      </c>
    </row>
    <row r="292" spans="1:12" ht="15" thickBot="1" x14ac:dyDescent="0.35">
      <c r="A292" s="18" t="s">
        <v>889</v>
      </c>
      <c r="B292" s="19">
        <v>0</v>
      </c>
      <c r="C292" s="19">
        <v>0</v>
      </c>
      <c r="D292" s="19">
        <v>0</v>
      </c>
      <c r="E292" s="19">
        <v>0</v>
      </c>
      <c r="F292" s="19">
        <v>0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</row>
    <row r="293" spans="1:12" ht="15" thickBot="1" x14ac:dyDescent="0.35">
      <c r="A293" s="18" t="s">
        <v>890</v>
      </c>
      <c r="B293" s="19">
        <v>0</v>
      </c>
      <c r="C293" s="19">
        <v>0</v>
      </c>
      <c r="D293" s="19">
        <v>0</v>
      </c>
      <c r="E293" s="19">
        <v>0</v>
      </c>
      <c r="F293" s="19">
        <v>0</v>
      </c>
      <c r="G293" s="19">
        <v>0</v>
      </c>
      <c r="H293" s="19">
        <v>0</v>
      </c>
      <c r="I293" s="19">
        <v>0</v>
      </c>
      <c r="J293" s="19">
        <v>0</v>
      </c>
      <c r="K293" s="19">
        <v>0</v>
      </c>
      <c r="L293" s="19">
        <v>0</v>
      </c>
    </row>
    <row r="294" spans="1:12" ht="15" thickBot="1" x14ac:dyDescent="0.35">
      <c r="A294" s="18" t="s">
        <v>891</v>
      </c>
      <c r="B294" s="19">
        <v>0</v>
      </c>
      <c r="C294" s="19">
        <v>0</v>
      </c>
      <c r="D294" s="19">
        <v>0</v>
      </c>
      <c r="E294" s="19">
        <v>0</v>
      </c>
      <c r="F294" s="19">
        <v>0</v>
      </c>
      <c r="G294" s="19">
        <v>0</v>
      </c>
      <c r="H294" s="19">
        <v>0</v>
      </c>
      <c r="I294" s="19">
        <v>0</v>
      </c>
      <c r="J294" s="19">
        <v>0</v>
      </c>
      <c r="K294" s="19">
        <v>0</v>
      </c>
      <c r="L294" s="19">
        <v>0</v>
      </c>
    </row>
    <row r="295" spans="1:12" ht="15" thickBot="1" x14ac:dyDescent="0.35">
      <c r="A295" s="18" t="s">
        <v>892</v>
      </c>
      <c r="B295" s="19">
        <v>0</v>
      </c>
      <c r="C295" s="19">
        <v>0</v>
      </c>
      <c r="D295" s="19">
        <v>0</v>
      </c>
      <c r="E295" s="19">
        <v>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</row>
    <row r="296" spans="1:12" ht="15" thickBot="1" x14ac:dyDescent="0.35">
      <c r="A296" s="18" t="s">
        <v>893</v>
      </c>
      <c r="B296" s="19">
        <v>0</v>
      </c>
      <c r="C296" s="19">
        <v>0</v>
      </c>
      <c r="D296" s="19">
        <v>0</v>
      </c>
      <c r="E296" s="19">
        <v>0</v>
      </c>
      <c r="F296" s="19">
        <v>0</v>
      </c>
      <c r="G296" s="19">
        <v>0</v>
      </c>
      <c r="H296" s="19">
        <v>0</v>
      </c>
      <c r="I296" s="19">
        <v>0</v>
      </c>
      <c r="J296" s="19">
        <v>0</v>
      </c>
      <c r="K296" s="19">
        <v>0</v>
      </c>
      <c r="L296" s="19">
        <v>0</v>
      </c>
    </row>
    <row r="297" spans="1:12" ht="15" thickBot="1" x14ac:dyDescent="0.35">
      <c r="A297" s="18" t="s">
        <v>894</v>
      </c>
      <c r="B297" s="19">
        <v>0</v>
      </c>
      <c r="C297" s="19">
        <v>0</v>
      </c>
      <c r="D297" s="19">
        <v>0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</row>
    <row r="298" spans="1:12" ht="15" thickBot="1" x14ac:dyDescent="0.35">
      <c r="A298" s="18" t="s">
        <v>895</v>
      </c>
      <c r="B298" s="19">
        <v>0</v>
      </c>
      <c r="C298" s="19">
        <v>0</v>
      </c>
      <c r="D298" s="19">
        <v>0</v>
      </c>
      <c r="E298" s="19">
        <v>0</v>
      </c>
      <c r="F298" s="19">
        <v>0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</row>
    <row r="299" spans="1:12" ht="15" thickBot="1" x14ac:dyDescent="0.35">
      <c r="A299" s="18" t="s">
        <v>896</v>
      </c>
      <c r="B299" s="19">
        <v>0</v>
      </c>
      <c r="C299" s="19">
        <v>0</v>
      </c>
      <c r="D299" s="19">
        <v>0</v>
      </c>
      <c r="E299" s="19">
        <v>0</v>
      </c>
      <c r="F299" s="19">
        <v>0</v>
      </c>
      <c r="G299" s="19">
        <v>0</v>
      </c>
      <c r="H299" s="19">
        <v>0</v>
      </c>
      <c r="I299" s="19">
        <v>0</v>
      </c>
      <c r="J299" s="19">
        <v>0</v>
      </c>
      <c r="K299" s="19">
        <v>0</v>
      </c>
      <c r="L299" s="19">
        <v>0</v>
      </c>
    </row>
    <row r="300" spans="1:12" ht="15" thickBot="1" x14ac:dyDescent="0.35">
      <c r="A300" s="18" t="s">
        <v>897</v>
      </c>
      <c r="B300" s="19">
        <v>0</v>
      </c>
      <c r="C300" s="19">
        <v>0</v>
      </c>
      <c r="D300" s="19">
        <v>0</v>
      </c>
      <c r="E300" s="19">
        <v>0</v>
      </c>
      <c r="F300" s="19">
        <v>0</v>
      </c>
      <c r="G300" s="19">
        <v>0</v>
      </c>
      <c r="H300" s="19">
        <v>0</v>
      </c>
      <c r="I300" s="19">
        <v>0</v>
      </c>
      <c r="J300" s="19">
        <v>0</v>
      </c>
      <c r="K300" s="19">
        <v>0</v>
      </c>
      <c r="L300" s="19">
        <v>0</v>
      </c>
    </row>
    <row r="301" spans="1:12" ht="15" thickBot="1" x14ac:dyDescent="0.35">
      <c r="A301" s="18" t="s">
        <v>898</v>
      </c>
      <c r="B301" s="19">
        <v>0</v>
      </c>
      <c r="C301" s="19">
        <v>0</v>
      </c>
      <c r="D301" s="19">
        <v>0</v>
      </c>
      <c r="E301" s="19">
        <v>0</v>
      </c>
      <c r="F301" s="19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19">
        <v>0</v>
      </c>
    </row>
    <row r="302" spans="1:12" ht="15" thickBot="1" x14ac:dyDescent="0.35">
      <c r="A302" s="18" t="s">
        <v>899</v>
      </c>
      <c r="B302" s="19">
        <v>0</v>
      </c>
      <c r="C302" s="19">
        <v>0</v>
      </c>
      <c r="D302" s="19">
        <v>0</v>
      </c>
      <c r="E302" s="19">
        <v>0</v>
      </c>
      <c r="F302" s="19">
        <v>0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</row>
    <row r="303" spans="1:12" ht="15" thickBot="1" x14ac:dyDescent="0.35">
      <c r="A303" s="18" t="s">
        <v>900</v>
      </c>
      <c r="B303" s="19">
        <v>0</v>
      </c>
      <c r="C303" s="19">
        <v>0</v>
      </c>
      <c r="D303" s="19">
        <v>0</v>
      </c>
      <c r="E303" s="19">
        <v>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</row>
    <row r="304" spans="1:12" ht="15" thickBot="1" x14ac:dyDescent="0.35">
      <c r="A304" s="18" t="s">
        <v>901</v>
      </c>
      <c r="B304" s="19">
        <v>0</v>
      </c>
      <c r="C304" s="19">
        <v>0</v>
      </c>
      <c r="D304" s="19">
        <v>0</v>
      </c>
      <c r="E304" s="19">
        <v>0</v>
      </c>
      <c r="F304" s="19">
        <v>0</v>
      </c>
      <c r="G304" s="19">
        <v>0</v>
      </c>
      <c r="H304" s="19">
        <v>0</v>
      </c>
      <c r="I304" s="19">
        <v>0</v>
      </c>
      <c r="J304" s="19">
        <v>0</v>
      </c>
      <c r="K304" s="19">
        <v>0</v>
      </c>
      <c r="L304" s="19">
        <v>0</v>
      </c>
    </row>
    <row r="305" spans="1:16" ht="15" thickBot="1" x14ac:dyDescent="0.35">
      <c r="A305" s="18" t="s">
        <v>902</v>
      </c>
      <c r="B305" s="19">
        <v>0</v>
      </c>
      <c r="C305" s="19">
        <v>0</v>
      </c>
      <c r="D305" s="19">
        <v>0</v>
      </c>
      <c r="E305" s="19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</row>
    <row r="306" spans="1:16" ht="15" thickBot="1" x14ac:dyDescent="0.35">
      <c r="A306" s="18" t="s">
        <v>903</v>
      </c>
      <c r="B306" s="19">
        <v>0</v>
      </c>
      <c r="C306" s="19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  <c r="L306" s="19">
        <v>0</v>
      </c>
    </row>
    <row r="307" spans="1:16" ht="15" thickBot="1" x14ac:dyDescent="0.35">
      <c r="A307" s="18" t="s">
        <v>904</v>
      </c>
      <c r="B307" s="19">
        <v>0</v>
      </c>
      <c r="C307" s="19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</row>
    <row r="308" spans="1:16" ht="15" thickBot="1" x14ac:dyDescent="0.35">
      <c r="A308" s="18" t="s">
        <v>905</v>
      </c>
      <c r="B308" s="19">
        <v>0</v>
      </c>
      <c r="C308" s="19">
        <v>0</v>
      </c>
      <c r="D308" s="19">
        <v>0</v>
      </c>
      <c r="E308" s="19">
        <v>0</v>
      </c>
      <c r="F308" s="19">
        <v>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</row>
    <row r="309" spans="1:16" ht="15" thickBot="1" x14ac:dyDescent="0.35">
      <c r="A309" s="18" t="s">
        <v>906</v>
      </c>
      <c r="B309" s="19">
        <v>0</v>
      </c>
      <c r="C309" s="19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  <c r="L309" s="19">
        <v>0</v>
      </c>
    </row>
    <row r="310" spans="1:16" ht="15" thickBot="1" x14ac:dyDescent="0.35">
      <c r="A310" s="18" t="s">
        <v>907</v>
      </c>
      <c r="B310" s="19">
        <v>0</v>
      </c>
      <c r="C310" s="19">
        <v>0</v>
      </c>
      <c r="D310" s="19">
        <v>0</v>
      </c>
      <c r="E310" s="19">
        <v>0</v>
      </c>
      <c r="F310" s="19">
        <v>0</v>
      </c>
      <c r="G310" s="19">
        <v>0</v>
      </c>
      <c r="H310" s="19">
        <v>0</v>
      </c>
      <c r="I310" s="19">
        <v>0</v>
      </c>
      <c r="J310" s="19">
        <v>0</v>
      </c>
      <c r="K310" s="19">
        <v>0</v>
      </c>
      <c r="L310" s="19">
        <v>0</v>
      </c>
    </row>
    <row r="311" spans="1:16" ht="15" thickBot="1" x14ac:dyDescent="0.35">
      <c r="A311" s="18" t="s">
        <v>908</v>
      </c>
      <c r="B311" s="19">
        <v>0</v>
      </c>
      <c r="C311" s="19">
        <v>0</v>
      </c>
      <c r="D311" s="19">
        <v>0</v>
      </c>
      <c r="E311" s="19">
        <v>0</v>
      </c>
      <c r="F311" s="19">
        <v>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</row>
    <row r="312" spans="1:16" ht="18.600000000000001" thickBot="1" x14ac:dyDescent="0.35">
      <c r="A312" s="15"/>
    </row>
    <row r="313" spans="1:16" ht="15" thickBot="1" x14ac:dyDescent="0.35">
      <c r="A313" s="18" t="s">
        <v>172</v>
      </c>
      <c r="B313" s="18" t="s">
        <v>99</v>
      </c>
      <c r="C313" s="18" t="s">
        <v>100</v>
      </c>
      <c r="D313" s="18" t="s">
        <v>101</v>
      </c>
      <c r="E313" s="18" t="s">
        <v>102</v>
      </c>
      <c r="F313" s="18" t="s">
        <v>103</v>
      </c>
      <c r="G313" s="18" t="s">
        <v>104</v>
      </c>
      <c r="H313" s="18" t="s">
        <v>105</v>
      </c>
      <c r="I313" s="18" t="s">
        <v>106</v>
      </c>
      <c r="J313" s="18" t="s">
        <v>107</v>
      </c>
      <c r="K313" s="18" t="s">
        <v>108</v>
      </c>
      <c r="L313" s="18" t="s">
        <v>109</v>
      </c>
      <c r="M313" s="18" t="s">
        <v>173</v>
      </c>
      <c r="N313" s="18" t="s">
        <v>174</v>
      </c>
      <c r="O313" s="18" t="s">
        <v>175</v>
      </c>
      <c r="P313" s="18" t="s">
        <v>176</v>
      </c>
    </row>
    <row r="314" spans="1:16" ht="15" thickBot="1" x14ac:dyDescent="0.35">
      <c r="A314" s="18" t="s">
        <v>111</v>
      </c>
      <c r="B314" s="19">
        <v>1.7</v>
      </c>
      <c r="C314" s="19">
        <v>0.8</v>
      </c>
      <c r="D314" s="19">
        <v>0</v>
      </c>
      <c r="E314" s="19">
        <v>0.4</v>
      </c>
      <c r="F314" s="19">
        <v>0.4</v>
      </c>
      <c r="G314" s="19">
        <v>0.4</v>
      </c>
      <c r="H314" s="19">
        <v>0.4</v>
      </c>
      <c r="I314" s="19">
        <v>0</v>
      </c>
      <c r="J314" s="19">
        <v>0.4</v>
      </c>
      <c r="K314" s="19">
        <v>0.4</v>
      </c>
      <c r="L314" s="19">
        <v>0.8</v>
      </c>
      <c r="M314" s="19">
        <v>5.8</v>
      </c>
      <c r="N314" s="19">
        <v>5</v>
      </c>
      <c r="O314" s="19">
        <v>-0.8</v>
      </c>
      <c r="P314" s="19">
        <v>-16</v>
      </c>
    </row>
    <row r="315" spans="1:16" ht="15" thickBot="1" x14ac:dyDescent="0.35">
      <c r="A315" s="18" t="s">
        <v>112</v>
      </c>
      <c r="B315" s="19">
        <v>1.7</v>
      </c>
      <c r="C315" s="19">
        <v>0.8</v>
      </c>
      <c r="D315" s="19">
        <v>0</v>
      </c>
      <c r="E315" s="19">
        <v>0</v>
      </c>
      <c r="F315" s="19">
        <v>0.4</v>
      </c>
      <c r="G315" s="19">
        <v>0.8</v>
      </c>
      <c r="H315" s="19">
        <v>0.4</v>
      </c>
      <c r="I315" s="19">
        <v>0</v>
      </c>
      <c r="J315" s="19">
        <v>0.4</v>
      </c>
      <c r="K315" s="19">
        <v>0.4</v>
      </c>
      <c r="L315" s="19">
        <v>0.8</v>
      </c>
      <c r="M315" s="19">
        <v>5.8</v>
      </c>
      <c r="N315" s="19">
        <v>5</v>
      </c>
      <c r="O315" s="19">
        <v>-0.8</v>
      </c>
      <c r="P315" s="19">
        <v>-16</v>
      </c>
    </row>
    <row r="316" spans="1:16" ht="15" thickBot="1" x14ac:dyDescent="0.35">
      <c r="A316" s="18" t="s">
        <v>113</v>
      </c>
      <c r="B316" s="19">
        <v>1.7</v>
      </c>
      <c r="C316" s="19">
        <v>0.8</v>
      </c>
      <c r="D316" s="19">
        <v>0</v>
      </c>
      <c r="E316" s="19">
        <v>0</v>
      </c>
      <c r="F316" s="19">
        <v>0.4</v>
      </c>
      <c r="G316" s="19">
        <v>0.4</v>
      </c>
      <c r="H316" s="19">
        <v>0.4</v>
      </c>
      <c r="I316" s="19">
        <v>0</v>
      </c>
      <c r="J316" s="19">
        <v>0.4</v>
      </c>
      <c r="K316" s="19">
        <v>0.4</v>
      </c>
      <c r="L316" s="19">
        <v>0.8</v>
      </c>
      <c r="M316" s="19">
        <v>5.4</v>
      </c>
      <c r="N316" s="19">
        <v>5</v>
      </c>
      <c r="O316" s="19">
        <v>-0.4</v>
      </c>
      <c r="P316" s="19">
        <v>-8</v>
      </c>
    </row>
    <row r="317" spans="1:16" ht="15" thickBot="1" x14ac:dyDescent="0.35">
      <c r="A317" s="18" t="s">
        <v>114</v>
      </c>
      <c r="B317" s="19">
        <v>1.7</v>
      </c>
      <c r="C317" s="19">
        <v>1.2</v>
      </c>
      <c r="D317" s="19">
        <v>0.4</v>
      </c>
      <c r="E317" s="19">
        <v>0.4</v>
      </c>
      <c r="F317" s="19">
        <v>0.4</v>
      </c>
      <c r="G317" s="19">
        <v>0.4</v>
      </c>
      <c r="H317" s="19">
        <v>0.4</v>
      </c>
      <c r="I317" s="19">
        <v>0</v>
      </c>
      <c r="J317" s="19">
        <v>0.4</v>
      </c>
      <c r="K317" s="19">
        <v>0.4</v>
      </c>
      <c r="L317" s="19">
        <v>0.8</v>
      </c>
      <c r="M317" s="19">
        <v>6.6</v>
      </c>
      <c r="N317" s="19">
        <v>6</v>
      </c>
      <c r="O317" s="19">
        <v>-0.6</v>
      </c>
      <c r="P317" s="19">
        <v>-10</v>
      </c>
    </row>
    <row r="318" spans="1:16" ht="15" thickBot="1" x14ac:dyDescent="0.35">
      <c r="A318" s="18" t="s">
        <v>115</v>
      </c>
      <c r="B318" s="19">
        <v>1.7</v>
      </c>
      <c r="C318" s="19">
        <v>0.8</v>
      </c>
      <c r="D318" s="19">
        <v>0</v>
      </c>
      <c r="E318" s="19">
        <v>0.4</v>
      </c>
      <c r="F318" s="19">
        <v>0.4</v>
      </c>
      <c r="G318" s="19">
        <v>0.4</v>
      </c>
      <c r="H318" s="19">
        <v>0.4</v>
      </c>
      <c r="I318" s="19">
        <v>0</v>
      </c>
      <c r="J318" s="19">
        <v>0.4</v>
      </c>
      <c r="K318" s="19">
        <v>0.4</v>
      </c>
      <c r="L318" s="19">
        <v>0.8</v>
      </c>
      <c r="M318" s="19">
        <v>5.8</v>
      </c>
      <c r="N318" s="19">
        <v>5</v>
      </c>
      <c r="O318" s="19">
        <v>-0.8</v>
      </c>
      <c r="P318" s="19">
        <v>-16</v>
      </c>
    </row>
    <row r="319" spans="1:16" ht="15" thickBot="1" x14ac:dyDescent="0.35">
      <c r="A319" s="18" t="s">
        <v>116</v>
      </c>
      <c r="B319" s="19">
        <v>1.7</v>
      </c>
      <c r="C319" s="19">
        <v>0.8</v>
      </c>
      <c r="D319" s="19">
        <v>0</v>
      </c>
      <c r="E319" s="19">
        <v>0.4</v>
      </c>
      <c r="F319" s="19">
        <v>0.4</v>
      </c>
      <c r="G319" s="19">
        <v>0.4</v>
      </c>
      <c r="H319" s="19">
        <v>0.4</v>
      </c>
      <c r="I319" s="19">
        <v>0</v>
      </c>
      <c r="J319" s="19">
        <v>0.4</v>
      </c>
      <c r="K319" s="19">
        <v>0.4</v>
      </c>
      <c r="L319" s="19">
        <v>0.8</v>
      </c>
      <c r="M319" s="19">
        <v>5.8</v>
      </c>
      <c r="N319" s="19">
        <v>5</v>
      </c>
      <c r="O319" s="19">
        <v>-0.8</v>
      </c>
      <c r="P319" s="19">
        <v>-16</v>
      </c>
    </row>
    <row r="320" spans="1:16" ht="15" thickBot="1" x14ac:dyDescent="0.35">
      <c r="A320" s="18" t="s">
        <v>117</v>
      </c>
      <c r="B320" s="19">
        <v>1.7</v>
      </c>
      <c r="C320" s="19">
        <v>0.8</v>
      </c>
      <c r="D320" s="19">
        <v>0</v>
      </c>
      <c r="E320" s="19">
        <v>0.4</v>
      </c>
      <c r="F320" s="19">
        <v>0.4</v>
      </c>
      <c r="G320" s="19">
        <v>0.4</v>
      </c>
      <c r="H320" s="19">
        <v>0.4</v>
      </c>
      <c r="I320" s="19">
        <v>0</v>
      </c>
      <c r="J320" s="19">
        <v>0.4</v>
      </c>
      <c r="K320" s="19">
        <v>0.4</v>
      </c>
      <c r="L320" s="19">
        <v>0.8</v>
      </c>
      <c r="M320" s="19">
        <v>5.8</v>
      </c>
      <c r="N320" s="19">
        <v>5</v>
      </c>
      <c r="O320" s="19">
        <v>-0.8</v>
      </c>
      <c r="P320" s="19">
        <v>-16</v>
      </c>
    </row>
    <row r="321" spans="1:16" ht="15" thickBot="1" x14ac:dyDescent="0.35">
      <c r="A321" s="18" t="s">
        <v>118</v>
      </c>
      <c r="B321" s="19">
        <v>1.7</v>
      </c>
      <c r="C321" s="19">
        <v>0.8</v>
      </c>
      <c r="D321" s="19">
        <v>0</v>
      </c>
      <c r="E321" s="19">
        <v>0.4</v>
      </c>
      <c r="F321" s="19">
        <v>0.4</v>
      </c>
      <c r="G321" s="19">
        <v>0.4</v>
      </c>
      <c r="H321" s="19">
        <v>0.4</v>
      </c>
      <c r="I321" s="19">
        <v>0</v>
      </c>
      <c r="J321" s="19">
        <v>0.4</v>
      </c>
      <c r="K321" s="19">
        <v>0.4</v>
      </c>
      <c r="L321" s="19">
        <v>1.2</v>
      </c>
      <c r="M321" s="19">
        <v>6.2</v>
      </c>
      <c r="N321" s="19">
        <v>7</v>
      </c>
      <c r="O321" s="19">
        <v>0.8</v>
      </c>
      <c r="P321" s="19">
        <v>11.43</v>
      </c>
    </row>
    <row r="322" spans="1:16" ht="15" thickBot="1" x14ac:dyDescent="0.35">
      <c r="A322" s="18" t="s">
        <v>119</v>
      </c>
      <c r="B322" s="19">
        <v>1.7</v>
      </c>
      <c r="C322" s="19">
        <v>0.8</v>
      </c>
      <c r="D322" s="19">
        <v>0</v>
      </c>
      <c r="E322" s="19">
        <v>0.4</v>
      </c>
      <c r="F322" s="19">
        <v>0.4</v>
      </c>
      <c r="G322" s="19">
        <v>0.4</v>
      </c>
      <c r="H322" s="19">
        <v>0.4</v>
      </c>
      <c r="I322" s="19">
        <v>0</v>
      </c>
      <c r="J322" s="19">
        <v>0.4</v>
      </c>
      <c r="K322" s="19">
        <v>0.4</v>
      </c>
      <c r="L322" s="19">
        <v>0.8</v>
      </c>
      <c r="M322" s="19">
        <v>5.8</v>
      </c>
      <c r="N322" s="19">
        <v>7</v>
      </c>
      <c r="O322" s="19">
        <v>1.2</v>
      </c>
      <c r="P322" s="19">
        <v>17.14</v>
      </c>
    </row>
    <row r="323" spans="1:16" ht="15" thickBot="1" x14ac:dyDescent="0.35">
      <c r="A323" s="18" t="s">
        <v>120</v>
      </c>
      <c r="B323" s="19">
        <v>1.7</v>
      </c>
      <c r="C323" s="19">
        <v>0.8</v>
      </c>
      <c r="D323" s="19">
        <v>0</v>
      </c>
      <c r="E323" s="19">
        <v>0</v>
      </c>
      <c r="F323" s="19">
        <v>0.4</v>
      </c>
      <c r="G323" s="19">
        <v>0.4</v>
      </c>
      <c r="H323" s="19">
        <v>0.4</v>
      </c>
      <c r="I323" s="19">
        <v>0</v>
      </c>
      <c r="J323" s="19">
        <v>0.4</v>
      </c>
      <c r="K323" s="19">
        <v>0.4</v>
      </c>
      <c r="L323" s="19">
        <v>1.2</v>
      </c>
      <c r="M323" s="19">
        <v>5.8</v>
      </c>
      <c r="N323" s="19">
        <v>5</v>
      </c>
      <c r="O323" s="19">
        <v>-0.8</v>
      </c>
      <c r="P323" s="19">
        <v>-16</v>
      </c>
    </row>
    <row r="324" spans="1:16" ht="15" thickBot="1" x14ac:dyDescent="0.35">
      <c r="A324" s="18" t="s">
        <v>121</v>
      </c>
      <c r="B324" s="19">
        <v>1.7</v>
      </c>
      <c r="C324" s="19">
        <v>0.8</v>
      </c>
      <c r="D324" s="19">
        <v>0</v>
      </c>
      <c r="E324" s="19">
        <v>0.4</v>
      </c>
      <c r="F324" s="19">
        <v>0.4</v>
      </c>
      <c r="G324" s="19">
        <v>0.4</v>
      </c>
      <c r="H324" s="19">
        <v>0.4</v>
      </c>
      <c r="I324" s="19">
        <v>0</v>
      </c>
      <c r="J324" s="19">
        <v>0.4</v>
      </c>
      <c r="K324" s="19">
        <v>0.4</v>
      </c>
      <c r="L324" s="19">
        <v>0.8</v>
      </c>
      <c r="M324" s="19">
        <v>5.8</v>
      </c>
      <c r="N324" s="19">
        <v>5</v>
      </c>
      <c r="O324" s="19">
        <v>-0.8</v>
      </c>
      <c r="P324" s="19">
        <v>-16</v>
      </c>
    </row>
    <row r="325" spans="1:16" ht="15" thickBot="1" x14ac:dyDescent="0.35">
      <c r="A325" s="18" t="s">
        <v>122</v>
      </c>
      <c r="B325" s="19">
        <v>1.7</v>
      </c>
      <c r="C325" s="19">
        <v>0.8</v>
      </c>
      <c r="D325" s="19">
        <v>0</v>
      </c>
      <c r="E325" s="19">
        <v>0</v>
      </c>
      <c r="F325" s="19">
        <v>0.4</v>
      </c>
      <c r="G325" s="19">
        <v>0.4</v>
      </c>
      <c r="H325" s="19">
        <v>0.4</v>
      </c>
      <c r="I325" s="19">
        <v>0</v>
      </c>
      <c r="J325" s="19">
        <v>0.4</v>
      </c>
      <c r="K325" s="19">
        <v>0.4</v>
      </c>
      <c r="L325" s="19">
        <v>1.2</v>
      </c>
      <c r="M325" s="19">
        <v>5.8</v>
      </c>
      <c r="N325" s="19">
        <v>5</v>
      </c>
      <c r="O325" s="19">
        <v>-0.8</v>
      </c>
      <c r="P325" s="19">
        <v>-16</v>
      </c>
    </row>
    <row r="326" spans="1:16" ht="15" thickBot="1" x14ac:dyDescent="0.35">
      <c r="A326" s="18" t="s">
        <v>123</v>
      </c>
      <c r="B326" s="19">
        <v>1.7</v>
      </c>
      <c r="C326" s="19">
        <v>0.8</v>
      </c>
      <c r="D326" s="19">
        <v>0</v>
      </c>
      <c r="E326" s="19">
        <v>0.4</v>
      </c>
      <c r="F326" s="19">
        <v>0.4</v>
      </c>
      <c r="G326" s="19">
        <v>0.4</v>
      </c>
      <c r="H326" s="19">
        <v>0.4</v>
      </c>
      <c r="I326" s="19">
        <v>0.8</v>
      </c>
      <c r="J326" s="19">
        <v>0.4</v>
      </c>
      <c r="K326" s="19">
        <v>0.4</v>
      </c>
      <c r="L326" s="19">
        <v>0.8</v>
      </c>
      <c r="M326" s="19">
        <v>6.6</v>
      </c>
      <c r="N326" s="19">
        <v>5</v>
      </c>
      <c r="O326" s="19">
        <v>-1.6</v>
      </c>
      <c r="P326" s="19">
        <v>-32</v>
      </c>
    </row>
    <row r="327" spans="1:16" ht="15" thickBot="1" x14ac:dyDescent="0.35">
      <c r="A327" s="18" t="s">
        <v>124</v>
      </c>
      <c r="B327" s="19">
        <v>1.7</v>
      </c>
      <c r="C327" s="19">
        <v>0.8</v>
      </c>
      <c r="D327" s="19">
        <v>0</v>
      </c>
      <c r="E327" s="19">
        <v>0.4</v>
      </c>
      <c r="F327" s="19">
        <v>0.4</v>
      </c>
      <c r="G327" s="19">
        <v>0.4</v>
      </c>
      <c r="H327" s="19">
        <v>0.4</v>
      </c>
      <c r="I327" s="19">
        <v>0</v>
      </c>
      <c r="J327" s="19">
        <v>0.4</v>
      </c>
      <c r="K327" s="19">
        <v>0.4</v>
      </c>
      <c r="L327" s="19">
        <v>0.8</v>
      </c>
      <c r="M327" s="19">
        <v>5.8</v>
      </c>
      <c r="N327" s="19">
        <v>5</v>
      </c>
      <c r="O327" s="19">
        <v>-0.8</v>
      </c>
      <c r="P327" s="19">
        <v>-16</v>
      </c>
    </row>
    <row r="328" spans="1:16" ht="15" thickBot="1" x14ac:dyDescent="0.35">
      <c r="A328" s="18" t="s">
        <v>125</v>
      </c>
      <c r="B328" s="19">
        <v>1.7</v>
      </c>
      <c r="C328" s="19">
        <v>0.8</v>
      </c>
      <c r="D328" s="19">
        <v>0</v>
      </c>
      <c r="E328" s="19">
        <v>0</v>
      </c>
      <c r="F328" s="19">
        <v>0.4</v>
      </c>
      <c r="G328" s="19">
        <v>0.8</v>
      </c>
      <c r="H328" s="19">
        <v>0.4</v>
      </c>
      <c r="I328" s="19">
        <v>0</v>
      </c>
      <c r="J328" s="19">
        <v>0.4</v>
      </c>
      <c r="K328" s="19">
        <v>0.4</v>
      </c>
      <c r="L328" s="19">
        <v>0.8</v>
      </c>
      <c r="M328" s="19">
        <v>5.8</v>
      </c>
      <c r="N328" s="19">
        <v>5</v>
      </c>
      <c r="O328" s="19">
        <v>-0.8</v>
      </c>
      <c r="P328" s="19">
        <v>-16</v>
      </c>
    </row>
    <row r="329" spans="1:16" ht="15" thickBot="1" x14ac:dyDescent="0.35">
      <c r="A329" s="18" t="s">
        <v>126</v>
      </c>
      <c r="B329" s="19">
        <v>1.7</v>
      </c>
      <c r="C329" s="19">
        <v>0.8</v>
      </c>
      <c r="D329" s="19">
        <v>0</v>
      </c>
      <c r="E329" s="19">
        <v>0</v>
      </c>
      <c r="F329" s="19">
        <v>0.4</v>
      </c>
      <c r="G329" s="19">
        <v>0.8</v>
      </c>
      <c r="H329" s="19">
        <v>0.4</v>
      </c>
      <c r="I329" s="19">
        <v>0</v>
      </c>
      <c r="J329" s="19">
        <v>0.4</v>
      </c>
      <c r="K329" s="19">
        <v>0.4</v>
      </c>
      <c r="L329" s="19">
        <v>0.8</v>
      </c>
      <c r="M329" s="19">
        <v>5.8</v>
      </c>
      <c r="N329" s="19">
        <v>5</v>
      </c>
      <c r="O329" s="19">
        <v>-0.8</v>
      </c>
      <c r="P329" s="19">
        <v>-16</v>
      </c>
    </row>
    <row r="330" spans="1:16" ht="15" thickBot="1" x14ac:dyDescent="0.35">
      <c r="A330" s="18" t="s">
        <v>127</v>
      </c>
      <c r="B330" s="19">
        <v>1.7</v>
      </c>
      <c r="C330" s="19">
        <v>1.2</v>
      </c>
      <c r="D330" s="19">
        <v>0.4</v>
      </c>
      <c r="E330" s="19">
        <v>0.4</v>
      </c>
      <c r="F330" s="19">
        <v>0.4</v>
      </c>
      <c r="G330" s="19">
        <v>0.8</v>
      </c>
      <c r="H330" s="19">
        <v>0.4</v>
      </c>
      <c r="I330" s="19">
        <v>0</v>
      </c>
      <c r="J330" s="19">
        <v>0.4</v>
      </c>
      <c r="K330" s="19">
        <v>0.4</v>
      </c>
      <c r="L330" s="19">
        <v>1.2</v>
      </c>
      <c r="M330" s="19">
        <v>7.5</v>
      </c>
      <c r="N330" s="19">
        <v>7</v>
      </c>
      <c r="O330" s="19">
        <v>-0.5</v>
      </c>
      <c r="P330" s="19">
        <v>-7.14</v>
      </c>
    </row>
    <row r="331" spans="1:16" ht="15" thickBot="1" x14ac:dyDescent="0.35">
      <c r="A331" s="18" t="s">
        <v>128</v>
      </c>
      <c r="B331" s="19">
        <v>1.7</v>
      </c>
      <c r="C331" s="19">
        <v>0.8</v>
      </c>
      <c r="D331" s="19">
        <v>0</v>
      </c>
      <c r="E331" s="19">
        <v>0.4</v>
      </c>
      <c r="F331" s="19">
        <v>0.4</v>
      </c>
      <c r="G331" s="19">
        <v>0.4</v>
      </c>
      <c r="H331" s="19">
        <v>0.4</v>
      </c>
      <c r="I331" s="19">
        <v>0</v>
      </c>
      <c r="J331" s="19">
        <v>0.4</v>
      </c>
      <c r="K331" s="19">
        <v>0.4</v>
      </c>
      <c r="L331" s="19">
        <v>0.8</v>
      </c>
      <c r="M331" s="19">
        <v>5.8</v>
      </c>
      <c r="N331" s="19">
        <v>5</v>
      </c>
      <c r="O331" s="19">
        <v>-0.8</v>
      </c>
      <c r="P331" s="19">
        <v>-16</v>
      </c>
    </row>
    <row r="332" spans="1:16" ht="15" thickBot="1" x14ac:dyDescent="0.35">
      <c r="A332" s="18" t="s">
        <v>129</v>
      </c>
      <c r="B332" s="19">
        <v>1.7</v>
      </c>
      <c r="C332" s="19">
        <v>0.8</v>
      </c>
      <c r="D332" s="19">
        <v>0</v>
      </c>
      <c r="E332" s="19">
        <v>0</v>
      </c>
      <c r="F332" s="19">
        <v>0.4</v>
      </c>
      <c r="G332" s="19">
        <v>0.4</v>
      </c>
      <c r="H332" s="19">
        <v>0.4</v>
      </c>
      <c r="I332" s="19">
        <v>0</v>
      </c>
      <c r="J332" s="19">
        <v>0.4</v>
      </c>
      <c r="K332" s="19">
        <v>0.4</v>
      </c>
      <c r="L332" s="19">
        <v>0.8</v>
      </c>
      <c r="M332" s="19">
        <v>5.4</v>
      </c>
      <c r="N332" s="19">
        <v>4</v>
      </c>
      <c r="O332" s="19">
        <v>-1.4</v>
      </c>
      <c r="P332" s="19">
        <v>-35</v>
      </c>
    </row>
    <row r="333" spans="1:16" ht="15" thickBot="1" x14ac:dyDescent="0.35">
      <c r="A333" s="18" t="s">
        <v>130</v>
      </c>
      <c r="B333" s="19">
        <v>1.7</v>
      </c>
      <c r="C333" s="19">
        <v>1.2</v>
      </c>
      <c r="D333" s="19">
        <v>0</v>
      </c>
      <c r="E333" s="19">
        <v>0.4</v>
      </c>
      <c r="F333" s="19">
        <v>0.4</v>
      </c>
      <c r="G333" s="19">
        <v>0.4</v>
      </c>
      <c r="H333" s="19">
        <v>0.4</v>
      </c>
      <c r="I333" s="19">
        <v>0</v>
      </c>
      <c r="J333" s="19">
        <v>1.2</v>
      </c>
      <c r="K333" s="19">
        <v>0.4</v>
      </c>
      <c r="L333" s="19">
        <v>0.8</v>
      </c>
      <c r="M333" s="19">
        <v>7.1</v>
      </c>
      <c r="N333" s="19">
        <v>6</v>
      </c>
      <c r="O333" s="19">
        <v>-1.1000000000000001</v>
      </c>
      <c r="P333" s="19">
        <v>-18.329999999999998</v>
      </c>
    </row>
    <row r="334" spans="1:16" ht="15" thickBot="1" x14ac:dyDescent="0.35">
      <c r="A334" s="18" t="s">
        <v>131</v>
      </c>
      <c r="B334" s="19">
        <v>1.7</v>
      </c>
      <c r="C334" s="19">
        <v>1.2</v>
      </c>
      <c r="D334" s="19">
        <v>0</v>
      </c>
      <c r="E334" s="19">
        <v>0.4</v>
      </c>
      <c r="F334" s="19">
        <v>0.4</v>
      </c>
      <c r="G334" s="19">
        <v>0.8</v>
      </c>
      <c r="H334" s="19">
        <v>0.4</v>
      </c>
      <c r="I334" s="19">
        <v>0</v>
      </c>
      <c r="J334" s="19">
        <v>0.4</v>
      </c>
      <c r="K334" s="19">
        <v>0.4</v>
      </c>
      <c r="L334" s="19">
        <v>0.8</v>
      </c>
      <c r="M334" s="19">
        <v>6.6</v>
      </c>
      <c r="N334" s="19">
        <v>6</v>
      </c>
      <c r="O334" s="19">
        <v>-0.6</v>
      </c>
      <c r="P334" s="19">
        <v>-10</v>
      </c>
    </row>
    <row r="335" spans="1:16" ht="15" thickBot="1" x14ac:dyDescent="0.35">
      <c r="A335" s="18" t="s">
        <v>132</v>
      </c>
      <c r="B335" s="19">
        <v>1.7</v>
      </c>
      <c r="C335" s="19">
        <v>0.8</v>
      </c>
      <c r="D335" s="19">
        <v>0</v>
      </c>
      <c r="E335" s="19">
        <v>0</v>
      </c>
      <c r="F335" s="19">
        <v>0.4</v>
      </c>
      <c r="G335" s="19">
        <v>0.8</v>
      </c>
      <c r="H335" s="19">
        <v>0.4</v>
      </c>
      <c r="I335" s="19">
        <v>0</v>
      </c>
      <c r="J335" s="19">
        <v>0.4</v>
      </c>
      <c r="K335" s="19">
        <v>0.4</v>
      </c>
      <c r="L335" s="19">
        <v>0.8</v>
      </c>
      <c r="M335" s="19">
        <v>5.8</v>
      </c>
      <c r="N335" s="19">
        <v>5</v>
      </c>
      <c r="O335" s="19">
        <v>-0.8</v>
      </c>
      <c r="P335" s="19">
        <v>-16</v>
      </c>
    </row>
    <row r="336" spans="1:16" ht="15" thickBot="1" x14ac:dyDescent="0.35">
      <c r="A336" s="18" t="s">
        <v>133</v>
      </c>
      <c r="B336" s="19">
        <v>1.7</v>
      </c>
      <c r="C336" s="19">
        <v>0.8</v>
      </c>
      <c r="D336" s="19">
        <v>0</v>
      </c>
      <c r="E336" s="19">
        <v>0.4</v>
      </c>
      <c r="F336" s="19">
        <v>0.4</v>
      </c>
      <c r="G336" s="19">
        <v>0.4</v>
      </c>
      <c r="H336" s="19">
        <v>0.4</v>
      </c>
      <c r="I336" s="19">
        <v>0</v>
      </c>
      <c r="J336" s="19">
        <v>0.4</v>
      </c>
      <c r="K336" s="19">
        <v>0.4</v>
      </c>
      <c r="L336" s="19">
        <v>0.8</v>
      </c>
      <c r="M336" s="19">
        <v>5.8</v>
      </c>
      <c r="N336" s="19">
        <v>5</v>
      </c>
      <c r="O336" s="19">
        <v>-0.8</v>
      </c>
      <c r="P336" s="19">
        <v>-16</v>
      </c>
    </row>
    <row r="337" spans="1:16" ht="15" thickBot="1" x14ac:dyDescent="0.35">
      <c r="A337" s="18" t="s">
        <v>134</v>
      </c>
      <c r="B337" s="19">
        <v>1.7</v>
      </c>
      <c r="C337" s="19">
        <v>0.8</v>
      </c>
      <c r="D337" s="19">
        <v>0</v>
      </c>
      <c r="E337" s="19">
        <v>0</v>
      </c>
      <c r="F337" s="19">
        <v>0.4</v>
      </c>
      <c r="G337" s="19">
        <v>0.4</v>
      </c>
      <c r="H337" s="19">
        <v>0.4</v>
      </c>
      <c r="I337" s="19">
        <v>0</v>
      </c>
      <c r="J337" s="19">
        <v>0.4</v>
      </c>
      <c r="K337" s="19">
        <v>0.4</v>
      </c>
      <c r="L337" s="19">
        <v>0.8</v>
      </c>
      <c r="M337" s="19">
        <v>5.4</v>
      </c>
      <c r="N337" s="19">
        <v>5</v>
      </c>
      <c r="O337" s="19">
        <v>-0.4</v>
      </c>
      <c r="P337" s="19">
        <v>-8</v>
      </c>
    </row>
    <row r="338" spans="1:16" ht="15" thickBot="1" x14ac:dyDescent="0.35">
      <c r="A338" s="18" t="s">
        <v>135</v>
      </c>
      <c r="B338" s="19">
        <v>1.7</v>
      </c>
      <c r="C338" s="19">
        <v>0.8</v>
      </c>
      <c r="D338" s="19">
        <v>0</v>
      </c>
      <c r="E338" s="19">
        <v>0</v>
      </c>
      <c r="F338" s="19">
        <v>0.4</v>
      </c>
      <c r="G338" s="19">
        <v>0.8</v>
      </c>
      <c r="H338" s="19">
        <v>0.4</v>
      </c>
      <c r="I338" s="19">
        <v>0</v>
      </c>
      <c r="J338" s="19">
        <v>0.4</v>
      </c>
      <c r="K338" s="19">
        <v>0.4</v>
      </c>
      <c r="L338" s="19">
        <v>0.8</v>
      </c>
      <c r="M338" s="19">
        <v>5.8</v>
      </c>
      <c r="N338" s="19">
        <v>6</v>
      </c>
      <c r="O338" s="19">
        <v>0.2</v>
      </c>
      <c r="P338" s="19">
        <v>3.33</v>
      </c>
    </row>
    <row r="339" spans="1:16" ht="15" thickBot="1" x14ac:dyDescent="0.35">
      <c r="A339" s="18" t="s">
        <v>136</v>
      </c>
      <c r="B339" s="19">
        <v>1.7</v>
      </c>
      <c r="C339" s="19">
        <v>0.8</v>
      </c>
      <c r="D339" s="19">
        <v>0</v>
      </c>
      <c r="E339" s="19">
        <v>0.4</v>
      </c>
      <c r="F339" s="19">
        <v>0.4</v>
      </c>
      <c r="G339" s="19">
        <v>0.4</v>
      </c>
      <c r="H339" s="19">
        <v>0.4</v>
      </c>
      <c r="I339" s="19">
        <v>0</v>
      </c>
      <c r="J339" s="19">
        <v>0.4</v>
      </c>
      <c r="K339" s="19">
        <v>0.4</v>
      </c>
      <c r="L339" s="19">
        <v>0.8</v>
      </c>
      <c r="M339" s="19">
        <v>5.8</v>
      </c>
      <c r="N339" s="19">
        <v>5</v>
      </c>
      <c r="O339" s="19">
        <v>-0.8</v>
      </c>
      <c r="P339" s="19">
        <v>-16</v>
      </c>
    </row>
    <row r="340" spans="1:16" ht="15" thickBot="1" x14ac:dyDescent="0.35">
      <c r="A340" s="18" t="s">
        <v>137</v>
      </c>
      <c r="B340" s="19">
        <v>1.7</v>
      </c>
      <c r="C340" s="19">
        <v>0.8</v>
      </c>
      <c r="D340" s="19">
        <v>0</v>
      </c>
      <c r="E340" s="19">
        <v>0.4</v>
      </c>
      <c r="F340" s="19">
        <v>0.4</v>
      </c>
      <c r="G340" s="19">
        <v>0.4</v>
      </c>
      <c r="H340" s="19">
        <v>0.4</v>
      </c>
      <c r="I340" s="19">
        <v>0</v>
      </c>
      <c r="J340" s="19">
        <v>0.4</v>
      </c>
      <c r="K340" s="19">
        <v>0.4</v>
      </c>
      <c r="L340" s="19">
        <v>0.8</v>
      </c>
      <c r="M340" s="19">
        <v>5.8</v>
      </c>
      <c r="N340" s="19">
        <v>5</v>
      </c>
      <c r="O340" s="19">
        <v>-0.8</v>
      </c>
      <c r="P340" s="19">
        <v>-16</v>
      </c>
    </row>
    <row r="341" spans="1:16" ht="15" thickBot="1" x14ac:dyDescent="0.35">
      <c r="A341" s="18" t="s">
        <v>138</v>
      </c>
      <c r="B341" s="19">
        <v>1.7</v>
      </c>
      <c r="C341" s="19">
        <v>0.8</v>
      </c>
      <c r="D341" s="19">
        <v>0</v>
      </c>
      <c r="E341" s="19">
        <v>0.4</v>
      </c>
      <c r="F341" s="19">
        <v>0.4</v>
      </c>
      <c r="G341" s="19">
        <v>0.4</v>
      </c>
      <c r="H341" s="19">
        <v>0.4</v>
      </c>
      <c r="I341" s="19">
        <v>0</v>
      </c>
      <c r="J341" s="19">
        <v>0.4</v>
      </c>
      <c r="K341" s="19">
        <v>0.4</v>
      </c>
      <c r="L341" s="19">
        <v>0.8</v>
      </c>
      <c r="M341" s="19">
        <v>5.8</v>
      </c>
      <c r="N341" s="19">
        <v>5</v>
      </c>
      <c r="O341" s="19">
        <v>-0.8</v>
      </c>
      <c r="P341" s="19">
        <v>-16</v>
      </c>
    </row>
    <row r="342" spans="1:16" ht="15" thickBot="1" x14ac:dyDescent="0.35">
      <c r="A342" s="18" t="s">
        <v>139</v>
      </c>
      <c r="B342" s="19">
        <v>1.7</v>
      </c>
      <c r="C342" s="19">
        <v>0.8</v>
      </c>
      <c r="D342" s="19">
        <v>0</v>
      </c>
      <c r="E342" s="19">
        <v>0.4</v>
      </c>
      <c r="F342" s="19">
        <v>0.4</v>
      </c>
      <c r="G342" s="19">
        <v>0.4</v>
      </c>
      <c r="H342" s="19">
        <v>0.4</v>
      </c>
      <c r="I342" s="19">
        <v>0</v>
      </c>
      <c r="J342" s="19">
        <v>0.4</v>
      </c>
      <c r="K342" s="19">
        <v>0.4</v>
      </c>
      <c r="L342" s="19">
        <v>0.8</v>
      </c>
      <c r="M342" s="19">
        <v>5.8</v>
      </c>
      <c r="N342" s="19">
        <v>5</v>
      </c>
      <c r="O342" s="19">
        <v>-0.8</v>
      </c>
      <c r="P342" s="19">
        <v>-16</v>
      </c>
    </row>
    <row r="343" spans="1:16" ht="15" thickBot="1" x14ac:dyDescent="0.35">
      <c r="A343" s="18" t="s">
        <v>192</v>
      </c>
      <c r="B343" s="19">
        <v>1.7</v>
      </c>
      <c r="C343" s="19">
        <v>0.4</v>
      </c>
      <c r="D343" s="19">
        <v>0</v>
      </c>
      <c r="E343" s="19">
        <v>0.4</v>
      </c>
      <c r="F343" s="19">
        <v>0.4</v>
      </c>
      <c r="G343" s="19">
        <v>0.4</v>
      </c>
      <c r="H343" s="19">
        <v>0.4</v>
      </c>
      <c r="I343" s="19">
        <v>0</v>
      </c>
      <c r="J343" s="19">
        <v>0.4</v>
      </c>
      <c r="K343" s="19">
        <v>0.4</v>
      </c>
      <c r="L343" s="19">
        <v>0.8</v>
      </c>
      <c r="M343" s="19">
        <v>5.4</v>
      </c>
      <c r="N343" s="19">
        <v>5</v>
      </c>
      <c r="O343" s="19">
        <v>-0.4</v>
      </c>
      <c r="P343" s="19">
        <v>-8</v>
      </c>
    </row>
    <row r="344" spans="1:16" ht="15" thickBot="1" x14ac:dyDescent="0.35">
      <c r="A344" s="18" t="s">
        <v>193</v>
      </c>
      <c r="B344" s="19">
        <v>1.7</v>
      </c>
      <c r="C344" s="19">
        <v>0.4</v>
      </c>
      <c r="D344" s="19">
        <v>0</v>
      </c>
      <c r="E344" s="19">
        <v>0</v>
      </c>
      <c r="F344" s="19">
        <v>0.4</v>
      </c>
      <c r="G344" s="19">
        <v>0.4</v>
      </c>
      <c r="H344" s="19">
        <v>0.4</v>
      </c>
      <c r="I344" s="19">
        <v>0</v>
      </c>
      <c r="J344" s="19">
        <v>0.4</v>
      </c>
      <c r="K344" s="19">
        <v>0.4</v>
      </c>
      <c r="L344" s="19">
        <v>0.8</v>
      </c>
      <c r="M344" s="19">
        <v>5</v>
      </c>
      <c r="N344" s="19">
        <v>6</v>
      </c>
      <c r="O344" s="19">
        <v>1</v>
      </c>
      <c r="P344" s="19">
        <v>16.670000000000002</v>
      </c>
    </row>
    <row r="345" spans="1:16" ht="15" thickBot="1" x14ac:dyDescent="0.35">
      <c r="A345" s="18" t="s">
        <v>194</v>
      </c>
      <c r="B345" s="19">
        <v>1.7</v>
      </c>
      <c r="C345" s="19">
        <v>0.4</v>
      </c>
      <c r="D345" s="19">
        <v>0</v>
      </c>
      <c r="E345" s="19">
        <v>0</v>
      </c>
      <c r="F345" s="19">
        <v>0.4</v>
      </c>
      <c r="G345" s="19">
        <v>0.4</v>
      </c>
      <c r="H345" s="19">
        <v>0.4</v>
      </c>
      <c r="I345" s="19">
        <v>0</v>
      </c>
      <c r="J345" s="19">
        <v>0.4</v>
      </c>
      <c r="K345" s="19">
        <v>0.4</v>
      </c>
      <c r="L345" s="19">
        <v>0.8</v>
      </c>
      <c r="M345" s="19">
        <v>5</v>
      </c>
      <c r="N345" s="19">
        <v>5</v>
      </c>
      <c r="O345" s="19">
        <v>0</v>
      </c>
      <c r="P345" s="19">
        <v>0</v>
      </c>
    </row>
    <row r="346" spans="1:16" ht="15" thickBot="1" x14ac:dyDescent="0.35">
      <c r="A346" s="18" t="s">
        <v>195</v>
      </c>
      <c r="B346" s="19">
        <v>1.7</v>
      </c>
      <c r="C346" s="19">
        <v>0.4</v>
      </c>
      <c r="D346" s="19">
        <v>0</v>
      </c>
      <c r="E346" s="19">
        <v>0</v>
      </c>
      <c r="F346" s="19">
        <v>0.4</v>
      </c>
      <c r="G346" s="19">
        <v>0.4</v>
      </c>
      <c r="H346" s="19">
        <v>0.4</v>
      </c>
      <c r="I346" s="19">
        <v>0</v>
      </c>
      <c r="J346" s="19">
        <v>0.4</v>
      </c>
      <c r="K346" s="19">
        <v>0.4</v>
      </c>
      <c r="L346" s="19">
        <v>0.8</v>
      </c>
      <c r="M346" s="19">
        <v>5</v>
      </c>
      <c r="N346" s="19">
        <v>6</v>
      </c>
      <c r="O346" s="19">
        <v>1</v>
      </c>
      <c r="P346" s="19">
        <v>16.670000000000002</v>
      </c>
    </row>
    <row r="347" spans="1:16" ht="15" thickBot="1" x14ac:dyDescent="0.35">
      <c r="A347" s="18" t="s">
        <v>196</v>
      </c>
      <c r="B347" s="19">
        <v>1.7</v>
      </c>
      <c r="C347" s="19">
        <v>0.4</v>
      </c>
      <c r="D347" s="19">
        <v>0</v>
      </c>
      <c r="E347" s="19">
        <v>0</v>
      </c>
      <c r="F347" s="19">
        <v>0.4</v>
      </c>
      <c r="G347" s="19">
        <v>0.4</v>
      </c>
      <c r="H347" s="19">
        <v>0.4</v>
      </c>
      <c r="I347" s="19">
        <v>0</v>
      </c>
      <c r="J347" s="19">
        <v>0.4</v>
      </c>
      <c r="K347" s="19">
        <v>0.4</v>
      </c>
      <c r="L347" s="19">
        <v>0.8</v>
      </c>
      <c r="M347" s="19">
        <v>5</v>
      </c>
      <c r="N347" s="19">
        <v>5</v>
      </c>
      <c r="O347" s="19">
        <v>0</v>
      </c>
      <c r="P347" s="19">
        <v>0</v>
      </c>
    </row>
    <row r="348" spans="1:16" ht="15" thickBot="1" x14ac:dyDescent="0.35">
      <c r="A348" s="18" t="s">
        <v>197</v>
      </c>
      <c r="B348" s="19">
        <v>1.7</v>
      </c>
      <c r="C348" s="19">
        <v>0.8</v>
      </c>
      <c r="D348" s="19">
        <v>0</v>
      </c>
      <c r="E348" s="19">
        <v>0</v>
      </c>
      <c r="F348" s="19">
        <v>0.4</v>
      </c>
      <c r="G348" s="19">
        <v>0.8</v>
      </c>
      <c r="H348" s="19">
        <v>0.4</v>
      </c>
      <c r="I348" s="19">
        <v>0</v>
      </c>
      <c r="J348" s="19">
        <v>0.4</v>
      </c>
      <c r="K348" s="19">
        <v>0.4</v>
      </c>
      <c r="L348" s="19">
        <v>0.8</v>
      </c>
      <c r="M348" s="19">
        <v>5.8</v>
      </c>
      <c r="N348" s="19">
        <v>6</v>
      </c>
      <c r="O348" s="19">
        <v>0.2</v>
      </c>
      <c r="P348" s="19">
        <v>3.33</v>
      </c>
    </row>
    <row r="349" spans="1:16" ht="15" thickBot="1" x14ac:dyDescent="0.35">
      <c r="A349" s="18" t="s">
        <v>198</v>
      </c>
      <c r="B349" s="19">
        <v>1.2</v>
      </c>
      <c r="C349" s="19">
        <v>1.2</v>
      </c>
      <c r="D349" s="19">
        <v>0</v>
      </c>
      <c r="E349" s="19">
        <v>0.4</v>
      </c>
      <c r="F349" s="19">
        <v>0.4</v>
      </c>
      <c r="G349" s="19">
        <v>0.4</v>
      </c>
      <c r="H349" s="19">
        <v>0.4</v>
      </c>
      <c r="I349" s="19">
        <v>0</v>
      </c>
      <c r="J349" s="19">
        <v>0.4</v>
      </c>
      <c r="K349" s="19">
        <v>0.4</v>
      </c>
      <c r="L349" s="19">
        <v>0.8</v>
      </c>
      <c r="M349" s="19">
        <v>5.8</v>
      </c>
      <c r="N349" s="19">
        <v>5</v>
      </c>
      <c r="O349" s="19">
        <v>-0.8</v>
      </c>
      <c r="P349" s="19">
        <v>-16</v>
      </c>
    </row>
    <row r="350" spans="1:16" ht="15" thickBot="1" x14ac:dyDescent="0.35">
      <c r="A350" s="18" t="s">
        <v>199</v>
      </c>
      <c r="B350" s="19">
        <v>1.7</v>
      </c>
      <c r="C350" s="19">
        <v>0.4</v>
      </c>
      <c r="D350" s="19">
        <v>0</v>
      </c>
      <c r="E350" s="19">
        <v>0</v>
      </c>
      <c r="F350" s="19">
        <v>0.4</v>
      </c>
      <c r="G350" s="19">
        <v>0.4</v>
      </c>
      <c r="H350" s="19">
        <v>0.4</v>
      </c>
      <c r="I350" s="19">
        <v>0</v>
      </c>
      <c r="J350" s="19">
        <v>0.4</v>
      </c>
      <c r="K350" s="19">
        <v>0.4</v>
      </c>
      <c r="L350" s="19">
        <v>0.8</v>
      </c>
      <c r="M350" s="19">
        <v>5</v>
      </c>
      <c r="N350" s="19">
        <v>6</v>
      </c>
      <c r="O350" s="19">
        <v>1</v>
      </c>
      <c r="P350" s="19">
        <v>16.670000000000002</v>
      </c>
    </row>
    <row r="351" spans="1:16" ht="15" thickBot="1" x14ac:dyDescent="0.35">
      <c r="A351" s="18" t="s">
        <v>200</v>
      </c>
      <c r="B351" s="19">
        <v>1.7</v>
      </c>
      <c r="C351" s="19">
        <v>0.8</v>
      </c>
      <c r="D351" s="19">
        <v>0</v>
      </c>
      <c r="E351" s="19">
        <v>0</v>
      </c>
      <c r="F351" s="19">
        <v>0.4</v>
      </c>
      <c r="G351" s="19">
        <v>0</v>
      </c>
      <c r="H351" s="19">
        <v>0.4</v>
      </c>
      <c r="I351" s="19">
        <v>0</v>
      </c>
      <c r="J351" s="19">
        <v>0.4</v>
      </c>
      <c r="K351" s="19">
        <v>0.4</v>
      </c>
      <c r="L351" s="19">
        <v>0.8</v>
      </c>
      <c r="M351" s="19">
        <v>5</v>
      </c>
      <c r="N351" s="19">
        <v>6</v>
      </c>
      <c r="O351" s="19">
        <v>1</v>
      </c>
      <c r="P351" s="19">
        <v>16.670000000000002</v>
      </c>
    </row>
    <row r="352" spans="1:16" ht="15" thickBot="1" x14ac:dyDescent="0.35">
      <c r="A352" s="18" t="s">
        <v>201</v>
      </c>
      <c r="B352" s="19">
        <v>1.7</v>
      </c>
      <c r="C352" s="19">
        <v>0.8</v>
      </c>
      <c r="D352" s="19">
        <v>0</v>
      </c>
      <c r="E352" s="19">
        <v>0</v>
      </c>
      <c r="F352" s="19">
        <v>0.4</v>
      </c>
      <c r="G352" s="19">
        <v>0.4</v>
      </c>
      <c r="H352" s="19">
        <v>0.4</v>
      </c>
      <c r="I352" s="19">
        <v>0</v>
      </c>
      <c r="J352" s="19">
        <v>0.4</v>
      </c>
      <c r="K352" s="19">
        <v>0.4</v>
      </c>
      <c r="L352" s="19">
        <v>0.8</v>
      </c>
      <c r="M352" s="19">
        <v>5.4</v>
      </c>
      <c r="N352" s="19">
        <v>7</v>
      </c>
      <c r="O352" s="19">
        <v>1.6</v>
      </c>
      <c r="P352" s="19">
        <v>22.86</v>
      </c>
    </row>
    <row r="353" spans="1:16" ht="15" thickBot="1" x14ac:dyDescent="0.35">
      <c r="A353" s="18" t="s">
        <v>202</v>
      </c>
      <c r="B353" s="19">
        <v>1.2</v>
      </c>
      <c r="C353" s="19">
        <v>0</v>
      </c>
      <c r="D353" s="19">
        <v>0</v>
      </c>
      <c r="E353" s="19">
        <v>0.4</v>
      </c>
      <c r="F353" s="19">
        <v>0</v>
      </c>
      <c r="G353" s="19">
        <v>0.4</v>
      </c>
      <c r="H353" s="19">
        <v>0.4</v>
      </c>
      <c r="I353" s="19">
        <v>0</v>
      </c>
      <c r="J353" s="19">
        <v>0.4</v>
      </c>
      <c r="K353" s="19">
        <v>0.4</v>
      </c>
      <c r="L353" s="19">
        <v>0.8</v>
      </c>
      <c r="M353" s="19">
        <v>4.2</v>
      </c>
      <c r="N353" s="19">
        <v>4</v>
      </c>
      <c r="O353" s="19">
        <v>-0.2</v>
      </c>
      <c r="P353" s="19">
        <v>-5</v>
      </c>
    </row>
    <row r="354" spans="1:16" ht="15" thickBot="1" x14ac:dyDescent="0.35">
      <c r="A354" s="18" t="s">
        <v>203</v>
      </c>
      <c r="B354" s="19">
        <v>1.7</v>
      </c>
      <c r="C354" s="19">
        <v>0.8</v>
      </c>
      <c r="D354" s="19">
        <v>0</v>
      </c>
      <c r="E354" s="19">
        <v>0</v>
      </c>
      <c r="F354" s="19">
        <v>0.4</v>
      </c>
      <c r="G354" s="19">
        <v>0.4</v>
      </c>
      <c r="H354" s="19">
        <v>0.4</v>
      </c>
      <c r="I354" s="19">
        <v>0</v>
      </c>
      <c r="J354" s="19">
        <v>0.4</v>
      </c>
      <c r="K354" s="19">
        <v>0.4</v>
      </c>
      <c r="L354" s="19">
        <v>0.8</v>
      </c>
      <c r="M354" s="19">
        <v>5.4</v>
      </c>
      <c r="N354" s="19">
        <v>5</v>
      </c>
      <c r="O354" s="19">
        <v>-0.4</v>
      </c>
      <c r="P354" s="19">
        <v>-8</v>
      </c>
    </row>
    <row r="355" spans="1:16" ht="15" thickBot="1" x14ac:dyDescent="0.35">
      <c r="A355" s="18" t="s">
        <v>204</v>
      </c>
      <c r="B355" s="19">
        <v>1.7</v>
      </c>
      <c r="C355" s="19">
        <v>0.8</v>
      </c>
      <c r="D355" s="19">
        <v>0</v>
      </c>
      <c r="E355" s="19">
        <v>0</v>
      </c>
      <c r="F355" s="19">
        <v>0.4</v>
      </c>
      <c r="G355" s="19">
        <v>0.4</v>
      </c>
      <c r="H355" s="19">
        <v>0.4</v>
      </c>
      <c r="I355" s="19">
        <v>0</v>
      </c>
      <c r="J355" s="19">
        <v>0.4</v>
      </c>
      <c r="K355" s="19">
        <v>0.4</v>
      </c>
      <c r="L355" s="19">
        <v>0.8</v>
      </c>
      <c r="M355" s="19">
        <v>5.4</v>
      </c>
      <c r="N355" s="19">
        <v>5</v>
      </c>
      <c r="O355" s="19">
        <v>-0.4</v>
      </c>
      <c r="P355" s="19">
        <v>-8</v>
      </c>
    </row>
    <row r="356" spans="1:16" ht="15" thickBot="1" x14ac:dyDescent="0.35">
      <c r="A356" s="18" t="s">
        <v>205</v>
      </c>
      <c r="B356" s="19">
        <v>1.7</v>
      </c>
      <c r="C356" s="19">
        <v>0.4</v>
      </c>
      <c r="D356" s="19">
        <v>0</v>
      </c>
      <c r="E356" s="19">
        <v>0</v>
      </c>
      <c r="F356" s="19">
        <v>0.4</v>
      </c>
      <c r="G356" s="19">
        <v>0.4</v>
      </c>
      <c r="H356" s="19">
        <v>0.4</v>
      </c>
      <c r="I356" s="19">
        <v>0</v>
      </c>
      <c r="J356" s="19">
        <v>0.4</v>
      </c>
      <c r="K356" s="19">
        <v>0.4</v>
      </c>
      <c r="L356" s="19">
        <v>0.8</v>
      </c>
      <c r="M356" s="19">
        <v>5</v>
      </c>
      <c r="N356" s="19">
        <v>4</v>
      </c>
      <c r="O356" s="19">
        <v>-1</v>
      </c>
      <c r="P356" s="19">
        <v>-25</v>
      </c>
    </row>
    <row r="357" spans="1:16" ht="15" thickBot="1" x14ac:dyDescent="0.35">
      <c r="A357" s="18" t="s">
        <v>206</v>
      </c>
      <c r="B357" s="19">
        <v>1.7</v>
      </c>
      <c r="C357" s="19">
        <v>0.8</v>
      </c>
      <c r="D357" s="19">
        <v>0</v>
      </c>
      <c r="E357" s="19">
        <v>0</v>
      </c>
      <c r="F357" s="19">
        <v>0</v>
      </c>
      <c r="G357" s="19">
        <v>0.4</v>
      </c>
      <c r="H357" s="19">
        <v>0.4</v>
      </c>
      <c r="I357" s="19">
        <v>0</v>
      </c>
      <c r="J357" s="19">
        <v>0.4</v>
      </c>
      <c r="K357" s="19">
        <v>0.4</v>
      </c>
      <c r="L357" s="19">
        <v>0.8</v>
      </c>
      <c r="M357" s="19">
        <v>5</v>
      </c>
      <c r="N357" s="19">
        <v>6</v>
      </c>
      <c r="O357" s="19">
        <v>1</v>
      </c>
      <c r="P357" s="19">
        <v>16.670000000000002</v>
      </c>
    </row>
    <row r="358" spans="1:16" ht="15" thickBot="1" x14ac:dyDescent="0.35">
      <c r="A358" s="18" t="s">
        <v>207</v>
      </c>
      <c r="B358" s="19">
        <v>1.7</v>
      </c>
      <c r="C358" s="19">
        <v>0.4</v>
      </c>
      <c r="D358" s="19">
        <v>0</v>
      </c>
      <c r="E358" s="19">
        <v>0</v>
      </c>
      <c r="F358" s="19">
        <v>0.4</v>
      </c>
      <c r="G358" s="19">
        <v>0.4</v>
      </c>
      <c r="H358" s="19">
        <v>0.4</v>
      </c>
      <c r="I358" s="19">
        <v>0</v>
      </c>
      <c r="J358" s="19">
        <v>0.4</v>
      </c>
      <c r="K358" s="19">
        <v>0</v>
      </c>
      <c r="L358" s="19">
        <v>0.8</v>
      </c>
      <c r="M358" s="19">
        <v>4.5999999999999996</v>
      </c>
      <c r="N358" s="19">
        <v>5</v>
      </c>
      <c r="O358" s="19">
        <v>0.4</v>
      </c>
      <c r="P358" s="19">
        <v>8</v>
      </c>
    </row>
    <row r="359" spans="1:16" ht="15" thickBot="1" x14ac:dyDescent="0.35">
      <c r="A359" s="18" t="s">
        <v>208</v>
      </c>
      <c r="B359" s="19">
        <v>1.7</v>
      </c>
      <c r="C359" s="19">
        <v>0.4</v>
      </c>
      <c r="D359" s="19">
        <v>0</v>
      </c>
      <c r="E359" s="19">
        <v>0.4</v>
      </c>
      <c r="F359" s="19">
        <v>0.4</v>
      </c>
      <c r="G359" s="19">
        <v>0.4</v>
      </c>
      <c r="H359" s="19">
        <v>0.4</v>
      </c>
      <c r="I359" s="19">
        <v>0</v>
      </c>
      <c r="J359" s="19">
        <v>0.4</v>
      </c>
      <c r="K359" s="19">
        <v>0.4</v>
      </c>
      <c r="L359" s="19">
        <v>0.8</v>
      </c>
      <c r="M359" s="19">
        <v>5.4</v>
      </c>
      <c r="N359" s="19">
        <v>5</v>
      </c>
      <c r="O359" s="19">
        <v>-0.4</v>
      </c>
      <c r="P359" s="19">
        <v>-8</v>
      </c>
    </row>
    <row r="360" spans="1:16" ht="15" thickBot="1" x14ac:dyDescent="0.35">
      <c r="A360" s="18" t="s">
        <v>209</v>
      </c>
      <c r="B360" s="19">
        <v>0.8</v>
      </c>
      <c r="C360" s="19">
        <v>0.8</v>
      </c>
      <c r="D360" s="19">
        <v>0</v>
      </c>
      <c r="E360" s="19">
        <v>0</v>
      </c>
      <c r="F360" s="19">
        <v>0.4</v>
      </c>
      <c r="G360" s="19">
        <v>0.4</v>
      </c>
      <c r="H360" s="19">
        <v>0.4</v>
      </c>
      <c r="I360" s="19">
        <v>0</v>
      </c>
      <c r="J360" s="19">
        <v>0</v>
      </c>
      <c r="K360" s="19">
        <v>0.4</v>
      </c>
      <c r="L360" s="19">
        <v>1.2</v>
      </c>
      <c r="M360" s="19">
        <v>4.5999999999999996</v>
      </c>
      <c r="N360" s="19">
        <v>4</v>
      </c>
      <c r="O360" s="19">
        <v>-0.6</v>
      </c>
      <c r="P360" s="19">
        <v>-15</v>
      </c>
    </row>
    <row r="361" spans="1:16" ht="15" thickBot="1" x14ac:dyDescent="0.35">
      <c r="A361" s="18" t="s">
        <v>210</v>
      </c>
      <c r="B361" s="19">
        <v>1.7</v>
      </c>
      <c r="C361" s="19">
        <v>0.4</v>
      </c>
      <c r="D361" s="19">
        <v>0</v>
      </c>
      <c r="E361" s="19">
        <v>0</v>
      </c>
      <c r="F361" s="19">
        <v>0.4</v>
      </c>
      <c r="G361" s="19">
        <v>0.4</v>
      </c>
      <c r="H361" s="19">
        <v>0.4</v>
      </c>
      <c r="I361" s="19">
        <v>0</v>
      </c>
      <c r="J361" s="19">
        <v>0.4</v>
      </c>
      <c r="K361" s="19">
        <v>0.4</v>
      </c>
      <c r="L361" s="19">
        <v>0.8</v>
      </c>
      <c r="M361" s="19">
        <v>5</v>
      </c>
      <c r="N361" s="19">
        <v>5</v>
      </c>
      <c r="O361" s="19">
        <v>0</v>
      </c>
      <c r="P361" s="19">
        <v>0</v>
      </c>
    </row>
    <row r="362" spans="1:16" ht="15" thickBot="1" x14ac:dyDescent="0.35">
      <c r="A362" s="18" t="s">
        <v>211</v>
      </c>
      <c r="B362" s="19">
        <v>1.7</v>
      </c>
      <c r="C362" s="19">
        <v>1.2</v>
      </c>
      <c r="D362" s="19">
        <v>0</v>
      </c>
      <c r="E362" s="19">
        <v>0.4</v>
      </c>
      <c r="F362" s="19">
        <v>0.4</v>
      </c>
      <c r="G362" s="19">
        <v>0.4</v>
      </c>
      <c r="H362" s="19">
        <v>0.4</v>
      </c>
      <c r="I362" s="19">
        <v>0</v>
      </c>
      <c r="J362" s="19">
        <v>0.4</v>
      </c>
      <c r="K362" s="19">
        <v>0.4</v>
      </c>
      <c r="L362" s="19">
        <v>0.8</v>
      </c>
      <c r="M362" s="19">
        <v>6.2</v>
      </c>
      <c r="N362" s="19">
        <v>5</v>
      </c>
      <c r="O362" s="19">
        <v>-1.2</v>
      </c>
      <c r="P362" s="19">
        <v>-24</v>
      </c>
    </row>
    <row r="363" spans="1:16" ht="15" thickBot="1" x14ac:dyDescent="0.35">
      <c r="A363" s="18" t="s">
        <v>212</v>
      </c>
      <c r="B363" s="19">
        <v>1.7</v>
      </c>
      <c r="C363" s="19">
        <v>0.8</v>
      </c>
      <c r="D363" s="19">
        <v>0</v>
      </c>
      <c r="E363" s="19">
        <v>0.4</v>
      </c>
      <c r="F363" s="19">
        <v>0.4</v>
      </c>
      <c r="G363" s="19">
        <v>0.4</v>
      </c>
      <c r="H363" s="19">
        <v>0.4</v>
      </c>
      <c r="I363" s="19">
        <v>0</v>
      </c>
      <c r="J363" s="19">
        <v>0.4</v>
      </c>
      <c r="K363" s="19">
        <v>0.4</v>
      </c>
      <c r="L363" s="19">
        <v>0.8</v>
      </c>
      <c r="M363" s="19">
        <v>5.8</v>
      </c>
      <c r="N363" s="19">
        <v>5</v>
      </c>
      <c r="O363" s="19">
        <v>-0.8</v>
      </c>
      <c r="P363" s="19">
        <v>-16</v>
      </c>
    </row>
    <row r="364" spans="1:16" ht="15" thickBot="1" x14ac:dyDescent="0.35">
      <c r="A364" s="18" t="s">
        <v>213</v>
      </c>
      <c r="B364" s="19">
        <v>1.2</v>
      </c>
      <c r="C364" s="19">
        <v>1.2</v>
      </c>
      <c r="D364" s="19">
        <v>0</v>
      </c>
      <c r="E364" s="19">
        <v>0.4</v>
      </c>
      <c r="F364" s="19">
        <v>0.4</v>
      </c>
      <c r="G364" s="19">
        <v>0.4</v>
      </c>
      <c r="H364" s="19">
        <v>0.4</v>
      </c>
      <c r="I364" s="19">
        <v>0</v>
      </c>
      <c r="J364" s="19">
        <v>0.4</v>
      </c>
      <c r="K364" s="19">
        <v>0.4</v>
      </c>
      <c r="L364" s="19">
        <v>0.8</v>
      </c>
      <c r="M364" s="19">
        <v>5.8</v>
      </c>
      <c r="N364" s="19">
        <v>5</v>
      </c>
      <c r="O364" s="19">
        <v>-0.8</v>
      </c>
      <c r="P364" s="19">
        <v>-16</v>
      </c>
    </row>
    <row r="365" spans="1:16" ht="15" thickBot="1" x14ac:dyDescent="0.35">
      <c r="A365" s="18" t="s">
        <v>214</v>
      </c>
      <c r="B365" s="19">
        <v>1.7</v>
      </c>
      <c r="C365" s="19">
        <v>0.4</v>
      </c>
      <c r="D365" s="19">
        <v>0</v>
      </c>
      <c r="E365" s="19">
        <v>0.4</v>
      </c>
      <c r="F365" s="19">
        <v>0.4</v>
      </c>
      <c r="G365" s="19">
        <v>0</v>
      </c>
      <c r="H365" s="19">
        <v>0.4</v>
      </c>
      <c r="I365" s="19">
        <v>0</v>
      </c>
      <c r="J365" s="19">
        <v>0.4</v>
      </c>
      <c r="K365" s="19">
        <v>0.4</v>
      </c>
      <c r="L365" s="19">
        <v>0.8</v>
      </c>
      <c r="M365" s="19">
        <v>5</v>
      </c>
      <c r="N365" s="19">
        <v>5</v>
      </c>
      <c r="O365" s="19">
        <v>0</v>
      </c>
      <c r="P365" s="19">
        <v>0</v>
      </c>
    </row>
    <row r="366" spans="1:16" ht="15" thickBot="1" x14ac:dyDescent="0.35">
      <c r="A366" s="18" t="s">
        <v>215</v>
      </c>
      <c r="B366" s="19">
        <v>1.7</v>
      </c>
      <c r="C366" s="19">
        <v>0.8</v>
      </c>
      <c r="D366" s="19">
        <v>0</v>
      </c>
      <c r="E366" s="19">
        <v>0</v>
      </c>
      <c r="F366" s="19">
        <v>0.4</v>
      </c>
      <c r="G366" s="19">
        <v>0.4</v>
      </c>
      <c r="H366" s="19">
        <v>0.4</v>
      </c>
      <c r="I366" s="19">
        <v>0</v>
      </c>
      <c r="J366" s="19">
        <v>0.4</v>
      </c>
      <c r="K366" s="19">
        <v>0.4</v>
      </c>
      <c r="L366" s="19">
        <v>0.8</v>
      </c>
      <c r="M366" s="19">
        <v>5.4</v>
      </c>
      <c r="N366" s="19">
        <v>6</v>
      </c>
      <c r="O366" s="19">
        <v>0.6</v>
      </c>
      <c r="P366" s="19">
        <v>10</v>
      </c>
    </row>
    <row r="367" spans="1:16" ht="15" thickBot="1" x14ac:dyDescent="0.35">
      <c r="A367" s="18" t="s">
        <v>216</v>
      </c>
      <c r="B367" s="19">
        <v>1.7</v>
      </c>
      <c r="C367" s="19">
        <v>0.8</v>
      </c>
      <c r="D367" s="19">
        <v>0</v>
      </c>
      <c r="E367" s="19">
        <v>0</v>
      </c>
      <c r="F367" s="19">
        <v>0.4</v>
      </c>
      <c r="G367" s="19">
        <v>0.4</v>
      </c>
      <c r="H367" s="19">
        <v>0.4</v>
      </c>
      <c r="I367" s="19">
        <v>0</v>
      </c>
      <c r="J367" s="19">
        <v>0.4</v>
      </c>
      <c r="K367" s="19">
        <v>0.4</v>
      </c>
      <c r="L367" s="19">
        <v>0.8</v>
      </c>
      <c r="M367" s="19">
        <v>5.4</v>
      </c>
      <c r="N367" s="19">
        <v>6</v>
      </c>
      <c r="O367" s="19">
        <v>0.6</v>
      </c>
      <c r="P367" s="19">
        <v>10</v>
      </c>
    </row>
    <row r="368" spans="1:16" ht="15" thickBot="1" x14ac:dyDescent="0.35">
      <c r="A368" s="18" t="s">
        <v>217</v>
      </c>
      <c r="B368" s="19">
        <v>1.7</v>
      </c>
      <c r="C368" s="19">
        <v>0.8</v>
      </c>
      <c r="D368" s="19">
        <v>0</v>
      </c>
      <c r="E368" s="19">
        <v>0</v>
      </c>
      <c r="F368" s="19">
        <v>0.4</v>
      </c>
      <c r="G368" s="19">
        <v>0.8</v>
      </c>
      <c r="H368" s="19">
        <v>0</v>
      </c>
      <c r="I368" s="19">
        <v>0</v>
      </c>
      <c r="J368" s="19">
        <v>0.4</v>
      </c>
      <c r="K368" s="19">
        <v>0.4</v>
      </c>
      <c r="L368" s="19">
        <v>0.8</v>
      </c>
      <c r="M368" s="19">
        <v>5.4</v>
      </c>
      <c r="N368" s="19">
        <v>5</v>
      </c>
      <c r="O368" s="19">
        <v>-0.4</v>
      </c>
      <c r="P368" s="19">
        <v>-8</v>
      </c>
    </row>
    <row r="369" spans="1:16" ht="15" thickBot="1" x14ac:dyDescent="0.35">
      <c r="A369" s="18" t="s">
        <v>218</v>
      </c>
      <c r="B369" s="19">
        <v>1.7</v>
      </c>
      <c r="C369" s="19">
        <v>0.8</v>
      </c>
      <c r="D369" s="19">
        <v>0</v>
      </c>
      <c r="E369" s="19">
        <v>0</v>
      </c>
      <c r="F369" s="19">
        <v>0.4</v>
      </c>
      <c r="G369" s="19">
        <v>0.8</v>
      </c>
      <c r="H369" s="19">
        <v>0.4</v>
      </c>
      <c r="I369" s="19">
        <v>0</v>
      </c>
      <c r="J369" s="19">
        <v>0.4</v>
      </c>
      <c r="K369" s="19">
        <v>0.4</v>
      </c>
      <c r="L369" s="19">
        <v>0.8</v>
      </c>
      <c r="M369" s="19">
        <v>5.8</v>
      </c>
      <c r="N369" s="19">
        <v>6</v>
      </c>
      <c r="O369" s="19">
        <v>0.2</v>
      </c>
      <c r="P369" s="19">
        <v>3.33</v>
      </c>
    </row>
    <row r="370" spans="1:16" ht="15" thickBot="1" x14ac:dyDescent="0.35">
      <c r="A370" s="18" t="s">
        <v>219</v>
      </c>
      <c r="B370" s="19">
        <v>1.7</v>
      </c>
      <c r="C370" s="19">
        <v>0.4</v>
      </c>
      <c r="D370" s="19">
        <v>0</v>
      </c>
      <c r="E370" s="19">
        <v>0</v>
      </c>
      <c r="F370" s="19">
        <v>0.4</v>
      </c>
      <c r="G370" s="19">
        <v>0.4</v>
      </c>
      <c r="H370" s="19">
        <v>0.4</v>
      </c>
      <c r="I370" s="19">
        <v>0</v>
      </c>
      <c r="J370" s="19">
        <v>0.4</v>
      </c>
      <c r="K370" s="19">
        <v>0.4</v>
      </c>
      <c r="L370" s="19">
        <v>0.8</v>
      </c>
      <c r="M370" s="19">
        <v>5</v>
      </c>
      <c r="N370" s="19">
        <v>5</v>
      </c>
      <c r="O370" s="19">
        <v>0</v>
      </c>
      <c r="P370" s="19">
        <v>0</v>
      </c>
    </row>
    <row r="371" spans="1:16" ht="15" thickBot="1" x14ac:dyDescent="0.35">
      <c r="A371" s="18" t="s">
        <v>220</v>
      </c>
      <c r="B371" s="19">
        <v>1.7</v>
      </c>
      <c r="C371" s="19">
        <v>0.8</v>
      </c>
      <c r="D371" s="19">
        <v>0</v>
      </c>
      <c r="E371" s="19">
        <v>0</v>
      </c>
      <c r="F371" s="19">
        <v>0.4</v>
      </c>
      <c r="G371" s="19">
        <v>0</v>
      </c>
      <c r="H371" s="19">
        <v>0.4</v>
      </c>
      <c r="I371" s="19">
        <v>0</v>
      </c>
      <c r="J371" s="19">
        <v>0.4</v>
      </c>
      <c r="K371" s="19">
        <v>0.4</v>
      </c>
      <c r="L371" s="19">
        <v>0.8</v>
      </c>
      <c r="M371" s="19">
        <v>5</v>
      </c>
      <c r="N371" s="19">
        <v>5</v>
      </c>
      <c r="O371" s="19">
        <v>0</v>
      </c>
      <c r="P371" s="19">
        <v>0</v>
      </c>
    </row>
    <row r="372" spans="1:16" ht="15" thickBot="1" x14ac:dyDescent="0.35">
      <c r="A372" s="18" t="s">
        <v>221</v>
      </c>
      <c r="B372" s="19">
        <v>1.7</v>
      </c>
      <c r="C372" s="19">
        <v>0.4</v>
      </c>
      <c r="D372" s="19">
        <v>0</v>
      </c>
      <c r="E372" s="19">
        <v>0</v>
      </c>
      <c r="F372" s="19">
        <v>0.4</v>
      </c>
      <c r="G372" s="19">
        <v>0.8</v>
      </c>
      <c r="H372" s="19">
        <v>0.4</v>
      </c>
      <c r="I372" s="19">
        <v>0</v>
      </c>
      <c r="J372" s="19">
        <v>0.4</v>
      </c>
      <c r="K372" s="19">
        <v>0.4</v>
      </c>
      <c r="L372" s="19">
        <v>0.8</v>
      </c>
      <c r="M372" s="19">
        <v>5.4</v>
      </c>
      <c r="N372" s="19">
        <v>5</v>
      </c>
      <c r="O372" s="19">
        <v>-0.4</v>
      </c>
      <c r="P372" s="19">
        <v>-8</v>
      </c>
    </row>
    <row r="373" spans="1:16" ht="15" thickBot="1" x14ac:dyDescent="0.35">
      <c r="A373" s="18" t="s">
        <v>222</v>
      </c>
      <c r="B373" s="19">
        <v>1.7</v>
      </c>
      <c r="C373" s="19">
        <v>0.8</v>
      </c>
      <c r="D373" s="19">
        <v>0</v>
      </c>
      <c r="E373" s="19">
        <v>0</v>
      </c>
      <c r="F373" s="19">
        <v>0.4</v>
      </c>
      <c r="G373" s="19">
        <v>0.4</v>
      </c>
      <c r="H373" s="19">
        <v>0.4</v>
      </c>
      <c r="I373" s="19">
        <v>0</v>
      </c>
      <c r="J373" s="19">
        <v>0.4</v>
      </c>
      <c r="K373" s="19">
        <v>0.4</v>
      </c>
      <c r="L373" s="19">
        <v>0.8</v>
      </c>
      <c r="M373" s="19">
        <v>5.4</v>
      </c>
      <c r="N373" s="19">
        <v>5</v>
      </c>
      <c r="O373" s="19">
        <v>-0.4</v>
      </c>
      <c r="P373" s="19">
        <v>-8</v>
      </c>
    </row>
    <row r="374" spans="1:16" ht="15" thickBot="1" x14ac:dyDescent="0.35">
      <c r="A374" s="18" t="s">
        <v>223</v>
      </c>
      <c r="B374" s="19">
        <v>1.7</v>
      </c>
      <c r="C374" s="19">
        <v>0.8</v>
      </c>
      <c r="D374" s="19">
        <v>0</v>
      </c>
      <c r="E374" s="19">
        <v>0</v>
      </c>
      <c r="F374" s="19">
        <v>0.4</v>
      </c>
      <c r="G374" s="19">
        <v>0.4</v>
      </c>
      <c r="H374" s="19">
        <v>0.4</v>
      </c>
      <c r="I374" s="19">
        <v>0</v>
      </c>
      <c r="J374" s="19">
        <v>0.4</v>
      </c>
      <c r="K374" s="19">
        <v>0.4</v>
      </c>
      <c r="L374" s="19">
        <v>0.8</v>
      </c>
      <c r="M374" s="19">
        <v>5.4</v>
      </c>
      <c r="N374" s="19">
        <v>6</v>
      </c>
      <c r="O374" s="19">
        <v>0.6</v>
      </c>
      <c r="P374" s="19">
        <v>10</v>
      </c>
    </row>
    <row r="375" spans="1:16" ht="15" thickBot="1" x14ac:dyDescent="0.35">
      <c r="A375" s="18" t="s">
        <v>224</v>
      </c>
      <c r="B375" s="19">
        <v>1.7</v>
      </c>
      <c r="C375" s="19">
        <v>0.8</v>
      </c>
      <c r="D375" s="19">
        <v>0</v>
      </c>
      <c r="E375" s="19">
        <v>0</v>
      </c>
      <c r="F375" s="19">
        <v>0.4</v>
      </c>
      <c r="G375" s="19">
        <v>0.4</v>
      </c>
      <c r="H375" s="19">
        <v>0.4</v>
      </c>
      <c r="I375" s="19">
        <v>0</v>
      </c>
      <c r="J375" s="19">
        <v>0.4</v>
      </c>
      <c r="K375" s="19">
        <v>0.4</v>
      </c>
      <c r="L375" s="19">
        <v>0.8</v>
      </c>
      <c r="M375" s="19">
        <v>5.4</v>
      </c>
      <c r="N375" s="19">
        <v>5</v>
      </c>
      <c r="O375" s="19">
        <v>-0.4</v>
      </c>
      <c r="P375" s="19">
        <v>-8</v>
      </c>
    </row>
    <row r="376" spans="1:16" ht="15" thickBot="1" x14ac:dyDescent="0.35">
      <c r="A376" s="18" t="s">
        <v>225</v>
      </c>
      <c r="B376" s="19">
        <v>1.7</v>
      </c>
      <c r="C376" s="19">
        <v>0.4</v>
      </c>
      <c r="D376" s="19">
        <v>0</v>
      </c>
      <c r="E376" s="19">
        <v>0.4</v>
      </c>
      <c r="F376" s="19">
        <v>0</v>
      </c>
      <c r="G376" s="19">
        <v>0.4</v>
      </c>
      <c r="H376" s="19">
        <v>0.4</v>
      </c>
      <c r="I376" s="19">
        <v>0</v>
      </c>
      <c r="J376" s="19">
        <v>0.4</v>
      </c>
      <c r="K376" s="19">
        <v>0.4</v>
      </c>
      <c r="L376" s="19">
        <v>0.8</v>
      </c>
      <c r="M376" s="19">
        <v>5</v>
      </c>
      <c r="N376" s="19">
        <v>5</v>
      </c>
      <c r="O376" s="19">
        <v>0</v>
      </c>
      <c r="P376" s="19">
        <v>0</v>
      </c>
    </row>
    <row r="377" spans="1:16" ht="15" thickBot="1" x14ac:dyDescent="0.35">
      <c r="A377" s="18" t="s">
        <v>226</v>
      </c>
      <c r="B377" s="19">
        <v>1.7</v>
      </c>
      <c r="C377" s="19">
        <v>0.8</v>
      </c>
      <c r="D377" s="19">
        <v>0</v>
      </c>
      <c r="E377" s="19">
        <v>0.4</v>
      </c>
      <c r="F377" s="19">
        <v>0.4</v>
      </c>
      <c r="G377" s="19">
        <v>0.4</v>
      </c>
      <c r="H377" s="19">
        <v>0.4</v>
      </c>
      <c r="I377" s="19">
        <v>0</v>
      </c>
      <c r="J377" s="19">
        <v>0.4</v>
      </c>
      <c r="K377" s="19">
        <v>0.4</v>
      </c>
      <c r="L377" s="19">
        <v>0.8</v>
      </c>
      <c r="M377" s="19">
        <v>5.8</v>
      </c>
      <c r="N377" s="19">
        <v>7</v>
      </c>
      <c r="O377" s="19">
        <v>1.2</v>
      </c>
      <c r="P377" s="19">
        <v>17.14</v>
      </c>
    </row>
    <row r="378" spans="1:16" ht="15" thickBot="1" x14ac:dyDescent="0.35">
      <c r="A378" s="18" t="s">
        <v>227</v>
      </c>
      <c r="B378" s="19">
        <v>1.7</v>
      </c>
      <c r="C378" s="19">
        <v>0.4</v>
      </c>
      <c r="D378" s="19">
        <v>0</v>
      </c>
      <c r="E378" s="19">
        <v>0</v>
      </c>
      <c r="F378" s="19">
        <v>0.4</v>
      </c>
      <c r="G378" s="19">
        <v>0.4</v>
      </c>
      <c r="H378" s="19">
        <v>0.4</v>
      </c>
      <c r="I378" s="19">
        <v>0</v>
      </c>
      <c r="J378" s="19">
        <v>0.4</v>
      </c>
      <c r="K378" s="19">
        <v>0.4</v>
      </c>
      <c r="L378" s="19">
        <v>0.8</v>
      </c>
      <c r="M378" s="19">
        <v>5</v>
      </c>
      <c r="N378" s="19">
        <v>5</v>
      </c>
      <c r="O378" s="19">
        <v>0</v>
      </c>
      <c r="P378" s="19">
        <v>0</v>
      </c>
    </row>
    <row r="379" spans="1:16" ht="15" thickBot="1" x14ac:dyDescent="0.35">
      <c r="A379" s="18" t="s">
        <v>228</v>
      </c>
      <c r="B379" s="19">
        <v>1.7</v>
      </c>
      <c r="C379" s="19">
        <v>0.4</v>
      </c>
      <c r="D379" s="19">
        <v>0</v>
      </c>
      <c r="E379" s="19">
        <v>0</v>
      </c>
      <c r="F379" s="19">
        <v>0.4</v>
      </c>
      <c r="G379" s="19">
        <v>0</v>
      </c>
      <c r="H379" s="19">
        <v>0.4</v>
      </c>
      <c r="I379" s="19">
        <v>0</v>
      </c>
      <c r="J379" s="19">
        <v>0.4</v>
      </c>
      <c r="K379" s="19">
        <v>0.4</v>
      </c>
      <c r="L379" s="19">
        <v>1.2</v>
      </c>
      <c r="M379" s="19">
        <v>5</v>
      </c>
      <c r="N379" s="19">
        <v>5</v>
      </c>
      <c r="O379" s="19">
        <v>0</v>
      </c>
      <c r="P379" s="19">
        <v>0</v>
      </c>
    </row>
    <row r="380" spans="1:16" ht="15" thickBot="1" x14ac:dyDescent="0.35">
      <c r="A380" s="18" t="s">
        <v>229</v>
      </c>
      <c r="B380" s="19">
        <v>1.7</v>
      </c>
      <c r="C380" s="19">
        <v>0.4</v>
      </c>
      <c r="D380" s="19">
        <v>0</v>
      </c>
      <c r="E380" s="19">
        <v>0</v>
      </c>
      <c r="F380" s="19">
        <v>0.4</v>
      </c>
      <c r="G380" s="19">
        <v>0</v>
      </c>
      <c r="H380" s="19">
        <v>0.4</v>
      </c>
      <c r="I380" s="19">
        <v>0</v>
      </c>
      <c r="J380" s="19">
        <v>0.4</v>
      </c>
      <c r="K380" s="19">
        <v>0.4</v>
      </c>
      <c r="L380" s="19">
        <v>1.2</v>
      </c>
      <c r="M380" s="19">
        <v>5</v>
      </c>
      <c r="N380" s="19">
        <v>5</v>
      </c>
      <c r="O380" s="19">
        <v>0</v>
      </c>
      <c r="P380" s="19">
        <v>0</v>
      </c>
    </row>
    <row r="381" spans="1:16" ht="15" thickBot="1" x14ac:dyDescent="0.35">
      <c r="A381" s="18" t="s">
        <v>230</v>
      </c>
      <c r="B381" s="19">
        <v>1.7</v>
      </c>
      <c r="C381" s="19">
        <v>0.8</v>
      </c>
      <c r="D381" s="19">
        <v>0</v>
      </c>
      <c r="E381" s="19">
        <v>0.4</v>
      </c>
      <c r="F381" s="19">
        <v>0.4</v>
      </c>
      <c r="G381" s="19">
        <v>0.4</v>
      </c>
      <c r="H381" s="19">
        <v>0.4</v>
      </c>
      <c r="I381" s="19">
        <v>0</v>
      </c>
      <c r="J381" s="19">
        <v>0.4</v>
      </c>
      <c r="K381" s="19">
        <v>0.4</v>
      </c>
      <c r="L381" s="19">
        <v>0.8</v>
      </c>
      <c r="M381" s="19">
        <v>5.8</v>
      </c>
      <c r="N381" s="19">
        <v>5</v>
      </c>
      <c r="O381" s="19">
        <v>-0.8</v>
      </c>
      <c r="P381" s="19">
        <v>-16</v>
      </c>
    </row>
    <row r="382" spans="1:16" ht="15" thickBot="1" x14ac:dyDescent="0.35">
      <c r="A382" s="18" t="s">
        <v>231</v>
      </c>
      <c r="B382" s="19">
        <v>1.7</v>
      </c>
      <c r="C382" s="19">
        <v>0.4</v>
      </c>
      <c r="D382" s="19">
        <v>0</v>
      </c>
      <c r="E382" s="19">
        <v>0.4</v>
      </c>
      <c r="F382" s="19">
        <v>0.4</v>
      </c>
      <c r="G382" s="19">
        <v>0.4</v>
      </c>
      <c r="H382" s="19">
        <v>0.4</v>
      </c>
      <c r="I382" s="19">
        <v>0</v>
      </c>
      <c r="J382" s="19">
        <v>0.4</v>
      </c>
      <c r="K382" s="19">
        <v>0.4</v>
      </c>
      <c r="L382" s="19">
        <v>0.8</v>
      </c>
      <c r="M382" s="19">
        <v>5.4</v>
      </c>
      <c r="N382" s="19">
        <v>5</v>
      </c>
      <c r="O382" s="19">
        <v>-0.4</v>
      </c>
      <c r="P382" s="19">
        <v>-8</v>
      </c>
    </row>
    <row r="383" spans="1:16" ht="15" thickBot="1" x14ac:dyDescent="0.35">
      <c r="A383" s="18" t="s">
        <v>232</v>
      </c>
      <c r="B383" s="19">
        <v>1.7</v>
      </c>
      <c r="C383" s="19">
        <v>1.2</v>
      </c>
      <c r="D383" s="19">
        <v>0</v>
      </c>
      <c r="E383" s="19">
        <v>0</v>
      </c>
      <c r="F383" s="19">
        <v>0.4</v>
      </c>
      <c r="G383" s="19">
        <v>0.4</v>
      </c>
      <c r="H383" s="19">
        <v>0.4</v>
      </c>
      <c r="I383" s="19">
        <v>0</v>
      </c>
      <c r="J383" s="19">
        <v>0.4</v>
      </c>
      <c r="K383" s="19">
        <v>0.4</v>
      </c>
      <c r="L383" s="19">
        <v>0.8</v>
      </c>
      <c r="M383" s="19">
        <v>5.8</v>
      </c>
      <c r="N383" s="19">
        <v>5</v>
      </c>
      <c r="O383" s="19">
        <v>-0.8</v>
      </c>
      <c r="P383" s="19">
        <v>-16</v>
      </c>
    </row>
    <row r="384" spans="1:16" ht="15" thickBot="1" x14ac:dyDescent="0.35">
      <c r="A384" s="18" t="s">
        <v>233</v>
      </c>
      <c r="B384" s="19">
        <v>1.7</v>
      </c>
      <c r="C384" s="19">
        <v>0.4</v>
      </c>
      <c r="D384" s="19">
        <v>0</v>
      </c>
      <c r="E384" s="19">
        <v>0.4</v>
      </c>
      <c r="F384" s="19">
        <v>0.4</v>
      </c>
      <c r="G384" s="19">
        <v>0.4</v>
      </c>
      <c r="H384" s="19">
        <v>0.4</v>
      </c>
      <c r="I384" s="19">
        <v>0</v>
      </c>
      <c r="J384" s="19">
        <v>0.4</v>
      </c>
      <c r="K384" s="19">
        <v>0.4</v>
      </c>
      <c r="L384" s="19">
        <v>0.8</v>
      </c>
      <c r="M384" s="19">
        <v>5.4</v>
      </c>
      <c r="N384" s="19">
        <v>6</v>
      </c>
      <c r="O384" s="19">
        <v>0.6</v>
      </c>
      <c r="P384" s="19">
        <v>10</v>
      </c>
    </row>
    <row r="385" spans="1:16" ht="15" thickBot="1" x14ac:dyDescent="0.35">
      <c r="A385" s="18" t="s">
        <v>851</v>
      </c>
      <c r="B385" s="19">
        <v>1.7</v>
      </c>
      <c r="C385" s="19">
        <v>0.4</v>
      </c>
      <c r="D385" s="19">
        <v>0</v>
      </c>
      <c r="E385" s="19">
        <v>0.4</v>
      </c>
      <c r="F385" s="19">
        <v>0.4</v>
      </c>
      <c r="G385" s="19">
        <v>0.4</v>
      </c>
      <c r="H385" s="19">
        <v>0.4</v>
      </c>
      <c r="I385" s="19">
        <v>0</v>
      </c>
      <c r="J385" s="19">
        <v>0.4</v>
      </c>
      <c r="K385" s="19">
        <v>0.4</v>
      </c>
      <c r="L385" s="19">
        <v>0.8</v>
      </c>
      <c r="M385" s="19">
        <v>5.4</v>
      </c>
      <c r="N385" s="19">
        <v>6</v>
      </c>
      <c r="O385" s="19">
        <v>0.6</v>
      </c>
      <c r="P385" s="19">
        <v>10</v>
      </c>
    </row>
    <row r="386" spans="1:16" ht="15" thickBot="1" x14ac:dyDescent="0.35">
      <c r="A386" s="18" t="s">
        <v>852</v>
      </c>
      <c r="B386" s="19">
        <v>1.7</v>
      </c>
      <c r="C386" s="19">
        <v>0.4</v>
      </c>
      <c r="D386" s="19">
        <v>0</v>
      </c>
      <c r="E386" s="19">
        <v>0</v>
      </c>
      <c r="F386" s="19">
        <v>0.4</v>
      </c>
      <c r="G386" s="19">
        <v>0.4</v>
      </c>
      <c r="H386" s="19">
        <v>0.4</v>
      </c>
      <c r="I386" s="19">
        <v>0</v>
      </c>
      <c r="J386" s="19">
        <v>0.4</v>
      </c>
      <c r="K386" s="19">
        <v>0.4</v>
      </c>
      <c r="L386" s="19">
        <v>0.8</v>
      </c>
      <c r="M386" s="19">
        <v>5</v>
      </c>
      <c r="N386" s="19">
        <v>5</v>
      </c>
      <c r="O386" s="19">
        <v>0</v>
      </c>
      <c r="P386" s="19">
        <v>0</v>
      </c>
    </row>
    <row r="387" spans="1:16" ht="15" thickBot="1" x14ac:dyDescent="0.35">
      <c r="A387" s="18" t="s">
        <v>853</v>
      </c>
      <c r="B387" s="19">
        <v>1.7</v>
      </c>
      <c r="C387" s="19">
        <v>0.4</v>
      </c>
      <c r="D387" s="19">
        <v>0</v>
      </c>
      <c r="E387" s="19">
        <v>0.4</v>
      </c>
      <c r="F387" s="19">
        <v>0.4</v>
      </c>
      <c r="G387" s="19">
        <v>0.4</v>
      </c>
      <c r="H387" s="19">
        <v>0.4</v>
      </c>
      <c r="I387" s="19">
        <v>0</v>
      </c>
      <c r="J387" s="19">
        <v>0.4</v>
      </c>
      <c r="K387" s="19">
        <v>0.4</v>
      </c>
      <c r="L387" s="19">
        <v>0.8</v>
      </c>
      <c r="M387" s="19">
        <v>5.4</v>
      </c>
      <c r="N387" s="19">
        <v>5</v>
      </c>
      <c r="O387" s="19">
        <v>-0.4</v>
      </c>
      <c r="P387" s="19">
        <v>-8</v>
      </c>
    </row>
    <row r="388" spans="1:16" ht="15" thickBot="1" x14ac:dyDescent="0.35">
      <c r="A388" s="18" t="s">
        <v>854</v>
      </c>
      <c r="B388" s="19">
        <v>1.7</v>
      </c>
      <c r="C388" s="19">
        <v>0.4</v>
      </c>
      <c r="D388" s="19">
        <v>0</v>
      </c>
      <c r="E388" s="19">
        <v>0</v>
      </c>
      <c r="F388" s="19">
        <v>0.4</v>
      </c>
      <c r="G388" s="19">
        <v>0.4</v>
      </c>
      <c r="H388" s="19">
        <v>0.4</v>
      </c>
      <c r="I388" s="19">
        <v>0</v>
      </c>
      <c r="J388" s="19">
        <v>0.4</v>
      </c>
      <c r="K388" s="19">
        <v>0.4</v>
      </c>
      <c r="L388" s="19">
        <v>0.8</v>
      </c>
      <c r="M388" s="19">
        <v>5</v>
      </c>
      <c r="N388" s="19">
        <v>4</v>
      </c>
      <c r="O388" s="19">
        <v>-1</v>
      </c>
      <c r="P388" s="19">
        <v>-25</v>
      </c>
    </row>
    <row r="389" spans="1:16" ht="15" thickBot="1" x14ac:dyDescent="0.35">
      <c r="A389" s="18" t="s">
        <v>855</v>
      </c>
      <c r="B389" s="19">
        <v>1.7</v>
      </c>
      <c r="C389" s="19">
        <v>1.2</v>
      </c>
      <c r="D389" s="19">
        <v>0</v>
      </c>
      <c r="E389" s="19">
        <v>0</v>
      </c>
      <c r="F389" s="19">
        <v>0.4</v>
      </c>
      <c r="G389" s="19">
        <v>0.4</v>
      </c>
      <c r="H389" s="19">
        <v>0.4</v>
      </c>
      <c r="I389" s="19">
        <v>0</v>
      </c>
      <c r="J389" s="19">
        <v>0.4</v>
      </c>
      <c r="K389" s="19">
        <v>0.4</v>
      </c>
      <c r="L389" s="19">
        <v>0.8</v>
      </c>
      <c r="M389" s="19">
        <v>5.8</v>
      </c>
      <c r="N389" s="19">
        <v>5</v>
      </c>
      <c r="O389" s="19">
        <v>-0.8</v>
      </c>
      <c r="P389" s="19">
        <v>-16</v>
      </c>
    </row>
    <row r="390" spans="1:16" ht="15" thickBot="1" x14ac:dyDescent="0.35">
      <c r="A390" s="18" t="s">
        <v>856</v>
      </c>
      <c r="B390" s="19">
        <v>1.7</v>
      </c>
      <c r="C390" s="19">
        <v>0.8</v>
      </c>
      <c r="D390" s="19">
        <v>0.4</v>
      </c>
      <c r="E390" s="19">
        <v>0</v>
      </c>
      <c r="F390" s="19">
        <v>0.4</v>
      </c>
      <c r="G390" s="19">
        <v>0.4</v>
      </c>
      <c r="H390" s="19">
        <v>0.4</v>
      </c>
      <c r="I390" s="19">
        <v>0</v>
      </c>
      <c r="J390" s="19">
        <v>0</v>
      </c>
      <c r="K390" s="19">
        <v>0.4</v>
      </c>
      <c r="L390" s="19">
        <v>0.8</v>
      </c>
      <c r="M390" s="19">
        <v>5.4</v>
      </c>
      <c r="N390" s="19">
        <v>5</v>
      </c>
      <c r="O390" s="19">
        <v>-0.4</v>
      </c>
      <c r="P390" s="19">
        <v>-8</v>
      </c>
    </row>
    <row r="391" spans="1:16" ht="15" thickBot="1" x14ac:dyDescent="0.35">
      <c r="A391" s="18" t="s">
        <v>857</v>
      </c>
      <c r="B391" s="19">
        <v>1.7</v>
      </c>
      <c r="C391" s="19">
        <v>0.8</v>
      </c>
      <c r="D391" s="19">
        <v>0.4</v>
      </c>
      <c r="E391" s="19">
        <v>0</v>
      </c>
      <c r="F391" s="19">
        <v>0.4</v>
      </c>
      <c r="G391" s="19">
        <v>0.4</v>
      </c>
      <c r="H391" s="19">
        <v>0.4</v>
      </c>
      <c r="I391" s="19">
        <v>0</v>
      </c>
      <c r="J391" s="19">
        <v>0</v>
      </c>
      <c r="K391" s="19">
        <v>0.4</v>
      </c>
      <c r="L391" s="19">
        <v>0.8</v>
      </c>
      <c r="M391" s="19">
        <v>5.4</v>
      </c>
      <c r="N391" s="19">
        <v>5</v>
      </c>
      <c r="O391" s="19">
        <v>-0.4</v>
      </c>
      <c r="P391" s="19">
        <v>-8</v>
      </c>
    </row>
    <row r="392" spans="1:16" ht="15" thickBot="1" x14ac:dyDescent="0.35">
      <c r="A392" s="18" t="s">
        <v>858</v>
      </c>
      <c r="B392" s="19">
        <v>1.7</v>
      </c>
      <c r="C392" s="19">
        <v>0.4</v>
      </c>
      <c r="D392" s="19">
        <v>0</v>
      </c>
      <c r="E392" s="19">
        <v>0</v>
      </c>
      <c r="F392" s="19">
        <v>0.4</v>
      </c>
      <c r="G392" s="19">
        <v>0.4</v>
      </c>
      <c r="H392" s="19">
        <v>0.4</v>
      </c>
      <c r="I392" s="19">
        <v>0</v>
      </c>
      <c r="J392" s="19">
        <v>0.4</v>
      </c>
      <c r="K392" s="19">
        <v>0.4</v>
      </c>
      <c r="L392" s="19">
        <v>0.8</v>
      </c>
      <c r="M392" s="19">
        <v>5</v>
      </c>
      <c r="N392" s="19">
        <v>6</v>
      </c>
      <c r="O392" s="19">
        <v>1</v>
      </c>
      <c r="P392" s="19">
        <v>16.670000000000002</v>
      </c>
    </row>
    <row r="393" spans="1:16" ht="15" thickBot="1" x14ac:dyDescent="0.35">
      <c r="A393" s="18" t="s">
        <v>859</v>
      </c>
      <c r="B393" s="19">
        <v>1.7</v>
      </c>
      <c r="C393" s="19">
        <v>0.4</v>
      </c>
      <c r="D393" s="19">
        <v>0</v>
      </c>
      <c r="E393" s="19">
        <v>0</v>
      </c>
      <c r="F393" s="19">
        <v>0.4</v>
      </c>
      <c r="G393" s="19">
        <v>0.4</v>
      </c>
      <c r="H393" s="19">
        <v>0.4</v>
      </c>
      <c r="I393" s="19">
        <v>0</v>
      </c>
      <c r="J393" s="19">
        <v>0.4</v>
      </c>
      <c r="K393" s="19">
        <v>0.4</v>
      </c>
      <c r="L393" s="19">
        <v>0.8</v>
      </c>
      <c r="M393" s="19">
        <v>5</v>
      </c>
      <c r="N393" s="19">
        <v>5</v>
      </c>
      <c r="O393" s="19">
        <v>0</v>
      </c>
      <c r="P393" s="19">
        <v>0</v>
      </c>
    </row>
    <row r="394" spans="1:16" ht="15" thickBot="1" x14ac:dyDescent="0.35">
      <c r="A394" s="18" t="s">
        <v>860</v>
      </c>
      <c r="B394" s="19">
        <v>1.7</v>
      </c>
      <c r="C394" s="19">
        <v>0.4</v>
      </c>
      <c r="D394" s="19">
        <v>0</v>
      </c>
      <c r="E394" s="19">
        <v>0.4</v>
      </c>
      <c r="F394" s="19">
        <v>0.4</v>
      </c>
      <c r="G394" s="19">
        <v>0.4</v>
      </c>
      <c r="H394" s="19">
        <v>0</v>
      </c>
      <c r="I394" s="19">
        <v>0</v>
      </c>
      <c r="J394" s="19">
        <v>0.4</v>
      </c>
      <c r="K394" s="19">
        <v>0.4</v>
      </c>
      <c r="L394" s="19">
        <v>0</v>
      </c>
      <c r="M394" s="19">
        <v>4.2</v>
      </c>
      <c r="N394" s="19">
        <v>4</v>
      </c>
      <c r="O394" s="19">
        <v>-0.2</v>
      </c>
      <c r="P394" s="19">
        <v>-5</v>
      </c>
    </row>
    <row r="395" spans="1:16" ht="15" thickBot="1" x14ac:dyDescent="0.35">
      <c r="A395" s="18" t="s">
        <v>861</v>
      </c>
      <c r="B395" s="19">
        <v>1.2</v>
      </c>
      <c r="C395" s="19">
        <v>0.8</v>
      </c>
      <c r="D395" s="19">
        <v>0</v>
      </c>
      <c r="E395" s="19">
        <v>0.4</v>
      </c>
      <c r="F395" s="19">
        <v>0.4</v>
      </c>
      <c r="G395" s="19">
        <v>0</v>
      </c>
      <c r="H395" s="19">
        <v>0.4</v>
      </c>
      <c r="I395" s="19">
        <v>0</v>
      </c>
      <c r="J395" s="19">
        <v>0.4</v>
      </c>
      <c r="K395" s="19">
        <v>0.4</v>
      </c>
      <c r="L395" s="19">
        <v>0.8</v>
      </c>
      <c r="M395" s="19">
        <v>5</v>
      </c>
      <c r="N395" s="19">
        <v>5</v>
      </c>
      <c r="O395" s="19">
        <v>0</v>
      </c>
      <c r="P395" s="19">
        <v>0</v>
      </c>
    </row>
    <row r="396" spans="1:16" ht="15" thickBot="1" x14ac:dyDescent="0.35">
      <c r="A396" s="18" t="s">
        <v>862</v>
      </c>
      <c r="B396" s="19">
        <v>1.7</v>
      </c>
      <c r="C396" s="19">
        <v>0.8</v>
      </c>
      <c r="D396" s="19">
        <v>0.4</v>
      </c>
      <c r="E396" s="19">
        <v>0.4</v>
      </c>
      <c r="F396" s="19">
        <v>0</v>
      </c>
      <c r="G396" s="19">
        <v>0.4</v>
      </c>
      <c r="H396" s="19">
        <v>0.4</v>
      </c>
      <c r="I396" s="19">
        <v>0</v>
      </c>
      <c r="J396" s="19">
        <v>0.4</v>
      </c>
      <c r="K396" s="19">
        <v>0</v>
      </c>
      <c r="L396" s="19">
        <v>0.8</v>
      </c>
      <c r="M396" s="19">
        <v>5.4</v>
      </c>
      <c r="N396" s="19">
        <v>5</v>
      </c>
      <c r="O396" s="19">
        <v>-0.4</v>
      </c>
      <c r="P396" s="19">
        <v>-8</v>
      </c>
    </row>
    <row r="397" spans="1:16" ht="15" thickBot="1" x14ac:dyDescent="0.35">
      <c r="A397" s="18" t="s">
        <v>863</v>
      </c>
      <c r="B397" s="19">
        <v>1.7</v>
      </c>
      <c r="C397" s="19">
        <v>0.8</v>
      </c>
      <c r="D397" s="19">
        <v>0</v>
      </c>
      <c r="E397" s="19">
        <v>0</v>
      </c>
      <c r="F397" s="19">
        <v>0.4</v>
      </c>
      <c r="G397" s="19">
        <v>0.4</v>
      </c>
      <c r="H397" s="19">
        <v>0.4</v>
      </c>
      <c r="I397" s="19">
        <v>0</v>
      </c>
      <c r="J397" s="19">
        <v>0.4</v>
      </c>
      <c r="K397" s="19">
        <v>0.4</v>
      </c>
      <c r="L397" s="19">
        <v>0</v>
      </c>
      <c r="M397" s="19">
        <v>4.5999999999999996</v>
      </c>
      <c r="N397" s="19">
        <v>5</v>
      </c>
      <c r="O397" s="19">
        <v>0.4</v>
      </c>
      <c r="P397" s="19">
        <v>8</v>
      </c>
    </row>
    <row r="398" spans="1:16" ht="15" thickBot="1" x14ac:dyDescent="0.35">
      <c r="A398" s="18" t="s">
        <v>864</v>
      </c>
      <c r="B398" s="19">
        <v>1.7</v>
      </c>
      <c r="C398" s="19">
        <v>0.4</v>
      </c>
      <c r="D398" s="19">
        <v>0</v>
      </c>
      <c r="E398" s="19">
        <v>0.4</v>
      </c>
      <c r="F398" s="19">
        <v>0</v>
      </c>
      <c r="G398" s="19">
        <v>0.4</v>
      </c>
      <c r="H398" s="19">
        <v>0.4</v>
      </c>
      <c r="I398" s="19">
        <v>0</v>
      </c>
      <c r="J398" s="19">
        <v>0.4</v>
      </c>
      <c r="K398" s="19">
        <v>0.4</v>
      </c>
      <c r="L398" s="19">
        <v>0.8</v>
      </c>
      <c r="M398" s="19">
        <v>5</v>
      </c>
      <c r="N398" s="19">
        <v>5</v>
      </c>
      <c r="O398" s="19">
        <v>0</v>
      </c>
      <c r="P398" s="19">
        <v>0</v>
      </c>
    </row>
    <row r="399" spans="1:16" ht="15" thickBot="1" x14ac:dyDescent="0.35">
      <c r="A399" s="18" t="s">
        <v>865</v>
      </c>
      <c r="B399" s="19">
        <v>1.7</v>
      </c>
      <c r="C399" s="19">
        <v>1.2</v>
      </c>
      <c r="D399" s="19">
        <v>0</v>
      </c>
      <c r="E399" s="19">
        <v>0.4</v>
      </c>
      <c r="F399" s="19">
        <v>0.4</v>
      </c>
      <c r="G399" s="19">
        <v>0.4</v>
      </c>
      <c r="H399" s="19">
        <v>0.4</v>
      </c>
      <c r="I399" s="19">
        <v>0</v>
      </c>
      <c r="J399" s="19">
        <v>0.4</v>
      </c>
      <c r="K399" s="19">
        <v>0.4</v>
      </c>
      <c r="L399" s="19">
        <v>0.8</v>
      </c>
      <c r="M399" s="19">
        <v>6.2</v>
      </c>
      <c r="N399" s="19">
        <v>6</v>
      </c>
      <c r="O399" s="19">
        <v>-0.2</v>
      </c>
      <c r="P399" s="19">
        <v>-3.33</v>
      </c>
    </row>
    <row r="400" spans="1:16" ht="15" thickBot="1" x14ac:dyDescent="0.35">
      <c r="A400" s="18" t="s">
        <v>866</v>
      </c>
      <c r="B400" s="19">
        <v>1.7</v>
      </c>
      <c r="C400" s="19">
        <v>0.8</v>
      </c>
      <c r="D400" s="19">
        <v>0</v>
      </c>
      <c r="E400" s="19">
        <v>0</v>
      </c>
      <c r="F400" s="19">
        <v>0.4</v>
      </c>
      <c r="G400" s="19">
        <v>0.4</v>
      </c>
      <c r="H400" s="19">
        <v>0.4</v>
      </c>
      <c r="I400" s="19">
        <v>0</v>
      </c>
      <c r="J400" s="19">
        <v>0.4</v>
      </c>
      <c r="K400" s="19">
        <v>0.4</v>
      </c>
      <c r="L400" s="19">
        <v>0.8</v>
      </c>
      <c r="M400" s="19">
        <v>5.4</v>
      </c>
      <c r="N400" s="19">
        <v>5</v>
      </c>
      <c r="O400" s="19">
        <v>-0.4</v>
      </c>
      <c r="P400" s="19">
        <v>-8</v>
      </c>
    </row>
    <row r="401" spans="1:16" ht="15" thickBot="1" x14ac:dyDescent="0.35">
      <c r="A401" s="18" t="s">
        <v>867</v>
      </c>
      <c r="B401" s="19">
        <v>1.7</v>
      </c>
      <c r="C401" s="19">
        <v>0.8</v>
      </c>
      <c r="D401" s="19">
        <v>0</v>
      </c>
      <c r="E401" s="19">
        <v>0.4</v>
      </c>
      <c r="F401" s="19">
        <v>0.4</v>
      </c>
      <c r="G401" s="19">
        <v>0.4</v>
      </c>
      <c r="H401" s="19">
        <v>0</v>
      </c>
      <c r="I401" s="19">
        <v>0</v>
      </c>
      <c r="J401" s="19">
        <v>1.2</v>
      </c>
      <c r="K401" s="19">
        <v>0</v>
      </c>
      <c r="L401" s="19">
        <v>0.8</v>
      </c>
      <c r="M401" s="19">
        <v>5.8</v>
      </c>
      <c r="N401" s="19">
        <v>6</v>
      </c>
      <c r="O401" s="19">
        <v>0.2</v>
      </c>
      <c r="P401" s="19">
        <v>3.33</v>
      </c>
    </row>
    <row r="402" spans="1:16" ht="15" thickBot="1" x14ac:dyDescent="0.35">
      <c r="A402" s="18" t="s">
        <v>868</v>
      </c>
      <c r="B402" s="19">
        <v>1.7</v>
      </c>
      <c r="C402" s="19">
        <v>0.8</v>
      </c>
      <c r="D402" s="19">
        <v>0</v>
      </c>
      <c r="E402" s="19">
        <v>0.4</v>
      </c>
      <c r="F402" s="19">
        <v>0.4</v>
      </c>
      <c r="G402" s="19">
        <v>0.4</v>
      </c>
      <c r="H402" s="19">
        <v>0.4</v>
      </c>
      <c r="I402" s="19">
        <v>0</v>
      </c>
      <c r="J402" s="19">
        <v>0.4</v>
      </c>
      <c r="K402" s="19">
        <v>0.4</v>
      </c>
      <c r="L402" s="19">
        <v>0.8</v>
      </c>
      <c r="M402" s="19">
        <v>5.8</v>
      </c>
      <c r="N402" s="19">
        <v>5</v>
      </c>
      <c r="O402" s="19">
        <v>-0.8</v>
      </c>
      <c r="P402" s="19">
        <v>-16</v>
      </c>
    </row>
    <row r="403" spans="1:16" ht="15" thickBot="1" x14ac:dyDescent="0.35">
      <c r="A403" s="18" t="s">
        <v>869</v>
      </c>
      <c r="B403" s="19">
        <v>1.7</v>
      </c>
      <c r="C403" s="19">
        <v>0.8</v>
      </c>
      <c r="D403" s="19">
        <v>0</v>
      </c>
      <c r="E403" s="19">
        <v>0</v>
      </c>
      <c r="F403" s="19">
        <v>0.4</v>
      </c>
      <c r="G403" s="19">
        <v>0.8</v>
      </c>
      <c r="H403" s="19">
        <v>0</v>
      </c>
      <c r="I403" s="19">
        <v>0</v>
      </c>
      <c r="J403" s="19">
        <v>0.4</v>
      </c>
      <c r="K403" s="19">
        <v>0</v>
      </c>
      <c r="L403" s="19">
        <v>0.8</v>
      </c>
      <c r="M403" s="19">
        <v>5</v>
      </c>
      <c r="N403" s="19">
        <v>5</v>
      </c>
      <c r="O403" s="19">
        <v>0</v>
      </c>
      <c r="P403" s="19">
        <v>0</v>
      </c>
    </row>
    <row r="404" spans="1:16" ht="15" thickBot="1" x14ac:dyDescent="0.35">
      <c r="A404" s="18" t="s">
        <v>870</v>
      </c>
      <c r="B404" s="19">
        <v>1.7</v>
      </c>
      <c r="C404" s="19">
        <v>0.4</v>
      </c>
      <c r="D404" s="19">
        <v>0</v>
      </c>
      <c r="E404" s="19">
        <v>0.4</v>
      </c>
      <c r="F404" s="19">
        <v>0.4</v>
      </c>
      <c r="G404" s="19">
        <v>0.4</v>
      </c>
      <c r="H404" s="19">
        <v>0.4</v>
      </c>
      <c r="I404" s="19">
        <v>0</v>
      </c>
      <c r="J404" s="19">
        <v>0.4</v>
      </c>
      <c r="K404" s="19">
        <v>0.4</v>
      </c>
      <c r="L404" s="19">
        <v>0</v>
      </c>
      <c r="M404" s="19">
        <v>4.5999999999999996</v>
      </c>
      <c r="N404" s="19">
        <v>5</v>
      </c>
      <c r="O404" s="19">
        <v>0.4</v>
      </c>
      <c r="P404" s="19">
        <v>8</v>
      </c>
    </row>
    <row r="405" spans="1:16" ht="15" thickBot="1" x14ac:dyDescent="0.35">
      <c r="A405" s="18" t="s">
        <v>871</v>
      </c>
      <c r="B405" s="19">
        <v>1.7</v>
      </c>
      <c r="C405" s="19">
        <v>0.8</v>
      </c>
      <c r="D405" s="19">
        <v>0</v>
      </c>
      <c r="E405" s="19">
        <v>0.4</v>
      </c>
      <c r="F405" s="19">
        <v>0.4</v>
      </c>
      <c r="G405" s="19">
        <v>0.8</v>
      </c>
      <c r="H405" s="19">
        <v>0</v>
      </c>
      <c r="I405" s="19">
        <v>0</v>
      </c>
      <c r="J405" s="19">
        <v>0.4</v>
      </c>
      <c r="K405" s="19">
        <v>0.4</v>
      </c>
      <c r="L405" s="19">
        <v>0.8</v>
      </c>
      <c r="M405" s="19">
        <v>5.8</v>
      </c>
      <c r="N405" s="19">
        <v>5</v>
      </c>
      <c r="O405" s="19">
        <v>-0.8</v>
      </c>
      <c r="P405" s="19">
        <v>-16</v>
      </c>
    </row>
    <row r="406" spans="1:16" ht="15" thickBot="1" x14ac:dyDescent="0.35">
      <c r="A406" s="18" t="s">
        <v>872</v>
      </c>
      <c r="B406" s="19">
        <v>1.7</v>
      </c>
      <c r="C406" s="19">
        <v>0.8</v>
      </c>
      <c r="D406" s="19">
        <v>0</v>
      </c>
      <c r="E406" s="19">
        <v>0.4</v>
      </c>
      <c r="F406" s="19">
        <v>0.4</v>
      </c>
      <c r="G406" s="19">
        <v>0.4</v>
      </c>
      <c r="H406" s="19">
        <v>0</v>
      </c>
      <c r="I406" s="19">
        <v>0</v>
      </c>
      <c r="J406" s="19">
        <v>1.2</v>
      </c>
      <c r="K406" s="19">
        <v>0</v>
      </c>
      <c r="L406" s="19">
        <v>0.8</v>
      </c>
      <c r="M406" s="19">
        <v>5.8</v>
      </c>
      <c r="N406" s="19">
        <v>6</v>
      </c>
      <c r="O406" s="19">
        <v>0.2</v>
      </c>
      <c r="P406" s="19">
        <v>3.33</v>
      </c>
    </row>
    <row r="407" spans="1:16" ht="15" thickBot="1" x14ac:dyDescent="0.35">
      <c r="A407" s="18" t="s">
        <v>873</v>
      </c>
      <c r="B407" s="19">
        <v>1.7</v>
      </c>
      <c r="C407" s="19">
        <v>0.8</v>
      </c>
      <c r="D407" s="19">
        <v>0</v>
      </c>
      <c r="E407" s="19">
        <v>0</v>
      </c>
      <c r="F407" s="19">
        <v>0.4</v>
      </c>
      <c r="G407" s="19">
        <v>0.4</v>
      </c>
      <c r="H407" s="19">
        <v>0</v>
      </c>
      <c r="I407" s="19">
        <v>0</v>
      </c>
      <c r="J407" s="19">
        <v>1.2</v>
      </c>
      <c r="K407" s="19">
        <v>0</v>
      </c>
      <c r="L407" s="19">
        <v>0.8</v>
      </c>
      <c r="M407" s="19">
        <v>5.4</v>
      </c>
      <c r="N407" s="19">
        <v>5</v>
      </c>
      <c r="O407" s="19">
        <v>-0.4</v>
      </c>
      <c r="P407" s="19">
        <v>-8</v>
      </c>
    </row>
    <row r="408" spans="1:16" ht="15" thickBot="1" x14ac:dyDescent="0.35">
      <c r="A408" s="18" t="s">
        <v>874</v>
      </c>
      <c r="B408" s="19">
        <v>1.7</v>
      </c>
      <c r="C408" s="19">
        <v>0.8</v>
      </c>
      <c r="D408" s="19">
        <v>0</v>
      </c>
      <c r="E408" s="19">
        <v>0.4</v>
      </c>
      <c r="F408" s="19">
        <v>0.4</v>
      </c>
      <c r="G408" s="19">
        <v>0.4</v>
      </c>
      <c r="H408" s="19">
        <v>0.4</v>
      </c>
      <c r="I408" s="19">
        <v>0</v>
      </c>
      <c r="J408" s="19">
        <v>0.4</v>
      </c>
      <c r="K408" s="19">
        <v>0.4</v>
      </c>
      <c r="L408" s="19">
        <v>0.8</v>
      </c>
      <c r="M408" s="19">
        <v>5.8</v>
      </c>
      <c r="N408" s="19">
        <v>5</v>
      </c>
      <c r="O408" s="19">
        <v>-0.8</v>
      </c>
      <c r="P408" s="19">
        <v>-16</v>
      </c>
    </row>
    <row r="409" spans="1:16" ht="15" thickBot="1" x14ac:dyDescent="0.35">
      <c r="A409" s="18" t="s">
        <v>875</v>
      </c>
      <c r="B409" s="19">
        <v>0.8</v>
      </c>
      <c r="C409" s="19">
        <v>0</v>
      </c>
      <c r="D409" s="19">
        <v>0</v>
      </c>
      <c r="E409" s="19">
        <v>0.4</v>
      </c>
      <c r="F409" s="19">
        <v>0.4</v>
      </c>
      <c r="G409" s="19">
        <v>0.8</v>
      </c>
      <c r="H409" s="19">
        <v>0.4</v>
      </c>
      <c r="I409" s="19">
        <v>0</v>
      </c>
      <c r="J409" s="19">
        <v>0</v>
      </c>
      <c r="K409" s="19">
        <v>0.4</v>
      </c>
      <c r="L409" s="19">
        <v>0.8</v>
      </c>
      <c r="M409" s="19">
        <v>4.2</v>
      </c>
      <c r="N409" s="19">
        <v>4</v>
      </c>
      <c r="O409" s="19">
        <v>-0.2</v>
      </c>
      <c r="P409" s="19">
        <v>-5</v>
      </c>
    </row>
    <row r="410" spans="1:16" ht="15" thickBot="1" x14ac:dyDescent="0.35">
      <c r="A410" s="18" t="s">
        <v>876</v>
      </c>
      <c r="B410" s="19">
        <v>0.8</v>
      </c>
      <c r="C410" s="19">
        <v>0.8</v>
      </c>
      <c r="D410" s="19">
        <v>0</v>
      </c>
      <c r="E410" s="19">
        <v>0</v>
      </c>
      <c r="F410" s="19">
        <v>0.4</v>
      </c>
      <c r="G410" s="19">
        <v>0.4</v>
      </c>
      <c r="H410" s="19">
        <v>0.4</v>
      </c>
      <c r="I410" s="19">
        <v>0.8</v>
      </c>
      <c r="J410" s="19">
        <v>0</v>
      </c>
      <c r="K410" s="19">
        <v>0.4</v>
      </c>
      <c r="L410" s="19">
        <v>1.2</v>
      </c>
      <c r="M410" s="19">
        <v>5.4</v>
      </c>
      <c r="N410" s="19">
        <v>6</v>
      </c>
      <c r="O410" s="19">
        <v>0.6</v>
      </c>
      <c r="P410" s="19">
        <v>10</v>
      </c>
    </row>
    <row r="411" spans="1:16" ht="15" thickBot="1" x14ac:dyDescent="0.35">
      <c r="A411" s="18" t="s">
        <v>877</v>
      </c>
      <c r="B411" s="19">
        <v>1.7</v>
      </c>
      <c r="C411" s="19">
        <v>0.4</v>
      </c>
      <c r="D411" s="19">
        <v>0</v>
      </c>
      <c r="E411" s="19">
        <v>0</v>
      </c>
      <c r="F411" s="19">
        <v>0.4</v>
      </c>
      <c r="G411" s="19">
        <v>0.4</v>
      </c>
      <c r="H411" s="19">
        <v>0.4</v>
      </c>
      <c r="I411" s="19">
        <v>0</v>
      </c>
      <c r="J411" s="19">
        <v>0.4</v>
      </c>
      <c r="K411" s="19">
        <v>0.4</v>
      </c>
      <c r="L411" s="19">
        <v>0.8</v>
      </c>
      <c r="M411" s="19">
        <v>5</v>
      </c>
      <c r="N411" s="19">
        <v>5</v>
      </c>
      <c r="O411" s="19">
        <v>0</v>
      </c>
      <c r="P411" s="19">
        <v>0</v>
      </c>
    </row>
    <row r="412" spans="1:16" ht="15" thickBot="1" x14ac:dyDescent="0.35">
      <c r="A412" s="18" t="s">
        <v>878</v>
      </c>
      <c r="B412" s="19">
        <v>1.7</v>
      </c>
      <c r="C412" s="19">
        <v>0.8</v>
      </c>
      <c r="D412" s="19">
        <v>0</v>
      </c>
      <c r="E412" s="19">
        <v>0</v>
      </c>
      <c r="F412" s="19">
        <v>0.4</v>
      </c>
      <c r="G412" s="19">
        <v>0</v>
      </c>
      <c r="H412" s="19">
        <v>0.4</v>
      </c>
      <c r="I412" s="19">
        <v>0</v>
      </c>
      <c r="J412" s="19">
        <v>0.4</v>
      </c>
      <c r="K412" s="19">
        <v>0.4</v>
      </c>
      <c r="L412" s="19">
        <v>0.8</v>
      </c>
      <c r="M412" s="19">
        <v>5</v>
      </c>
      <c r="N412" s="19">
        <v>5</v>
      </c>
      <c r="O412" s="19">
        <v>0</v>
      </c>
      <c r="P412" s="19">
        <v>0</v>
      </c>
    </row>
    <row r="413" spans="1:16" ht="15" thickBot="1" x14ac:dyDescent="0.35">
      <c r="A413" s="18" t="s">
        <v>879</v>
      </c>
      <c r="B413" s="19">
        <v>1.7</v>
      </c>
      <c r="C413" s="19">
        <v>0.4</v>
      </c>
      <c r="D413" s="19">
        <v>0</v>
      </c>
      <c r="E413" s="19">
        <v>0</v>
      </c>
      <c r="F413" s="19">
        <v>0.4</v>
      </c>
      <c r="G413" s="19">
        <v>0.4</v>
      </c>
      <c r="H413" s="19">
        <v>0.4</v>
      </c>
      <c r="I413" s="19">
        <v>0</v>
      </c>
      <c r="J413" s="19">
        <v>0.4</v>
      </c>
      <c r="K413" s="19">
        <v>0.4</v>
      </c>
      <c r="L413" s="19">
        <v>0.8</v>
      </c>
      <c r="M413" s="19">
        <v>5</v>
      </c>
      <c r="N413" s="19">
        <v>5</v>
      </c>
      <c r="O413" s="19">
        <v>0</v>
      </c>
      <c r="P413" s="19">
        <v>0</v>
      </c>
    </row>
    <row r="414" spans="1:16" ht="15" thickBot="1" x14ac:dyDescent="0.35"/>
    <row r="415" spans="1:16" ht="15" thickBot="1" x14ac:dyDescent="0.35">
      <c r="A415" s="20" t="s">
        <v>177</v>
      </c>
      <c r="B415" s="21">
        <v>8.9</v>
      </c>
    </row>
    <row r="416" spans="1:16" ht="15" thickBot="1" x14ac:dyDescent="0.35">
      <c r="A416" s="20" t="s">
        <v>909</v>
      </c>
      <c r="B416" s="21">
        <v>0</v>
      </c>
    </row>
    <row r="417" spans="1:2" ht="15" thickBot="1" x14ac:dyDescent="0.35">
      <c r="A417" s="20" t="s">
        <v>178</v>
      </c>
      <c r="B417" s="21">
        <v>546.20000000000005</v>
      </c>
    </row>
    <row r="418" spans="1:2" ht="15" thickBot="1" x14ac:dyDescent="0.35">
      <c r="A418" s="20" t="s">
        <v>179</v>
      </c>
      <c r="B418" s="21">
        <v>524</v>
      </c>
    </row>
    <row r="419" spans="1:2" ht="15" thickBot="1" x14ac:dyDescent="0.35">
      <c r="A419" s="20" t="s">
        <v>180</v>
      </c>
      <c r="B419" s="21">
        <v>22.2</v>
      </c>
    </row>
    <row r="420" spans="1:2" ht="15" thickBot="1" x14ac:dyDescent="0.35">
      <c r="A420" s="20" t="s">
        <v>181</v>
      </c>
      <c r="B420" s="21"/>
    </row>
    <row r="421" spans="1:2" ht="15" thickBot="1" x14ac:dyDescent="0.35">
      <c r="A421" s="20" t="s">
        <v>182</v>
      </c>
      <c r="B421" s="21"/>
    </row>
    <row r="422" spans="1:2" ht="15" thickBot="1" x14ac:dyDescent="0.35">
      <c r="A422" s="20" t="s">
        <v>183</v>
      </c>
      <c r="B422" s="21">
        <v>0</v>
      </c>
    </row>
    <row r="424" spans="1:2" x14ac:dyDescent="0.3">
      <c r="A424" s="14" t="s">
        <v>184</v>
      </c>
    </row>
    <row r="426" spans="1:2" x14ac:dyDescent="0.3">
      <c r="A426" s="25" t="s">
        <v>920</v>
      </c>
    </row>
    <row r="427" spans="1:2" x14ac:dyDescent="0.3">
      <c r="A427" s="25" t="s">
        <v>921</v>
      </c>
    </row>
  </sheetData>
  <hyperlinks>
    <hyperlink ref="A424" r:id="rId1" display="https://miau.my-x.hu/myx-free/coco/test/750764720251107184059.html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Raw Data</vt:lpstr>
      <vt:lpstr>Attributes</vt:lpstr>
      <vt:lpstr>OAM</vt:lpstr>
      <vt:lpstr>Conclusion</vt:lpstr>
      <vt:lpstr>models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nazuk nazuk</dc:creator>
  <cp:lastModifiedBy>nazuk nazuk</cp:lastModifiedBy>
  <dcterms:created xsi:type="dcterms:W3CDTF">2025-10-13T13:15:58Z</dcterms:created>
  <dcterms:modified xsi:type="dcterms:W3CDTF">2025-11-07T22:38:00Z</dcterms:modified>
</cp:coreProperties>
</file>