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649" documentId="8_{A9E30AD8-2437-4FEC-9DA9-105DD7250B95}" xr6:coauthVersionLast="47" xr6:coauthVersionMax="47" xr10:uidLastSave="{D379430A-43D4-4CB8-8B26-EC2F8C67144D}"/>
  <bookViews>
    <workbookView xWindow="-108" yWindow="-108" windowWidth="23256" windowHeight="12456" firstSheet="3" activeTab="8" xr2:uid="{CF8A1BB7-9D69-42AD-916D-9D571A1DA3B5}"/>
  </bookViews>
  <sheets>
    <sheet name="Descriptions" sheetId="14" r:id="rId1"/>
    <sheet name="References" sheetId="15" r:id="rId2"/>
    <sheet name="OAM" sheetId="4" r:id="rId3"/>
    <sheet name="OAM2" sheetId="9" r:id="rId4"/>
    <sheet name="ALL_OAM" sheetId="11" r:id="rId5"/>
    <sheet name="COCO_Y0" sheetId="8" r:id="rId6"/>
    <sheet name="COCO_Y0_2" sheetId="10" r:id="rId7"/>
    <sheet name="ALL_COCO" sheetId="12" r:id="rId8"/>
    <sheet name="OAM_EXCLUDED" sheetId="16" r:id="rId9"/>
    <sheet name="COCO_EXCLUDED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" i="16" l="1"/>
  <c r="AL4" i="9"/>
  <c r="BC6" i="16"/>
  <c r="A6" i="16"/>
  <c r="BB6" i="16"/>
  <c r="BD24" i="16" s="1"/>
  <c r="AP7" i="11"/>
  <c r="AP8" i="11"/>
  <c r="AP9" i="11"/>
  <c r="AP10" i="11"/>
  <c r="AP11" i="11"/>
  <c r="AP12" i="11"/>
  <c r="AP13" i="11"/>
  <c r="AP14" i="11"/>
  <c r="AP15" i="11"/>
  <c r="AP16" i="11"/>
  <c r="AP17" i="11"/>
  <c r="AP18" i="11"/>
  <c r="AP19" i="11"/>
  <c r="AP20" i="11"/>
  <c r="AP21" i="11"/>
  <c r="AP22" i="11"/>
  <c r="AP23" i="11"/>
  <c r="AP24" i="11"/>
  <c r="AP25" i="11"/>
  <c r="AQ1" i="11"/>
  <c r="AR1" i="11"/>
  <c r="AS1" i="11"/>
  <c r="AT1" i="11"/>
  <c r="AU1" i="11"/>
  <c r="AV1" i="11"/>
  <c r="AW1" i="11"/>
  <c r="AX1" i="11"/>
  <c r="AY1" i="11"/>
  <c r="AZ1" i="11"/>
  <c r="BA1" i="11"/>
  <c r="BB1" i="11"/>
  <c r="BC1" i="11"/>
  <c r="BD1" i="11"/>
  <c r="BE1" i="11"/>
  <c r="BF1" i="11"/>
  <c r="BG1" i="11"/>
  <c r="BH1" i="11"/>
  <c r="BI1" i="11"/>
  <c r="BJ1" i="11"/>
  <c r="BK1" i="11"/>
  <c r="BL1" i="11"/>
  <c r="BM1" i="11"/>
  <c r="BN1" i="11"/>
  <c r="BO1" i="11"/>
  <c r="BP1" i="11"/>
  <c r="BQ1" i="11"/>
  <c r="BR1" i="11"/>
  <c r="BS1" i="11"/>
  <c r="BT1" i="11"/>
  <c r="BU1" i="11"/>
  <c r="BV1" i="11"/>
  <c r="BW1" i="11"/>
  <c r="BX1" i="11"/>
  <c r="BY1" i="11"/>
  <c r="BZ1" i="11"/>
  <c r="CA1" i="11"/>
  <c r="AQ2" i="11"/>
  <c r="AR2" i="11"/>
  <c r="AS2" i="11"/>
  <c r="AT2" i="11"/>
  <c r="AU2" i="11"/>
  <c r="AV2" i="11"/>
  <c r="AW2" i="11"/>
  <c r="AX2" i="11"/>
  <c r="AY2" i="11"/>
  <c r="AZ2" i="11"/>
  <c r="BA2" i="11"/>
  <c r="BB2" i="11"/>
  <c r="BC2" i="11"/>
  <c r="BD2" i="11"/>
  <c r="BE2" i="11"/>
  <c r="BF2" i="11"/>
  <c r="BG2" i="11"/>
  <c r="BH2" i="11"/>
  <c r="BI2" i="11"/>
  <c r="BJ2" i="11"/>
  <c r="BK2" i="11"/>
  <c r="BL2" i="11"/>
  <c r="BM2" i="11"/>
  <c r="BN2" i="11"/>
  <c r="BO2" i="11"/>
  <c r="BP2" i="11"/>
  <c r="BQ2" i="11"/>
  <c r="BR2" i="11"/>
  <c r="BS2" i="11"/>
  <c r="BT2" i="11"/>
  <c r="BU2" i="11"/>
  <c r="BV2" i="11"/>
  <c r="BW2" i="11"/>
  <c r="BX2" i="11"/>
  <c r="BY2" i="11"/>
  <c r="BZ2" i="11"/>
  <c r="CA2" i="11"/>
  <c r="AQ3" i="11"/>
  <c r="AR3" i="11"/>
  <c r="AS3" i="11"/>
  <c r="AT3" i="11"/>
  <c r="AU3" i="11"/>
  <c r="AV3" i="11"/>
  <c r="AW3" i="11"/>
  <c r="AX3" i="11"/>
  <c r="AY3" i="11"/>
  <c r="AZ3" i="11"/>
  <c r="BA3" i="11"/>
  <c r="BB3" i="11"/>
  <c r="BC3" i="11"/>
  <c r="BD3" i="11"/>
  <c r="BE3" i="11"/>
  <c r="BF3" i="11"/>
  <c r="BG3" i="11"/>
  <c r="BH3" i="11"/>
  <c r="BI3" i="11"/>
  <c r="BJ3" i="11"/>
  <c r="BK3" i="11"/>
  <c r="BL3" i="11"/>
  <c r="BM3" i="11"/>
  <c r="BN3" i="11"/>
  <c r="BO3" i="11"/>
  <c r="BP3" i="11"/>
  <c r="BQ3" i="11"/>
  <c r="BR3" i="11"/>
  <c r="BS3" i="11"/>
  <c r="BT3" i="11"/>
  <c r="BU3" i="11"/>
  <c r="BV3" i="11"/>
  <c r="BW3" i="11"/>
  <c r="BX3" i="11"/>
  <c r="BY3" i="11"/>
  <c r="BZ3" i="11"/>
  <c r="CA3" i="11"/>
  <c r="AQ4" i="11"/>
  <c r="AR4" i="11"/>
  <c r="AS4" i="11"/>
  <c r="AT4" i="11"/>
  <c r="AU4" i="11"/>
  <c r="AV4" i="11"/>
  <c r="AW4" i="11"/>
  <c r="AX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CA5" i="11"/>
  <c r="CB1" i="11"/>
  <c r="AP1" i="11"/>
  <c r="AP2" i="11"/>
  <c r="AP3" i="11"/>
  <c r="AP4" i="11"/>
  <c r="AP6" i="11"/>
  <c r="AP5" i="11"/>
  <c r="AQ6" i="11"/>
  <c r="BD16" i="16"/>
  <c r="BD17" i="16"/>
  <c r="BD18" i="16"/>
  <c r="BD23" i="16"/>
  <c r="BC7" i="16"/>
  <c r="BC8" i="16"/>
  <c r="BC9" i="16"/>
  <c r="BC10" i="16"/>
  <c r="BC11" i="16"/>
  <c r="BC12" i="16"/>
  <c r="BC13" i="16"/>
  <c r="BC14" i="16"/>
  <c r="BC15" i="16"/>
  <c r="BC16" i="16"/>
  <c r="BC17" i="16"/>
  <c r="BC18" i="16"/>
  <c r="BC19" i="16"/>
  <c r="BC20" i="16"/>
  <c r="BC21" i="16"/>
  <c r="BC22" i="16"/>
  <c r="BC23" i="16"/>
  <c r="BC24" i="16"/>
  <c r="BC25" i="16"/>
  <c r="BB7" i="16"/>
  <c r="BB8" i="16"/>
  <c r="BB9" i="16"/>
  <c r="BB10" i="16"/>
  <c r="BB11" i="16"/>
  <c r="BB12" i="16"/>
  <c r="BB13" i="16"/>
  <c r="BB14" i="16"/>
  <c r="BB15" i="16"/>
  <c r="BB16" i="16"/>
  <c r="BB17" i="16"/>
  <c r="BB18" i="16"/>
  <c r="BB19" i="16"/>
  <c r="BB20" i="16"/>
  <c r="BB21" i="16"/>
  <c r="BB22" i="16"/>
  <c r="BB23" i="16"/>
  <c r="BB24" i="16"/>
  <c r="BB25" i="16"/>
  <c r="AZ9" i="17"/>
  <c r="AZ10" i="17"/>
  <c r="AZ11" i="17"/>
  <c r="AZ12" i="17"/>
  <c r="AZ13" i="17"/>
  <c r="AZ14" i="17"/>
  <c r="AZ15" i="17"/>
  <c r="AZ16" i="17"/>
  <c r="AZ17" i="17"/>
  <c r="AZ18" i="17"/>
  <c r="AZ19" i="17"/>
  <c r="AZ20" i="17"/>
  <c r="AZ21" i="17"/>
  <c r="AZ22" i="17"/>
  <c r="AZ23" i="17"/>
  <c r="AZ24" i="17"/>
  <c r="AZ25" i="17"/>
  <c r="AZ26" i="17"/>
  <c r="AZ27" i="17"/>
  <c r="AZ8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AS11" i="17"/>
  <c r="AT11" i="17"/>
  <c r="AU11" i="17"/>
  <c r="AV11" i="17"/>
  <c r="AW11" i="17"/>
  <c r="AX11" i="17"/>
  <c r="AY11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AT13" i="17"/>
  <c r="AU13" i="17"/>
  <c r="AV13" i="17"/>
  <c r="AW13" i="17"/>
  <c r="AX13" i="17"/>
  <c r="AY13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AT15" i="17"/>
  <c r="AU15" i="17"/>
  <c r="AV15" i="17"/>
  <c r="AW15" i="17"/>
  <c r="AX15" i="17"/>
  <c r="AY15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AU17" i="17"/>
  <c r="AV17" i="17"/>
  <c r="AW17" i="17"/>
  <c r="AX17" i="17"/>
  <c r="AY17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AU23" i="17"/>
  <c r="AV23" i="17"/>
  <c r="AW23" i="17"/>
  <c r="AX23" i="17"/>
  <c r="AY23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AS25" i="17"/>
  <c r="AT25" i="17"/>
  <c r="AU25" i="17"/>
  <c r="AV25" i="17"/>
  <c r="AW25" i="17"/>
  <c r="AX25" i="17"/>
  <c r="AY25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AU27" i="17"/>
  <c r="AV27" i="17"/>
  <c r="AW27" i="17"/>
  <c r="AX27" i="17"/>
  <c r="AY27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B8" i="17"/>
  <c r="AO8" i="12"/>
  <c r="BA24" i="16"/>
  <c r="BA25" i="16"/>
  <c r="AU25" i="16"/>
  <c r="Z25" i="16"/>
  <c r="Y25" i="16"/>
  <c r="AY25" i="16" s="1"/>
  <c r="X25" i="16"/>
  <c r="AX25" i="16" s="1"/>
  <c r="W25" i="16"/>
  <c r="V25" i="16"/>
  <c r="U25" i="16"/>
  <c r="T25" i="16"/>
  <c r="S25" i="16"/>
  <c r="R25" i="16"/>
  <c r="Q25" i="16"/>
  <c r="AQ25" i="16" s="1"/>
  <c r="P25" i="16"/>
  <c r="AP25" i="16" s="1"/>
  <c r="O25" i="16"/>
  <c r="AO25" i="16" s="1"/>
  <c r="N25" i="16"/>
  <c r="AN25" i="16" s="1"/>
  <c r="AW12" i="16"/>
  <c r="M25" i="16"/>
  <c r="L25" i="16"/>
  <c r="K25" i="16"/>
  <c r="AK25" i="16" s="1"/>
  <c r="J25" i="16"/>
  <c r="AJ25" i="16" s="1"/>
  <c r="I25" i="16"/>
  <c r="H25" i="16"/>
  <c r="G25" i="16"/>
  <c r="AG25" i="16" s="1"/>
  <c r="F25" i="16"/>
  <c r="F24" i="16"/>
  <c r="AF24" i="16" s="1"/>
  <c r="G24" i="16"/>
  <c r="AG24" i="16" s="1"/>
  <c r="H24" i="16"/>
  <c r="AH24" i="16" s="1"/>
  <c r="I24" i="16"/>
  <c r="AI24" i="16" s="1"/>
  <c r="J24" i="16"/>
  <c r="K24" i="16"/>
  <c r="L24" i="16"/>
  <c r="M24" i="16"/>
  <c r="N24" i="16"/>
  <c r="AN24" i="16" s="1"/>
  <c r="O24" i="16"/>
  <c r="P24" i="16"/>
  <c r="Q24" i="16"/>
  <c r="AQ24" i="16" s="1"/>
  <c r="R24" i="16"/>
  <c r="AR24" i="16" s="1"/>
  <c r="S24" i="16"/>
  <c r="T24" i="16"/>
  <c r="U24" i="16"/>
  <c r="V24" i="16"/>
  <c r="W24" i="16"/>
  <c r="X24" i="16"/>
  <c r="Y24" i="16"/>
  <c r="AY24" i="16" s="1"/>
  <c r="Z24" i="16"/>
  <c r="AZ24" i="16" s="1"/>
  <c r="AV6" i="16"/>
  <c r="E25" i="16"/>
  <c r="AE25" i="16" s="1"/>
  <c r="D25" i="16"/>
  <c r="C25" i="16"/>
  <c r="B25" i="16"/>
  <c r="A25" i="16"/>
  <c r="CD7" i="11"/>
  <c r="BA7" i="16"/>
  <c r="BA8" i="16"/>
  <c r="BA9" i="16"/>
  <c r="BA10" i="16"/>
  <c r="BA11" i="16"/>
  <c r="BA12" i="16"/>
  <c r="BA13" i="16"/>
  <c r="BA14" i="16"/>
  <c r="BA15" i="16"/>
  <c r="BA16" i="16"/>
  <c r="BA17" i="16"/>
  <c r="BA18" i="16"/>
  <c r="BA19" i="16"/>
  <c r="BA20" i="16"/>
  <c r="BA21" i="16"/>
  <c r="BA22" i="16"/>
  <c r="BA23" i="16"/>
  <c r="BA6" i="16"/>
  <c r="Z2" i="16"/>
  <c r="Z3" i="16"/>
  <c r="AZ5" i="16" s="1"/>
  <c r="Z4" i="16"/>
  <c r="Z5" i="16"/>
  <c r="Z6" i="16"/>
  <c r="Z7" i="16"/>
  <c r="Z8" i="16"/>
  <c r="Z9" i="16"/>
  <c r="AZ9" i="16" s="1"/>
  <c r="Z10" i="16"/>
  <c r="Z11" i="16"/>
  <c r="AZ11" i="16" s="1"/>
  <c r="Z12" i="16"/>
  <c r="AZ12" i="16" s="1"/>
  <c r="Z13" i="16"/>
  <c r="Z14" i="16"/>
  <c r="Z15" i="16"/>
  <c r="AZ15" i="16" s="1"/>
  <c r="Z16" i="16"/>
  <c r="Z17" i="16"/>
  <c r="Z18" i="16"/>
  <c r="Z19" i="16"/>
  <c r="AZ19" i="16" s="1"/>
  <c r="Z20" i="16"/>
  <c r="AZ20" i="16" s="1"/>
  <c r="Z21" i="16"/>
  <c r="AZ14" i="16" s="1"/>
  <c r="Z22" i="16"/>
  <c r="AZ22" i="16" s="1"/>
  <c r="Z23" i="16"/>
  <c r="Z1" i="16"/>
  <c r="Y2" i="16"/>
  <c r="Y3" i="16"/>
  <c r="AY5" i="16" s="1"/>
  <c r="Y4" i="16"/>
  <c r="Y5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AY23" i="16" s="1"/>
  <c r="Y1" i="16"/>
  <c r="U6" i="16"/>
  <c r="V6" i="16"/>
  <c r="W6" i="16"/>
  <c r="X6" i="16"/>
  <c r="AX24" i="16" s="1"/>
  <c r="U7" i="16"/>
  <c r="V7" i="16"/>
  <c r="W7" i="16"/>
  <c r="X7" i="16"/>
  <c r="U8" i="16"/>
  <c r="V8" i="16"/>
  <c r="W8" i="16"/>
  <c r="X8" i="16"/>
  <c r="U9" i="16"/>
  <c r="V9" i="16"/>
  <c r="AV24" i="16" s="1"/>
  <c r="W9" i="16"/>
  <c r="AW24" i="16" s="1"/>
  <c r="X9" i="16"/>
  <c r="AX23" i="16" s="1"/>
  <c r="U10" i="16"/>
  <c r="V10" i="16"/>
  <c r="W10" i="16"/>
  <c r="X10" i="16"/>
  <c r="U11" i="16"/>
  <c r="V11" i="16"/>
  <c r="W11" i="16"/>
  <c r="X11" i="16"/>
  <c r="U12" i="16"/>
  <c r="V12" i="16"/>
  <c r="W12" i="16"/>
  <c r="X12" i="16"/>
  <c r="U13" i="16"/>
  <c r="V13" i="16"/>
  <c r="W13" i="16"/>
  <c r="X13" i="16"/>
  <c r="U14" i="16"/>
  <c r="V14" i="16"/>
  <c r="W14" i="16"/>
  <c r="X14" i="16"/>
  <c r="U15" i="16"/>
  <c r="V15" i="16"/>
  <c r="W15" i="16"/>
  <c r="X15" i="16"/>
  <c r="U16" i="16"/>
  <c r="V16" i="16"/>
  <c r="W16" i="16"/>
  <c r="X16" i="16"/>
  <c r="U17" i="16"/>
  <c r="V17" i="16"/>
  <c r="W17" i="16"/>
  <c r="X17" i="16"/>
  <c r="U18" i="16"/>
  <c r="V18" i="16"/>
  <c r="W18" i="16"/>
  <c r="X18" i="16"/>
  <c r="U19" i="16"/>
  <c r="V19" i="16"/>
  <c r="W19" i="16"/>
  <c r="X19" i="16"/>
  <c r="U20" i="16"/>
  <c r="V20" i="16"/>
  <c r="W20" i="16"/>
  <c r="X20" i="16"/>
  <c r="U21" i="16"/>
  <c r="V21" i="16"/>
  <c r="W21" i="16"/>
  <c r="X21" i="16"/>
  <c r="U22" i="16"/>
  <c r="V22" i="16"/>
  <c r="W22" i="16"/>
  <c r="X22" i="16"/>
  <c r="U23" i="16"/>
  <c r="V23" i="16"/>
  <c r="W23" i="16"/>
  <c r="X23" i="16"/>
  <c r="U2" i="16"/>
  <c r="V2" i="16"/>
  <c r="W2" i="16"/>
  <c r="X2" i="16"/>
  <c r="U3" i="16"/>
  <c r="V3" i="16"/>
  <c r="AV5" i="16" s="1"/>
  <c r="W3" i="16"/>
  <c r="X3" i="16"/>
  <c r="U4" i="16"/>
  <c r="V4" i="16"/>
  <c r="W4" i="16"/>
  <c r="X4" i="16"/>
  <c r="U5" i="16"/>
  <c r="V5" i="16"/>
  <c r="W5" i="16"/>
  <c r="X5" i="16"/>
  <c r="V1" i="16"/>
  <c r="W1" i="16"/>
  <c r="AW25" i="16" s="1"/>
  <c r="X1" i="16"/>
  <c r="U1" i="16"/>
  <c r="AU24" i="16" s="1"/>
  <c r="L2" i="16"/>
  <c r="M2" i="16"/>
  <c r="N2" i="16"/>
  <c r="O2" i="16"/>
  <c r="P2" i="16"/>
  <c r="Q2" i="16"/>
  <c r="R2" i="16"/>
  <c r="S2" i="16"/>
  <c r="T2" i="16"/>
  <c r="L3" i="16"/>
  <c r="AL5" i="16" s="1"/>
  <c r="M3" i="16"/>
  <c r="AM5" i="16" s="1"/>
  <c r="N3" i="16"/>
  <c r="AN5" i="16" s="1"/>
  <c r="O3" i="16"/>
  <c r="AO5" i="16" s="1"/>
  <c r="P3" i="16"/>
  <c r="AP5" i="16" s="1"/>
  <c r="Q3" i="16"/>
  <c r="AQ5" i="16" s="1"/>
  <c r="R3" i="16"/>
  <c r="AR5" i="16" s="1"/>
  <c r="S3" i="16"/>
  <c r="AS5" i="16" s="1"/>
  <c r="T3" i="16"/>
  <c r="AT5" i="16" s="1"/>
  <c r="L4" i="16"/>
  <c r="M4" i="16"/>
  <c r="N4" i="16"/>
  <c r="O4" i="16"/>
  <c r="P4" i="16"/>
  <c r="Q4" i="16"/>
  <c r="R4" i="16"/>
  <c r="S4" i="16"/>
  <c r="T4" i="16"/>
  <c r="L5" i="16"/>
  <c r="M5" i="16"/>
  <c r="N5" i="16"/>
  <c r="O5" i="16"/>
  <c r="P5" i="16"/>
  <c r="Q5" i="16"/>
  <c r="R5" i="16"/>
  <c r="S5" i="16"/>
  <c r="T5" i="16"/>
  <c r="L6" i="16"/>
  <c r="AL24" i="16" s="1"/>
  <c r="M6" i="16"/>
  <c r="AM6" i="16" s="1"/>
  <c r="N6" i="16"/>
  <c r="AN6" i="16" s="1"/>
  <c r="O6" i="16"/>
  <c r="AO6" i="16" s="1"/>
  <c r="P6" i="16"/>
  <c r="Q6" i="16"/>
  <c r="R6" i="16"/>
  <c r="S6" i="16"/>
  <c r="AS24" i="16" s="1"/>
  <c r="T6" i="16"/>
  <c r="L7" i="16"/>
  <c r="M7" i="16"/>
  <c r="N7" i="16"/>
  <c r="O7" i="16"/>
  <c r="AO7" i="16" s="1"/>
  <c r="P7" i="16"/>
  <c r="Q7" i="16"/>
  <c r="R7" i="16"/>
  <c r="S7" i="16"/>
  <c r="T7" i="16"/>
  <c r="L8" i="16"/>
  <c r="M8" i="16"/>
  <c r="AM14" i="16" s="1"/>
  <c r="N8" i="16"/>
  <c r="O8" i="16"/>
  <c r="P8" i="16"/>
  <c r="Q8" i="16"/>
  <c r="R8" i="16"/>
  <c r="S8" i="16"/>
  <c r="T8" i="16"/>
  <c r="AT24" i="16" s="1"/>
  <c r="L9" i="16"/>
  <c r="M9" i="16"/>
  <c r="N9" i="16"/>
  <c r="O9" i="16"/>
  <c r="P9" i="16"/>
  <c r="Q9" i="16"/>
  <c r="R9" i="16"/>
  <c r="S9" i="16"/>
  <c r="T9" i="16"/>
  <c r="L10" i="16"/>
  <c r="M10" i="16"/>
  <c r="N10" i="16"/>
  <c r="O10" i="16"/>
  <c r="P10" i="16"/>
  <c r="Q10" i="16"/>
  <c r="R10" i="16"/>
  <c r="S10" i="16"/>
  <c r="T10" i="16"/>
  <c r="L11" i="16"/>
  <c r="M11" i="16"/>
  <c r="AM18" i="16" s="1"/>
  <c r="N11" i="16"/>
  <c r="AN11" i="16" s="1"/>
  <c r="O11" i="16"/>
  <c r="P11" i="16"/>
  <c r="Q11" i="16"/>
  <c r="R11" i="16"/>
  <c r="S11" i="16"/>
  <c r="T11" i="16"/>
  <c r="L12" i="16"/>
  <c r="M12" i="16"/>
  <c r="AM12" i="16" s="1"/>
  <c r="N12" i="16"/>
  <c r="O12" i="16"/>
  <c r="P12" i="16"/>
  <c r="Q12" i="16"/>
  <c r="R12" i="16"/>
  <c r="S12" i="16"/>
  <c r="T12" i="16"/>
  <c r="L13" i="16"/>
  <c r="M13" i="16"/>
  <c r="AM13" i="16" s="1"/>
  <c r="N13" i="16"/>
  <c r="O13" i="16"/>
  <c r="AO10" i="16" s="1"/>
  <c r="P13" i="16"/>
  <c r="Q13" i="16"/>
  <c r="R13" i="16"/>
  <c r="S13" i="16"/>
  <c r="T13" i="16"/>
  <c r="L14" i="16"/>
  <c r="M14" i="16"/>
  <c r="N14" i="16"/>
  <c r="AN14" i="16" s="1"/>
  <c r="O14" i="16"/>
  <c r="P14" i="16"/>
  <c r="Q14" i="16"/>
  <c r="R14" i="16"/>
  <c r="S14" i="16"/>
  <c r="T14" i="16"/>
  <c r="L15" i="16"/>
  <c r="M15" i="16"/>
  <c r="N15" i="16"/>
  <c r="AN15" i="16" s="1"/>
  <c r="O15" i="16"/>
  <c r="P15" i="16"/>
  <c r="AP15" i="16" s="1"/>
  <c r="Q15" i="16"/>
  <c r="R15" i="16"/>
  <c r="S15" i="16"/>
  <c r="T15" i="16"/>
  <c r="L16" i="16"/>
  <c r="M16" i="16"/>
  <c r="N16" i="16"/>
  <c r="O16" i="16"/>
  <c r="P16" i="16"/>
  <c r="Q16" i="16"/>
  <c r="R16" i="16"/>
  <c r="S16" i="16"/>
  <c r="T16" i="16"/>
  <c r="L17" i="16"/>
  <c r="M17" i="16"/>
  <c r="AM17" i="16" s="1"/>
  <c r="N17" i="16"/>
  <c r="O17" i="16"/>
  <c r="P17" i="16"/>
  <c r="Q17" i="16"/>
  <c r="R17" i="16"/>
  <c r="S17" i="16"/>
  <c r="T17" i="16"/>
  <c r="L18" i="16"/>
  <c r="M18" i="16"/>
  <c r="N18" i="16"/>
  <c r="O18" i="16"/>
  <c r="P18" i="16"/>
  <c r="Q18" i="16"/>
  <c r="R18" i="16"/>
  <c r="S18" i="16"/>
  <c r="T18" i="16"/>
  <c r="L19" i="16"/>
  <c r="M19" i="16"/>
  <c r="N19" i="16"/>
  <c r="O19" i="16"/>
  <c r="P19" i="16"/>
  <c r="Q19" i="16"/>
  <c r="R19" i="16"/>
  <c r="S19" i="16"/>
  <c r="T19" i="16"/>
  <c r="L20" i="16"/>
  <c r="M20" i="16"/>
  <c r="N20" i="16"/>
  <c r="O20" i="16"/>
  <c r="P20" i="16"/>
  <c r="Q20" i="16"/>
  <c r="R20" i="16"/>
  <c r="S20" i="16"/>
  <c r="T20" i="16"/>
  <c r="L21" i="16"/>
  <c r="M21" i="16"/>
  <c r="AM21" i="16" s="1"/>
  <c r="N21" i="16"/>
  <c r="O21" i="16"/>
  <c r="P21" i="16"/>
  <c r="Q21" i="16"/>
  <c r="R21" i="16"/>
  <c r="S21" i="16"/>
  <c r="T21" i="16"/>
  <c r="L22" i="16"/>
  <c r="M22" i="16"/>
  <c r="AM22" i="16" s="1"/>
  <c r="N22" i="16"/>
  <c r="O22" i="16"/>
  <c r="P22" i="16"/>
  <c r="Q22" i="16"/>
  <c r="R22" i="16"/>
  <c r="S22" i="16"/>
  <c r="T22" i="16"/>
  <c r="L23" i="16"/>
  <c r="M23" i="16"/>
  <c r="N23" i="16"/>
  <c r="O23" i="16"/>
  <c r="P23" i="16"/>
  <c r="Q23" i="16"/>
  <c r="R23" i="16"/>
  <c r="S23" i="16"/>
  <c r="T23" i="16"/>
  <c r="M1" i="16"/>
  <c r="AM19" i="16" s="1"/>
  <c r="N1" i="16"/>
  <c r="AN10" i="16" s="1"/>
  <c r="O1" i="16"/>
  <c r="AO16" i="16" s="1"/>
  <c r="P1" i="16"/>
  <c r="AP24" i="16" s="1"/>
  <c r="Q1" i="16"/>
  <c r="R1" i="16"/>
  <c r="AR25" i="16" s="1"/>
  <c r="S1" i="16"/>
  <c r="T1" i="16"/>
  <c r="L1" i="16"/>
  <c r="AL25" i="16" s="1"/>
  <c r="K2" i="16"/>
  <c r="K3" i="16"/>
  <c r="K4" i="16"/>
  <c r="K5" i="16"/>
  <c r="K6" i="16"/>
  <c r="AK24" i="16" s="1"/>
  <c r="K7" i="16"/>
  <c r="K8" i="16"/>
  <c r="K9" i="16"/>
  <c r="K10" i="16"/>
  <c r="AK10" i="16" s="1"/>
  <c r="K11" i="16"/>
  <c r="AK11" i="16" s="1"/>
  <c r="K12" i="16"/>
  <c r="K13" i="16"/>
  <c r="K14" i="16"/>
  <c r="K15" i="16"/>
  <c r="AK15" i="16" s="1"/>
  <c r="K16" i="16"/>
  <c r="K17" i="16"/>
  <c r="K18" i="16"/>
  <c r="K19" i="16"/>
  <c r="K20" i="16"/>
  <c r="K21" i="16"/>
  <c r="K22" i="16"/>
  <c r="K23" i="16"/>
  <c r="K1" i="16"/>
  <c r="AK8" i="16" s="1"/>
  <c r="J1" i="16"/>
  <c r="AJ8" i="16" s="1"/>
  <c r="J2" i="16"/>
  <c r="J3" i="16"/>
  <c r="AJ5" i="16" s="1"/>
  <c r="J4" i="16"/>
  <c r="J5" i="16"/>
  <c r="J6" i="16"/>
  <c r="AJ24" i="16" s="1"/>
  <c r="J7" i="16"/>
  <c r="J8" i="16"/>
  <c r="J9" i="16"/>
  <c r="J10" i="16"/>
  <c r="AJ18" i="16" s="1"/>
  <c r="J11" i="16"/>
  <c r="J12" i="16"/>
  <c r="J13" i="16"/>
  <c r="AJ12" i="16" s="1"/>
  <c r="J14" i="16"/>
  <c r="J15" i="16"/>
  <c r="J16" i="16"/>
  <c r="J17" i="16"/>
  <c r="J18" i="16"/>
  <c r="J19" i="16"/>
  <c r="J20" i="16"/>
  <c r="J21" i="16"/>
  <c r="AJ21" i="16" s="1"/>
  <c r="J22" i="16"/>
  <c r="J23" i="16"/>
  <c r="I2" i="16"/>
  <c r="I3" i="16"/>
  <c r="I4" i="16"/>
  <c r="I5" i="16"/>
  <c r="I6" i="16"/>
  <c r="I7" i="16"/>
  <c r="I8" i="16"/>
  <c r="AI25" i="16" s="1"/>
  <c r="I9" i="16"/>
  <c r="I10" i="16"/>
  <c r="AI10" i="16" s="1"/>
  <c r="I11" i="16"/>
  <c r="AI23" i="16" s="1"/>
  <c r="I12" i="16"/>
  <c r="I13" i="16"/>
  <c r="I14" i="16"/>
  <c r="I15" i="16"/>
  <c r="I16" i="16"/>
  <c r="I17" i="16"/>
  <c r="AI17" i="16" s="1"/>
  <c r="I18" i="16"/>
  <c r="I19" i="16"/>
  <c r="AI19" i="16" s="1"/>
  <c r="I20" i="16"/>
  <c r="I21" i="16"/>
  <c r="AI21" i="16" s="1"/>
  <c r="I22" i="16"/>
  <c r="I23" i="16"/>
  <c r="H2" i="16"/>
  <c r="H3" i="16"/>
  <c r="AH5" i="16" s="1"/>
  <c r="H4" i="16"/>
  <c r="H5" i="16"/>
  <c r="H6" i="16"/>
  <c r="AH21" i="16" s="1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1" i="16"/>
  <c r="I1" i="16"/>
  <c r="G2" i="16"/>
  <c r="G3" i="16"/>
  <c r="AG5" i="16" s="1"/>
  <c r="G4" i="16"/>
  <c r="G5" i="16"/>
  <c r="G6" i="16"/>
  <c r="G7" i="16"/>
  <c r="G8" i="16"/>
  <c r="AG8" i="16" s="1"/>
  <c r="G9" i="16"/>
  <c r="G10" i="16"/>
  <c r="G11" i="16"/>
  <c r="G12" i="16"/>
  <c r="G13" i="16"/>
  <c r="G14" i="16"/>
  <c r="G15" i="16"/>
  <c r="G16" i="16"/>
  <c r="G17" i="16"/>
  <c r="G18" i="16"/>
  <c r="G19" i="16"/>
  <c r="AG19" i="16" s="1"/>
  <c r="G20" i="16"/>
  <c r="G21" i="16"/>
  <c r="G22" i="16"/>
  <c r="G23" i="16"/>
  <c r="AG23" i="16" s="1"/>
  <c r="G1" i="16"/>
  <c r="AG14" i="16" s="1"/>
  <c r="F2" i="16"/>
  <c r="F3" i="16"/>
  <c r="AF5" i="16" s="1"/>
  <c r="F4" i="16"/>
  <c r="F5" i="16"/>
  <c r="F6" i="16"/>
  <c r="AF6" i="16" s="1"/>
  <c r="F7" i="16"/>
  <c r="F8" i="16"/>
  <c r="AF8" i="16" s="1"/>
  <c r="F9" i="16"/>
  <c r="AF25" i="16" s="1"/>
  <c r="F10" i="16"/>
  <c r="AF10" i="16" s="1"/>
  <c r="F11" i="16"/>
  <c r="AF11" i="16" s="1"/>
  <c r="F12" i="16"/>
  <c r="AF12" i="16" s="1"/>
  <c r="F13" i="16"/>
  <c r="AF13" i="16" s="1"/>
  <c r="F14" i="16"/>
  <c r="F15" i="16"/>
  <c r="F16" i="16"/>
  <c r="AF16" i="16" s="1"/>
  <c r="F17" i="16"/>
  <c r="F18" i="16"/>
  <c r="AF18" i="16" s="1"/>
  <c r="F19" i="16"/>
  <c r="F20" i="16"/>
  <c r="AF20" i="16" s="1"/>
  <c r="F21" i="16"/>
  <c r="AF7" i="16" s="1"/>
  <c r="F22" i="16"/>
  <c r="AF22" i="16" s="1"/>
  <c r="F23" i="16"/>
  <c r="AF23" i="16" s="1"/>
  <c r="F1" i="16"/>
  <c r="E2" i="16"/>
  <c r="E3" i="16"/>
  <c r="E4" i="16"/>
  <c r="E5" i="16"/>
  <c r="E6" i="16"/>
  <c r="AE6" i="16" s="1"/>
  <c r="E7" i="16"/>
  <c r="AE13" i="16" s="1"/>
  <c r="E8" i="16"/>
  <c r="E9" i="16"/>
  <c r="E10" i="16"/>
  <c r="E11" i="16"/>
  <c r="E12" i="16"/>
  <c r="AE12" i="16" s="1"/>
  <c r="E13" i="16"/>
  <c r="E14" i="16"/>
  <c r="AE14" i="16" s="1"/>
  <c r="E15" i="16"/>
  <c r="E16" i="16"/>
  <c r="E17" i="16"/>
  <c r="E18" i="16"/>
  <c r="AE18" i="16" s="1"/>
  <c r="E19" i="16"/>
  <c r="AE19" i="16" s="1"/>
  <c r="E20" i="16"/>
  <c r="AE11" i="16" s="1"/>
  <c r="E21" i="16"/>
  <c r="AE21" i="16" s="1"/>
  <c r="E22" i="16"/>
  <c r="E23" i="16"/>
  <c r="E24" i="16"/>
  <c r="AE24" i="16" s="1"/>
  <c r="E1" i="16"/>
  <c r="D2" i="16"/>
  <c r="D3" i="16"/>
  <c r="D4" i="16"/>
  <c r="D5" i="16"/>
  <c r="D6" i="16"/>
  <c r="D7" i="16"/>
  <c r="D8" i="16"/>
  <c r="AD8" i="16" s="1"/>
  <c r="D9" i="16"/>
  <c r="D10" i="16"/>
  <c r="D11" i="16"/>
  <c r="D12" i="16"/>
  <c r="AD12" i="16" s="1"/>
  <c r="D13" i="16"/>
  <c r="AD13" i="16" s="1"/>
  <c r="D14" i="16"/>
  <c r="AD14" i="16" s="1"/>
  <c r="D15" i="16"/>
  <c r="AD11" i="16" s="1"/>
  <c r="D16" i="16"/>
  <c r="D17" i="16"/>
  <c r="D18" i="16"/>
  <c r="D19" i="16"/>
  <c r="D20" i="16"/>
  <c r="D21" i="16"/>
  <c r="D22" i="16"/>
  <c r="AD22" i="16" s="1"/>
  <c r="D23" i="16"/>
  <c r="D24" i="16"/>
  <c r="AD24" i="16" s="1"/>
  <c r="D1" i="16"/>
  <c r="AD7" i="16" s="1"/>
  <c r="C2" i="16"/>
  <c r="C3" i="16"/>
  <c r="C4" i="16"/>
  <c r="C5" i="16"/>
  <c r="C6" i="16"/>
  <c r="C7" i="16"/>
  <c r="AC7" i="16" s="1"/>
  <c r="C8" i="16"/>
  <c r="AC8" i="16" s="1"/>
  <c r="C9" i="16"/>
  <c r="AC9" i="16" s="1"/>
  <c r="C10" i="16"/>
  <c r="AC10" i="16" s="1"/>
  <c r="C11" i="16"/>
  <c r="AC11" i="16" s="1"/>
  <c r="C12" i="16"/>
  <c r="AC12" i="16" s="1"/>
  <c r="C13" i="16"/>
  <c r="C14" i="16"/>
  <c r="C15" i="16"/>
  <c r="C16" i="16"/>
  <c r="AC16" i="16" s="1"/>
  <c r="C17" i="16"/>
  <c r="AC17" i="16" s="1"/>
  <c r="C18" i="16"/>
  <c r="C19" i="16"/>
  <c r="AC19" i="16" s="1"/>
  <c r="C20" i="16"/>
  <c r="AC20" i="16" s="1"/>
  <c r="C21" i="16"/>
  <c r="AC21" i="16" s="1"/>
  <c r="C22" i="16"/>
  <c r="C23" i="16"/>
  <c r="C24" i="16"/>
  <c r="C1" i="16"/>
  <c r="B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1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1" i="16"/>
  <c r="BA5" i="16"/>
  <c r="AD5" i="16"/>
  <c r="AE5" i="16"/>
  <c r="AI5" i="16"/>
  <c r="AK5" i="16"/>
  <c r="AU5" i="16"/>
  <c r="AW5" i="16"/>
  <c r="AX5" i="16"/>
  <c r="AC5" i="16"/>
  <c r="BD21" i="16" l="1"/>
  <c r="BD22" i="16"/>
  <c r="BD20" i="16"/>
  <c r="BD19" i="16"/>
  <c r="BD13" i="16"/>
  <c r="BD12" i="16"/>
  <c r="BD11" i="16"/>
  <c r="BD15" i="16"/>
  <c r="BD10" i="16"/>
  <c r="BD9" i="16"/>
  <c r="BD14" i="16"/>
  <c r="BD8" i="16"/>
  <c r="BD7" i="16"/>
  <c r="BD25" i="16"/>
  <c r="AF14" i="16"/>
  <c r="AJ10" i="16"/>
  <c r="AL19" i="16"/>
  <c r="AM10" i="16"/>
  <c r="AO9" i="16"/>
  <c r="AK21" i="16"/>
  <c r="AD18" i="16"/>
  <c r="AH6" i="16"/>
  <c r="AK12" i="16"/>
  <c r="AN17" i="16"/>
  <c r="AC18" i="16"/>
  <c r="AO24" i="16"/>
  <c r="AZ13" i="16"/>
  <c r="AG10" i="16"/>
  <c r="AM25" i="16"/>
  <c r="AF21" i="16"/>
  <c r="AG16" i="16"/>
  <c r="AV21" i="16"/>
  <c r="AS17" i="16"/>
  <c r="AW21" i="16"/>
  <c r="AG9" i="16"/>
  <c r="AR14" i="16"/>
  <c r="AM24" i="16"/>
  <c r="AM7" i="16"/>
  <c r="AC6" i="16"/>
  <c r="AG13" i="16"/>
  <c r="AS25" i="16"/>
  <c r="AC24" i="16"/>
  <c r="AC15" i="16"/>
  <c r="AF9" i="16"/>
  <c r="AC23" i="16"/>
  <c r="AM11" i="16"/>
  <c r="AC13" i="16"/>
  <c r="AN16" i="16"/>
  <c r="AM8" i="16"/>
  <c r="AD9" i="16"/>
  <c r="AP6" i="16"/>
  <c r="AI8" i="16"/>
  <c r="AZ10" i="16"/>
  <c r="AF19" i="16"/>
  <c r="AN7" i="16"/>
  <c r="AD15" i="16"/>
  <c r="AN18" i="16"/>
  <c r="AO20" i="16"/>
  <c r="AD17" i="16"/>
  <c r="AC14" i="16"/>
  <c r="AH23" i="16"/>
  <c r="AF15" i="16"/>
  <c r="AT25" i="16"/>
  <c r="AG18" i="16"/>
  <c r="AC22" i="16"/>
  <c r="AD21" i="16"/>
  <c r="AJ20" i="16"/>
  <c r="AH25" i="16"/>
  <c r="AM16" i="16"/>
  <c r="AE7" i="16"/>
  <c r="AC25" i="16"/>
  <c r="AD20" i="16"/>
  <c r="AK22" i="16"/>
  <c r="AZ25" i="16"/>
  <c r="AM15" i="16"/>
  <c r="AD25" i="16"/>
  <c r="AV25" i="16"/>
  <c r="AQ14" i="16"/>
  <c r="AO15" i="16"/>
  <c r="AV14" i="16"/>
  <c r="AZ7" i="16"/>
  <c r="AZ16" i="16"/>
  <c r="AV13" i="16"/>
  <c r="AZ6" i="16"/>
  <c r="AV22" i="16"/>
  <c r="AV12" i="16"/>
  <c r="AZ18" i="16"/>
  <c r="AZ8" i="16"/>
  <c r="AV16" i="16"/>
  <c r="AO18" i="16"/>
  <c r="AW14" i="16"/>
  <c r="AZ23" i="16"/>
  <c r="AZ21" i="16"/>
  <c r="AK6" i="16"/>
  <c r="AI20" i="16"/>
  <c r="AI12" i="16"/>
  <c r="AH16" i="16"/>
  <c r="AH22" i="16"/>
  <c r="AH18" i="16"/>
  <c r="AH14" i="16"/>
  <c r="AH11" i="16"/>
  <c r="AH13" i="16"/>
  <c r="AH20" i="16"/>
  <c r="AU16" i="16"/>
  <c r="AI18" i="16"/>
  <c r="AT16" i="16"/>
  <c r="AJ7" i="16"/>
  <c r="AL17" i="16"/>
  <c r="AH12" i="16"/>
  <c r="AI7" i="16"/>
  <c r="AK17" i="16"/>
  <c r="AO14" i="16"/>
  <c r="AP9" i="16"/>
  <c r="AO19" i="16"/>
  <c r="AL8" i="16"/>
  <c r="AK19" i="16"/>
  <c r="AJ17" i="16"/>
  <c r="AK16" i="16"/>
  <c r="AJ9" i="16"/>
  <c r="AH19" i="16"/>
  <c r="AJ14" i="16"/>
  <c r="AH9" i="16"/>
  <c r="AI9" i="16"/>
  <c r="AJ11" i="16"/>
  <c r="AY12" i="16"/>
  <c r="AG21" i="16"/>
  <c r="AX12" i="16"/>
  <c r="AY14" i="16"/>
  <c r="AX14" i="16"/>
  <c r="AX21" i="16"/>
  <c r="AR17" i="16"/>
  <c r="AQ15" i="16"/>
  <c r="AG12" i="16"/>
  <c r="AH10" i="16"/>
  <c r="AH8" i="16"/>
  <c r="AL6" i="16"/>
  <c r="AW7" i="16"/>
  <c r="AR8" i="16"/>
  <c r="AS23" i="16"/>
  <c r="AQ9" i="16"/>
  <c r="AT23" i="16"/>
  <c r="AH17" i="16"/>
  <c r="AH15" i="16"/>
  <c r="AK9" i="16"/>
  <c r="AR23" i="16"/>
  <c r="AP10" i="16"/>
  <c r="AL15" i="16"/>
  <c r="AL11" i="16"/>
  <c r="AU23" i="16"/>
  <c r="AL9" i="16"/>
  <c r="AL23" i="16"/>
  <c r="AL7" i="16"/>
  <c r="AQ23" i="16"/>
  <c r="AK23" i="16"/>
  <c r="AK13" i="16"/>
  <c r="AG11" i="16"/>
  <c r="AK7" i="16"/>
  <c r="AP23" i="16"/>
  <c r="AN19" i="16"/>
  <c r="AX20" i="16"/>
  <c r="AP16" i="16"/>
  <c r="AK20" i="16"/>
  <c r="AK18" i="16"/>
  <c r="AL20" i="16"/>
  <c r="AS14" i="16"/>
  <c r="AT7" i="16"/>
  <c r="AQ8" i="16"/>
  <c r="AQ6" i="16"/>
  <c r="AL16" i="16"/>
  <c r="AG20" i="16"/>
  <c r="AP14" i="16"/>
  <c r="AU15" i="16"/>
  <c r="AS7" i="16"/>
  <c r="AU6" i="16"/>
  <c r="AY22" i="16"/>
  <c r="AQ17" i="16"/>
  <c r="AS16" i="16"/>
  <c r="AT15" i="16"/>
  <c r="AY13" i="16"/>
  <c r="AP8" i="16"/>
  <c r="AR7" i="16"/>
  <c r="AT6" i="16"/>
  <c r="AW23" i="16"/>
  <c r="AX22" i="16"/>
  <c r="AP17" i="16"/>
  <c r="AR16" i="16"/>
  <c r="AS15" i="16"/>
  <c r="AU14" i="16"/>
  <c r="AX13" i="16"/>
  <c r="AN9" i="16"/>
  <c r="AO8" i="16"/>
  <c r="AQ7" i="16"/>
  <c r="AS6" i="16"/>
  <c r="AV23" i="16"/>
  <c r="AW22" i="16"/>
  <c r="AY21" i="16"/>
  <c r="AJ19" i="16"/>
  <c r="AL18" i="16"/>
  <c r="AO17" i="16"/>
  <c r="AQ16" i="16"/>
  <c r="AR15" i="16"/>
  <c r="AT14" i="16"/>
  <c r="AW13" i="16"/>
  <c r="AI11" i="16"/>
  <c r="AL10" i="16"/>
  <c r="AM9" i="16"/>
  <c r="AN8" i="16"/>
  <c r="AP7" i="16"/>
  <c r="AR6" i="16"/>
  <c r="AT21" i="16"/>
  <c r="AV11" i="16"/>
  <c r="AU22" i="16"/>
  <c r="AW20" i="16"/>
  <c r="AQ22" i="16"/>
  <c r="AX19" i="16"/>
  <c r="AQ13" i="16"/>
  <c r="AW11" i="16"/>
  <c r="AO23" i="16"/>
  <c r="AP22" i="16"/>
  <c r="AR21" i="16"/>
  <c r="AU20" i="16"/>
  <c r="AW19" i="16"/>
  <c r="AY18" i="16"/>
  <c r="AJ16" i="16"/>
  <c r="AP13" i="16"/>
  <c r="AS12" i="16"/>
  <c r="AY10" i="16"/>
  <c r="AN23" i="16"/>
  <c r="AO22" i="16"/>
  <c r="AQ21" i="16"/>
  <c r="AT20" i="16"/>
  <c r="AV19" i="16"/>
  <c r="AX18" i="16"/>
  <c r="AG17" i="16"/>
  <c r="AI16" i="16"/>
  <c r="AJ15" i="16"/>
  <c r="AL14" i="16"/>
  <c r="AO13" i="16"/>
  <c r="AR12" i="16"/>
  <c r="AU11" i="16"/>
  <c r="AX10" i="16"/>
  <c r="AY9" i="16"/>
  <c r="AH7" i="16"/>
  <c r="AJ6" i="16"/>
  <c r="AM23" i="16"/>
  <c r="AN22" i="16"/>
  <c r="AP21" i="16"/>
  <c r="AS20" i="16"/>
  <c r="AU19" i="16"/>
  <c r="AW18" i="16"/>
  <c r="AZ17" i="16"/>
  <c r="AF17" i="16"/>
  <c r="AI15" i="16"/>
  <c r="AK14" i="16"/>
  <c r="AN13" i="16"/>
  <c r="AQ12" i="16"/>
  <c r="AT11" i="16"/>
  <c r="AW10" i="16"/>
  <c r="AX9" i="16"/>
  <c r="AY8" i="16"/>
  <c r="AG7" i="16"/>
  <c r="AI6" i="16"/>
  <c r="AS13" i="16"/>
  <c r="AR20" i="16"/>
  <c r="AV10" i="16"/>
  <c r="AL22" i="16"/>
  <c r="AN21" i="16"/>
  <c r="AQ20" i="16"/>
  <c r="AS19" i="16"/>
  <c r="AU18" i="16"/>
  <c r="AX17" i="16"/>
  <c r="AG15" i="16"/>
  <c r="AI14" i="16"/>
  <c r="AL13" i="16"/>
  <c r="AO12" i="16"/>
  <c r="AR11" i="16"/>
  <c r="AU10" i="16"/>
  <c r="AV9" i="16"/>
  <c r="AW8" i="16"/>
  <c r="AY7" i="16"/>
  <c r="AG6" i="16"/>
  <c r="AT13" i="16"/>
  <c r="AY19" i="16"/>
  <c r="AV18" i="16"/>
  <c r="AW9" i="16"/>
  <c r="AJ23" i="16"/>
  <c r="AP20" i="16"/>
  <c r="AR19" i="16"/>
  <c r="AT18" i="16"/>
  <c r="AW17" i="16"/>
  <c r="AY16" i="16"/>
  <c r="AN12" i="16"/>
  <c r="AQ11" i="16"/>
  <c r="AT10" i="16"/>
  <c r="AU9" i="16"/>
  <c r="AV8" i="16"/>
  <c r="AX7" i="16"/>
  <c r="AU13" i="16"/>
  <c r="AO21" i="16"/>
  <c r="AY20" i="16"/>
  <c r="AY11" i="16"/>
  <c r="AR13" i="16"/>
  <c r="AV20" i="16"/>
  <c r="AY17" i="16"/>
  <c r="AP12" i="16"/>
  <c r="AX8" i="16"/>
  <c r="AJ22" i="16"/>
  <c r="AQ19" i="16"/>
  <c r="AV17" i="16"/>
  <c r="AY15" i="16"/>
  <c r="AP11" i="16"/>
  <c r="AU8" i="16"/>
  <c r="AI22" i="16"/>
  <c r="AN20" i="16"/>
  <c r="AP19" i="16"/>
  <c r="AR18" i="16"/>
  <c r="AU17" i="16"/>
  <c r="AW16" i="16"/>
  <c r="AX15" i="16"/>
  <c r="AI13" i="16"/>
  <c r="AL12" i="16"/>
  <c r="AO11" i="16"/>
  <c r="AR10" i="16"/>
  <c r="AS9" i="16"/>
  <c r="AT8" i="16"/>
  <c r="AV7" i="16"/>
  <c r="AX6" i="16"/>
  <c r="AT22" i="16"/>
  <c r="AU21" i="16"/>
  <c r="AU12" i="16"/>
  <c r="AT12" i="16"/>
  <c r="AT19" i="16"/>
  <c r="AS11" i="16"/>
  <c r="AX16" i="16"/>
  <c r="AJ13" i="16"/>
  <c r="AS10" i="16"/>
  <c r="AY6" i="16"/>
  <c r="AM20" i="16"/>
  <c r="AQ18" i="16"/>
  <c r="AW15" i="16"/>
  <c r="AR9" i="16"/>
  <c r="AS8" i="16"/>
  <c r="AW6" i="16"/>
  <c r="AS22" i="16"/>
  <c r="AR22" i="16"/>
  <c r="AX11" i="16"/>
  <c r="AS21" i="16"/>
  <c r="AL21" i="16"/>
  <c r="AS18" i="16"/>
  <c r="AT9" i="16"/>
  <c r="AT17" i="16"/>
  <c r="AQ10" i="16"/>
  <c r="AU7" i="16"/>
  <c r="AG22" i="16"/>
  <c r="AP18" i="16"/>
  <c r="AV15" i="16"/>
  <c r="AE20" i="16"/>
  <c r="AE17" i="16"/>
  <c r="AE10" i="16"/>
  <c r="AE9" i="16"/>
  <c r="AE15" i="16"/>
  <c r="AE16" i="16"/>
  <c r="AE23" i="16"/>
  <c r="AE8" i="16"/>
  <c r="AE22" i="16"/>
  <c r="AD6" i="16"/>
  <c r="AD19" i="16"/>
  <c r="AD10" i="16"/>
  <c r="AD16" i="16"/>
  <c r="AD23" i="16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5" i="9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CE25" i="11"/>
  <c r="CD8" i="11"/>
  <c r="CD9" i="11"/>
  <c r="CD10" i="11"/>
  <c r="CD11" i="11"/>
  <c r="CD12" i="11"/>
  <c r="CD13" i="11"/>
  <c r="CD14" i="11"/>
  <c r="CD15" i="11"/>
  <c r="CD16" i="11"/>
  <c r="CD17" i="11"/>
  <c r="CD18" i="11"/>
  <c r="CD19" i="11"/>
  <c r="CD20" i="11"/>
  <c r="CD21" i="11"/>
  <c r="CD22" i="11"/>
  <c r="CD23" i="11"/>
  <c r="CD24" i="11"/>
  <c r="CD25" i="11"/>
  <c r="CD6" i="11"/>
  <c r="AY6" i="4"/>
  <c r="CC7" i="11"/>
  <c r="CC8" i="11"/>
  <c r="CE7" i="11" s="1"/>
  <c r="CC9" i="11"/>
  <c r="CE8" i="11" s="1"/>
  <c r="CC10" i="11"/>
  <c r="CE9" i="11" s="1"/>
  <c r="CC11" i="11"/>
  <c r="CE11" i="11" s="1"/>
  <c r="CC12" i="11"/>
  <c r="CE12" i="11" s="1"/>
  <c r="CC13" i="11"/>
  <c r="CE13" i="11" s="1"/>
  <c r="CC14" i="11"/>
  <c r="CC15" i="11"/>
  <c r="CE14" i="11" s="1"/>
  <c r="CC16" i="11"/>
  <c r="CE15" i="11" s="1"/>
  <c r="CC17" i="11"/>
  <c r="CE16" i="11" s="1"/>
  <c r="CC18" i="11"/>
  <c r="CC19" i="11"/>
  <c r="CE18" i="11" s="1"/>
  <c r="CC20" i="11"/>
  <c r="CE19" i="11" s="1"/>
  <c r="CC21" i="11"/>
  <c r="CC22" i="11"/>
  <c r="CE21" i="11" s="1"/>
  <c r="CC23" i="11"/>
  <c r="CE22" i="11" s="1"/>
  <c r="CC24" i="11"/>
  <c r="CE23" i="11" s="1"/>
  <c r="CC25" i="11"/>
  <c r="CE24" i="11" s="1"/>
  <c r="CC6" i="11"/>
  <c r="BZ9" i="12"/>
  <c r="BZ10" i="12"/>
  <c r="BZ11" i="12"/>
  <c r="BZ12" i="12"/>
  <c r="BZ13" i="12"/>
  <c r="BZ14" i="12"/>
  <c r="BZ15" i="12"/>
  <c r="BZ16" i="12"/>
  <c r="BZ17" i="12"/>
  <c r="BZ18" i="12"/>
  <c r="BZ19" i="12"/>
  <c r="BZ20" i="12"/>
  <c r="BZ21" i="12"/>
  <c r="BZ22" i="12"/>
  <c r="BZ23" i="12"/>
  <c r="BZ24" i="12"/>
  <c r="BZ25" i="12"/>
  <c r="BZ26" i="12"/>
  <c r="BZ27" i="12"/>
  <c r="BZ8" i="12"/>
  <c r="AP8" i="12"/>
  <c r="AQ8" i="12"/>
  <c r="AR8" i="12"/>
  <c r="AS8" i="12"/>
  <c r="AT8" i="12"/>
  <c r="AU8" i="12"/>
  <c r="AV8" i="12"/>
  <c r="AW8" i="12"/>
  <c r="AX8" i="12"/>
  <c r="AY8" i="12"/>
  <c r="AZ8" i="12"/>
  <c r="BA8" i="12"/>
  <c r="BB8" i="12"/>
  <c r="BC8" i="12"/>
  <c r="BD8" i="12"/>
  <c r="BE8" i="12"/>
  <c r="BF8" i="12"/>
  <c r="BG8" i="12"/>
  <c r="BH8" i="12"/>
  <c r="BI8" i="12"/>
  <c r="BJ8" i="12"/>
  <c r="BK8" i="12"/>
  <c r="BL8" i="12"/>
  <c r="BM8" i="12"/>
  <c r="BN8" i="12"/>
  <c r="BO8" i="12"/>
  <c r="BP8" i="12"/>
  <c r="BQ8" i="12"/>
  <c r="BR8" i="12"/>
  <c r="BS8" i="12"/>
  <c r="BT8" i="12"/>
  <c r="BU8" i="12"/>
  <c r="BV8" i="12"/>
  <c r="BW8" i="12"/>
  <c r="BX8" i="12"/>
  <c r="BY8" i="12"/>
  <c r="AP9" i="12"/>
  <c r="AQ9" i="12"/>
  <c r="AR9" i="12"/>
  <c r="AS9" i="12"/>
  <c r="AT9" i="12"/>
  <c r="AU9" i="12"/>
  <c r="AV9" i="12"/>
  <c r="AW9" i="12"/>
  <c r="AX9" i="12"/>
  <c r="AY9" i="12"/>
  <c r="AZ9" i="12"/>
  <c r="BA9" i="12"/>
  <c r="BB9" i="12"/>
  <c r="BC9" i="12"/>
  <c r="BD9" i="12"/>
  <c r="BE9" i="12"/>
  <c r="BF9" i="12"/>
  <c r="BG9" i="12"/>
  <c r="BH9" i="12"/>
  <c r="BI9" i="12"/>
  <c r="BJ9" i="12"/>
  <c r="BK9" i="12"/>
  <c r="BL9" i="12"/>
  <c r="BM9" i="12"/>
  <c r="BN9" i="12"/>
  <c r="BO9" i="12"/>
  <c r="BP9" i="12"/>
  <c r="BQ9" i="12"/>
  <c r="BR9" i="12"/>
  <c r="BS9" i="12"/>
  <c r="BT9" i="12"/>
  <c r="BU9" i="12"/>
  <c r="BV9" i="12"/>
  <c r="BW9" i="12"/>
  <c r="BX9" i="12"/>
  <c r="BY9" i="12"/>
  <c r="AP10" i="12"/>
  <c r="AQ10" i="12"/>
  <c r="AR10" i="12"/>
  <c r="AS10" i="12"/>
  <c r="AT10" i="12"/>
  <c r="AU10" i="12"/>
  <c r="AV10" i="12"/>
  <c r="AW10" i="12"/>
  <c r="AX10" i="12"/>
  <c r="AY10" i="12"/>
  <c r="AZ10" i="12"/>
  <c r="BA10" i="12"/>
  <c r="BB10" i="12"/>
  <c r="BC10" i="12"/>
  <c r="BD10" i="12"/>
  <c r="BE10" i="12"/>
  <c r="BF10" i="12"/>
  <c r="BG10" i="12"/>
  <c r="BH10" i="12"/>
  <c r="BI10" i="12"/>
  <c r="BJ10" i="12"/>
  <c r="BK10" i="12"/>
  <c r="BL10" i="12"/>
  <c r="BM10" i="12"/>
  <c r="BN10" i="12"/>
  <c r="BO10" i="12"/>
  <c r="BP10" i="12"/>
  <c r="BQ10" i="12"/>
  <c r="BR10" i="12"/>
  <c r="BS10" i="12"/>
  <c r="BT10" i="12"/>
  <c r="BU10" i="12"/>
  <c r="BV10" i="12"/>
  <c r="BW10" i="12"/>
  <c r="BX10" i="12"/>
  <c r="BY10" i="12"/>
  <c r="AP11" i="12"/>
  <c r="AQ11" i="12"/>
  <c r="AR11" i="12"/>
  <c r="AS11" i="12"/>
  <c r="AT11" i="12"/>
  <c r="AU11" i="12"/>
  <c r="AV11" i="12"/>
  <c r="AW11" i="12"/>
  <c r="AX11" i="12"/>
  <c r="AY11" i="12"/>
  <c r="AZ11" i="12"/>
  <c r="BA11" i="12"/>
  <c r="BB11" i="12"/>
  <c r="BC11" i="12"/>
  <c r="BD11" i="12"/>
  <c r="BE11" i="12"/>
  <c r="BF11" i="12"/>
  <c r="BG11" i="12"/>
  <c r="BH11" i="12"/>
  <c r="BI11" i="12"/>
  <c r="BJ11" i="12"/>
  <c r="BK11" i="12"/>
  <c r="BL11" i="12"/>
  <c r="BM11" i="12"/>
  <c r="BN11" i="12"/>
  <c r="BO11" i="12"/>
  <c r="BP11" i="12"/>
  <c r="BQ11" i="12"/>
  <c r="BR11" i="12"/>
  <c r="BS11" i="12"/>
  <c r="BT11" i="12"/>
  <c r="BU11" i="12"/>
  <c r="BV11" i="12"/>
  <c r="BW11" i="12"/>
  <c r="BX11" i="12"/>
  <c r="BY11" i="12"/>
  <c r="AP12" i="12"/>
  <c r="AQ12" i="12"/>
  <c r="AR12" i="12"/>
  <c r="AS12" i="12"/>
  <c r="AT12" i="12"/>
  <c r="AU12" i="12"/>
  <c r="AV12" i="12"/>
  <c r="AW12" i="12"/>
  <c r="AX12" i="12"/>
  <c r="AY12" i="12"/>
  <c r="AZ12" i="12"/>
  <c r="BA12" i="12"/>
  <c r="BB12" i="12"/>
  <c r="BC12" i="12"/>
  <c r="BD12" i="12"/>
  <c r="BE12" i="12"/>
  <c r="BF12" i="12"/>
  <c r="BG12" i="12"/>
  <c r="BH12" i="12"/>
  <c r="BI12" i="12"/>
  <c r="BJ12" i="12"/>
  <c r="BK12" i="12"/>
  <c r="BL12" i="12"/>
  <c r="BM12" i="12"/>
  <c r="BN12" i="12"/>
  <c r="BO12" i="12"/>
  <c r="BP12" i="12"/>
  <c r="BQ12" i="12"/>
  <c r="BR12" i="12"/>
  <c r="BS12" i="12"/>
  <c r="BT12" i="12"/>
  <c r="BU12" i="12"/>
  <c r="BV12" i="12"/>
  <c r="BW12" i="12"/>
  <c r="BX12" i="12"/>
  <c r="BY12" i="12"/>
  <c r="AP13" i="12"/>
  <c r="AQ13" i="12"/>
  <c r="AR13" i="12"/>
  <c r="AS13" i="12"/>
  <c r="AT13" i="12"/>
  <c r="AU13" i="12"/>
  <c r="AV13" i="12"/>
  <c r="AW13" i="12"/>
  <c r="AX13" i="12"/>
  <c r="AY13" i="12"/>
  <c r="AZ13" i="12"/>
  <c r="BA13" i="12"/>
  <c r="BB13" i="12"/>
  <c r="BC13" i="12"/>
  <c r="BD13" i="12"/>
  <c r="BE13" i="12"/>
  <c r="BF13" i="12"/>
  <c r="BG13" i="12"/>
  <c r="BH13" i="12"/>
  <c r="BI13" i="12"/>
  <c r="BJ13" i="12"/>
  <c r="BK13" i="12"/>
  <c r="BL13" i="12"/>
  <c r="BM13" i="12"/>
  <c r="BN13" i="12"/>
  <c r="BO13" i="12"/>
  <c r="BP13" i="12"/>
  <c r="BQ13" i="12"/>
  <c r="BR13" i="12"/>
  <c r="BS13" i="12"/>
  <c r="BT13" i="12"/>
  <c r="BU13" i="12"/>
  <c r="BV13" i="12"/>
  <c r="BW13" i="12"/>
  <c r="BX13" i="12"/>
  <c r="BY13" i="12"/>
  <c r="AP14" i="12"/>
  <c r="AQ14" i="12"/>
  <c r="AR14" i="12"/>
  <c r="AS14" i="12"/>
  <c r="AT14" i="12"/>
  <c r="AU14" i="12"/>
  <c r="AV14" i="12"/>
  <c r="AW14" i="12"/>
  <c r="AX14" i="12"/>
  <c r="AY14" i="12"/>
  <c r="AZ14" i="12"/>
  <c r="BA14" i="12"/>
  <c r="BB14" i="12"/>
  <c r="BC14" i="12"/>
  <c r="BD14" i="12"/>
  <c r="BE14" i="12"/>
  <c r="BF14" i="12"/>
  <c r="BG14" i="12"/>
  <c r="BH14" i="12"/>
  <c r="BI14" i="12"/>
  <c r="BJ14" i="12"/>
  <c r="BK14" i="12"/>
  <c r="BL14" i="12"/>
  <c r="BM14" i="12"/>
  <c r="BN14" i="12"/>
  <c r="BO14" i="12"/>
  <c r="BP14" i="12"/>
  <c r="BQ14" i="12"/>
  <c r="BR14" i="12"/>
  <c r="BS14" i="12"/>
  <c r="BT14" i="12"/>
  <c r="BU14" i="12"/>
  <c r="BV14" i="12"/>
  <c r="BW14" i="12"/>
  <c r="BX14" i="12"/>
  <c r="BY14" i="12"/>
  <c r="AP15" i="12"/>
  <c r="AQ15" i="12"/>
  <c r="AR15" i="12"/>
  <c r="AS15" i="12"/>
  <c r="AT15" i="12"/>
  <c r="AU15" i="12"/>
  <c r="AV15" i="12"/>
  <c r="AW15" i="12"/>
  <c r="AX15" i="12"/>
  <c r="AY15" i="12"/>
  <c r="AZ15" i="12"/>
  <c r="BA15" i="12"/>
  <c r="BB15" i="12"/>
  <c r="BC15" i="12"/>
  <c r="BD15" i="12"/>
  <c r="BE15" i="12"/>
  <c r="BF15" i="12"/>
  <c r="BG15" i="12"/>
  <c r="BH15" i="12"/>
  <c r="BI15" i="12"/>
  <c r="BJ15" i="12"/>
  <c r="BK15" i="12"/>
  <c r="BL15" i="12"/>
  <c r="BM15" i="12"/>
  <c r="BN15" i="12"/>
  <c r="BO15" i="12"/>
  <c r="BP15" i="12"/>
  <c r="BQ15" i="12"/>
  <c r="BR15" i="12"/>
  <c r="BS15" i="12"/>
  <c r="BT15" i="12"/>
  <c r="BU15" i="12"/>
  <c r="BV15" i="12"/>
  <c r="BW15" i="12"/>
  <c r="BX15" i="12"/>
  <c r="BY15" i="12"/>
  <c r="AP16" i="12"/>
  <c r="AQ16" i="12"/>
  <c r="AR16" i="12"/>
  <c r="AS16" i="12"/>
  <c r="AT16" i="12"/>
  <c r="AU16" i="12"/>
  <c r="AV16" i="12"/>
  <c r="AW16" i="12"/>
  <c r="AX16" i="12"/>
  <c r="AY16" i="12"/>
  <c r="AZ16" i="12"/>
  <c r="BA16" i="12"/>
  <c r="BB16" i="12"/>
  <c r="BC16" i="12"/>
  <c r="BD16" i="12"/>
  <c r="BE16" i="12"/>
  <c r="BF16" i="12"/>
  <c r="BG16" i="12"/>
  <c r="BH16" i="12"/>
  <c r="BI16" i="12"/>
  <c r="BJ16" i="12"/>
  <c r="BK16" i="12"/>
  <c r="BL16" i="12"/>
  <c r="BM16" i="12"/>
  <c r="BN16" i="12"/>
  <c r="BO16" i="12"/>
  <c r="BP16" i="12"/>
  <c r="BQ16" i="12"/>
  <c r="BR16" i="12"/>
  <c r="BS16" i="12"/>
  <c r="BT16" i="12"/>
  <c r="BU16" i="12"/>
  <c r="BV16" i="12"/>
  <c r="BW16" i="12"/>
  <c r="BX16" i="12"/>
  <c r="BY16" i="12"/>
  <c r="AP17" i="12"/>
  <c r="AQ17" i="12"/>
  <c r="AR17" i="12"/>
  <c r="AS17" i="12"/>
  <c r="AT17" i="12"/>
  <c r="AU17" i="12"/>
  <c r="AV17" i="12"/>
  <c r="AW17" i="12"/>
  <c r="AX17" i="12"/>
  <c r="AY17" i="12"/>
  <c r="AZ17" i="12"/>
  <c r="BA17" i="12"/>
  <c r="BB17" i="12"/>
  <c r="BC17" i="12"/>
  <c r="BD17" i="12"/>
  <c r="BE17" i="12"/>
  <c r="BF17" i="12"/>
  <c r="BG17" i="12"/>
  <c r="BH17" i="12"/>
  <c r="BI17" i="12"/>
  <c r="BJ17" i="12"/>
  <c r="BK17" i="12"/>
  <c r="BL17" i="12"/>
  <c r="BM17" i="12"/>
  <c r="BN17" i="12"/>
  <c r="BO17" i="12"/>
  <c r="BP17" i="12"/>
  <c r="BQ17" i="12"/>
  <c r="BR17" i="12"/>
  <c r="BS17" i="12"/>
  <c r="BT17" i="12"/>
  <c r="BU17" i="12"/>
  <c r="BV17" i="12"/>
  <c r="BW17" i="12"/>
  <c r="BX17" i="12"/>
  <c r="BY17" i="12"/>
  <c r="AP18" i="12"/>
  <c r="AQ18" i="12"/>
  <c r="AR18" i="12"/>
  <c r="AS18" i="12"/>
  <c r="AT18" i="12"/>
  <c r="AU18" i="12"/>
  <c r="AV18" i="12"/>
  <c r="AW18" i="12"/>
  <c r="AX18" i="12"/>
  <c r="AY18" i="12"/>
  <c r="AZ18" i="12"/>
  <c r="BA18" i="12"/>
  <c r="BB18" i="12"/>
  <c r="BC18" i="12"/>
  <c r="BD18" i="12"/>
  <c r="BE18" i="12"/>
  <c r="BF18" i="12"/>
  <c r="BG18" i="12"/>
  <c r="BH18" i="12"/>
  <c r="BI18" i="12"/>
  <c r="BJ18" i="12"/>
  <c r="BK18" i="12"/>
  <c r="BL18" i="12"/>
  <c r="BM18" i="12"/>
  <c r="BN18" i="12"/>
  <c r="BO18" i="12"/>
  <c r="BP18" i="12"/>
  <c r="BQ18" i="12"/>
  <c r="BR18" i="12"/>
  <c r="BS18" i="12"/>
  <c r="BT18" i="12"/>
  <c r="BU18" i="12"/>
  <c r="BV18" i="12"/>
  <c r="BW18" i="12"/>
  <c r="BX18" i="12"/>
  <c r="BY18" i="12"/>
  <c r="AP19" i="12"/>
  <c r="AQ19" i="12"/>
  <c r="AR19" i="12"/>
  <c r="AS19" i="12"/>
  <c r="AT19" i="12"/>
  <c r="AU19" i="12"/>
  <c r="AV19" i="12"/>
  <c r="AW19" i="12"/>
  <c r="AX19" i="12"/>
  <c r="AY19" i="12"/>
  <c r="AZ19" i="12"/>
  <c r="BA19" i="12"/>
  <c r="BB19" i="12"/>
  <c r="BC19" i="12"/>
  <c r="BD19" i="12"/>
  <c r="BE19" i="12"/>
  <c r="BF19" i="12"/>
  <c r="BG19" i="12"/>
  <c r="BH19" i="12"/>
  <c r="BI19" i="12"/>
  <c r="BJ19" i="12"/>
  <c r="BK19" i="12"/>
  <c r="BL19" i="12"/>
  <c r="BM19" i="12"/>
  <c r="BN19" i="12"/>
  <c r="BO19" i="12"/>
  <c r="BP19" i="12"/>
  <c r="BQ19" i="12"/>
  <c r="BR19" i="12"/>
  <c r="BS19" i="12"/>
  <c r="BT19" i="12"/>
  <c r="BU19" i="12"/>
  <c r="BV19" i="12"/>
  <c r="BW19" i="12"/>
  <c r="BX19" i="12"/>
  <c r="BY19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BE20" i="12"/>
  <c r="BF20" i="12"/>
  <c r="BG20" i="12"/>
  <c r="BH20" i="12"/>
  <c r="BI20" i="12"/>
  <c r="BJ20" i="12"/>
  <c r="BK20" i="12"/>
  <c r="BL20" i="12"/>
  <c r="BM20" i="12"/>
  <c r="BN20" i="12"/>
  <c r="BO20" i="12"/>
  <c r="BP20" i="12"/>
  <c r="BQ20" i="12"/>
  <c r="BR20" i="12"/>
  <c r="BS20" i="12"/>
  <c r="BT20" i="12"/>
  <c r="BU20" i="12"/>
  <c r="BV20" i="12"/>
  <c r="BW20" i="12"/>
  <c r="BX20" i="12"/>
  <c r="BY20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BE21" i="12"/>
  <c r="BF21" i="12"/>
  <c r="BG21" i="12"/>
  <c r="BH21" i="12"/>
  <c r="BI21" i="12"/>
  <c r="BJ21" i="12"/>
  <c r="BK21" i="12"/>
  <c r="BL21" i="12"/>
  <c r="BM21" i="12"/>
  <c r="BN21" i="12"/>
  <c r="BO21" i="12"/>
  <c r="BP21" i="12"/>
  <c r="BQ21" i="12"/>
  <c r="BR21" i="12"/>
  <c r="BS21" i="12"/>
  <c r="BT21" i="12"/>
  <c r="BU21" i="12"/>
  <c r="BV21" i="12"/>
  <c r="BW21" i="12"/>
  <c r="BX21" i="12"/>
  <c r="BY21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BE22" i="12"/>
  <c r="BF22" i="12"/>
  <c r="BG22" i="12"/>
  <c r="BH22" i="12"/>
  <c r="BI22" i="12"/>
  <c r="BJ22" i="12"/>
  <c r="BK22" i="12"/>
  <c r="BL22" i="12"/>
  <c r="BM22" i="12"/>
  <c r="BN22" i="12"/>
  <c r="BO22" i="12"/>
  <c r="BP22" i="12"/>
  <c r="BQ22" i="12"/>
  <c r="BR22" i="12"/>
  <c r="BS22" i="12"/>
  <c r="BT22" i="12"/>
  <c r="BU22" i="12"/>
  <c r="BV22" i="12"/>
  <c r="BW22" i="12"/>
  <c r="BX22" i="12"/>
  <c r="BY22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BE23" i="12"/>
  <c r="BF23" i="12"/>
  <c r="BG23" i="12"/>
  <c r="BH23" i="12"/>
  <c r="BI23" i="12"/>
  <c r="BJ23" i="12"/>
  <c r="BK23" i="12"/>
  <c r="BL23" i="12"/>
  <c r="BM23" i="12"/>
  <c r="BN23" i="12"/>
  <c r="BO23" i="12"/>
  <c r="BP23" i="12"/>
  <c r="BQ23" i="12"/>
  <c r="BR23" i="12"/>
  <c r="BS23" i="12"/>
  <c r="BT23" i="12"/>
  <c r="BU23" i="12"/>
  <c r="BV23" i="12"/>
  <c r="BW23" i="12"/>
  <c r="BX23" i="12"/>
  <c r="BY23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BE24" i="12"/>
  <c r="BF24" i="12"/>
  <c r="BG24" i="12"/>
  <c r="BH24" i="12"/>
  <c r="BI24" i="12"/>
  <c r="BJ24" i="12"/>
  <c r="BK24" i="12"/>
  <c r="BL24" i="12"/>
  <c r="BM24" i="12"/>
  <c r="BN24" i="12"/>
  <c r="BO24" i="12"/>
  <c r="BP24" i="12"/>
  <c r="BQ24" i="12"/>
  <c r="BR24" i="12"/>
  <c r="BS24" i="12"/>
  <c r="BT24" i="12"/>
  <c r="BU24" i="12"/>
  <c r="BV24" i="12"/>
  <c r="BW24" i="12"/>
  <c r="BX24" i="12"/>
  <c r="BY24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BG25" i="12"/>
  <c r="BH25" i="12"/>
  <c r="BI25" i="12"/>
  <c r="BJ25" i="12"/>
  <c r="BK25" i="12"/>
  <c r="BL25" i="12"/>
  <c r="BM25" i="12"/>
  <c r="BN25" i="12"/>
  <c r="BO25" i="12"/>
  <c r="BP25" i="12"/>
  <c r="BQ25" i="12"/>
  <c r="BR25" i="12"/>
  <c r="BS25" i="12"/>
  <c r="BT25" i="12"/>
  <c r="BU25" i="12"/>
  <c r="BV25" i="12"/>
  <c r="BW25" i="12"/>
  <c r="BX25" i="12"/>
  <c r="BY25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BE26" i="12"/>
  <c r="BF26" i="12"/>
  <c r="BG26" i="12"/>
  <c r="BH26" i="12"/>
  <c r="BI26" i="12"/>
  <c r="BJ26" i="12"/>
  <c r="BK26" i="12"/>
  <c r="BL26" i="12"/>
  <c r="BM26" i="12"/>
  <c r="BN26" i="12"/>
  <c r="BO26" i="12"/>
  <c r="BP26" i="12"/>
  <c r="BQ26" i="12"/>
  <c r="BR26" i="12"/>
  <c r="BS26" i="12"/>
  <c r="BT26" i="12"/>
  <c r="BU26" i="12"/>
  <c r="BV26" i="12"/>
  <c r="BW26" i="12"/>
  <c r="BX26" i="12"/>
  <c r="BY26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BE27" i="12"/>
  <c r="BF27" i="12"/>
  <c r="BG27" i="12"/>
  <c r="BH27" i="12"/>
  <c r="BI27" i="12"/>
  <c r="BJ27" i="12"/>
  <c r="BK27" i="12"/>
  <c r="BL27" i="12"/>
  <c r="BM27" i="12"/>
  <c r="BN27" i="12"/>
  <c r="BO27" i="12"/>
  <c r="BP27" i="12"/>
  <c r="BQ27" i="12"/>
  <c r="BR27" i="12"/>
  <c r="BS27" i="12"/>
  <c r="BT27" i="12"/>
  <c r="BU27" i="12"/>
  <c r="BV27" i="12"/>
  <c r="BW27" i="12"/>
  <c r="BX27" i="12"/>
  <c r="BY27" i="12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Z8" i="8"/>
  <c r="CB7" i="11"/>
  <c r="CB8" i="11"/>
  <c r="CB9" i="11"/>
  <c r="CB10" i="11"/>
  <c r="CB11" i="11"/>
  <c r="CB12" i="11"/>
  <c r="CB13" i="11"/>
  <c r="CB14" i="11"/>
  <c r="CB15" i="11"/>
  <c r="CB16" i="11"/>
  <c r="CB17" i="11"/>
  <c r="CB18" i="11"/>
  <c r="CB19" i="11"/>
  <c r="CB20" i="11"/>
  <c r="CB21" i="11"/>
  <c r="CB22" i="11"/>
  <c r="CB23" i="11"/>
  <c r="CB24" i="11"/>
  <c r="CB25" i="11"/>
  <c r="CB6" i="11"/>
  <c r="AQ25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K7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AQ8" i="11"/>
  <c r="AR8" i="11"/>
  <c r="AS8" i="11"/>
  <c r="AT8" i="11"/>
  <c r="AU8" i="11"/>
  <c r="AV8" i="11"/>
  <c r="AW8" i="11"/>
  <c r="AX8" i="11"/>
  <c r="AY8" i="11"/>
  <c r="AZ8" i="11"/>
  <c r="BA8" i="11"/>
  <c r="BB8" i="11"/>
  <c r="BC8" i="11"/>
  <c r="BD8" i="11"/>
  <c r="BE8" i="11"/>
  <c r="BF8" i="11"/>
  <c r="BG8" i="11"/>
  <c r="BH8" i="11"/>
  <c r="BI8" i="11"/>
  <c r="BJ8" i="11"/>
  <c r="BK8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CA8" i="11"/>
  <c r="AQ9" i="11"/>
  <c r="AR9" i="11"/>
  <c r="AS9" i="11"/>
  <c r="AT9" i="11"/>
  <c r="AU9" i="11"/>
  <c r="AV9" i="11"/>
  <c r="AW9" i="11"/>
  <c r="AX9" i="11"/>
  <c r="AY9" i="11"/>
  <c r="AZ9" i="11"/>
  <c r="BA9" i="11"/>
  <c r="BB9" i="11"/>
  <c r="BC9" i="11"/>
  <c r="BD9" i="11"/>
  <c r="BE9" i="11"/>
  <c r="BF9" i="11"/>
  <c r="BG9" i="11"/>
  <c r="BH9" i="11"/>
  <c r="BI9" i="11"/>
  <c r="BJ9" i="11"/>
  <c r="BK9" i="11"/>
  <c r="BL9" i="11"/>
  <c r="BM9" i="11"/>
  <c r="BN9" i="11"/>
  <c r="BO9" i="11"/>
  <c r="BP9" i="11"/>
  <c r="BQ9" i="11"/>
  <c r="BR9" i="11"/>
  <c r="BS9" i="11"/>
  <c r="BT9" i="11"/>
  <c r="BU9" i="11"/>
  <c r="BV9" i="11"/>
  <c r="BW9" i="11"/>
  <c r="BX9" i="11"/>
  <c r="BY9" i="11"/>
  <c r="BZ9" i="11"/>
  <c r="CA9" i="11"/>
  <c r="AQ10" i="11"/>
  <c r="AR10" i="11"/>
  <c r="AS10" i="11"/>
  <c r="AT10" i="11"/>
  <c r="AU10" i="11"/>
  <c r="AV10" i="11"/>
  <c r="AW10" i="11"/>
  <c r="AX10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BM10" i="11"/>
  <c r="BN10" i="11"/>
  <c r="BO10" i="11"/>
  <c r="BP10" i="11"/>
  <c r="BQ10" i="11"/>
  <c r="BR10" i="11"/>
  <c r="BS10" i="11"/>
  <c r="BT10" i="11"/>
  <c r="BU10" i="11"/>
  <c r="BV10" i="11"/>
  <c r="BW10" i="11"/>
  <c r="BX10" i="11"/>
  <c r="BY10" i="11"/>
  <c r="BZ10" i="11"/>
  <c r="CA10" i="11"/>
  <c r="AQ11" i="11"/>
  <c r="AR11" i="11"/>
  <c r="AS11" i="11"/>
  <c r="AT11" i="11"/>
  <c r="AU11" i="11"/>
  <c r="AV11" i="11"/>
  <c r="AW11" i="11"/>
  <c r="AX11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BM11" i="11"/>
  <c r="BN11" i="11"/>
  <c r="BO11" i="11"/>
  <c r="BP11" i="11"/>
  <c r="BQ11" i="11"/>
  <c r="BR11" i="11"/>
  <c r="BS11" i="11"/>
  <c r="BT11" i="11"/>
  <c r="BU11" i="11"/>
  <c r="BV11" i="11"/>
  <c r="BW11" i="11"/>
  <c r="BX11" i="11"/>
  <c r="BY11" i="11"/>
  <c r="BZ11" i="11"/>
  <c r="CA11" i="11"/>
  <c r="AQ12" i="11"/>
  <c r="AR12" i="11"/>
  <c r="AS12" i="11"/>
  <c r="AT12" i="11"/>
  <c r="AU12" i="11"/>
  <c r="AV12" i="11"/>
  <c r="AW12" i="11"/>
  <c r="AX12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BM12" i="11"/>
  <c r="BN12" i="11"/>
  <c r="BO12" i="11"/>
  <c r="BP12" i="11"/>
  <c r="BQ12" i="11"/>
  <c r="BR12" i="11"/>
  <c r="BS12" i="11"/>
  <c r="BT12" i="11"/>
  <c r="BU12" i="11"/>
  <c r="BV12" i="11"/>
  <c r="BW12" i="11"/>
  <c r="BX12" i="11"/>
  <c r="BY12" i="11"/>
  <c r="BZ12" i="11"/>
  <c r="CA12" i="11"/>
  <c r="AQ13" i="11"/>
  <c r="AR13" i="11"/>
  <c r="AS13" i="11"/>
  <c r="AT13" i="11"/>
  <c r="AU13" i="11"/>
  <c r="AV13" i="11"/>
  <c r="AW13" i="11"/>
  <c r="AX13" i="1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BM13" i="11"/>
  <c r="BN13" i="11"/>
  <c r="BO13" i="11"/>
  <c r="BP13" i="11"/>
  <c r="BQ13" i="11"/>
  <c r="BR13" i="11"/>
  <c r="BS13" i="11"/>
  <c r="BT13" i="11"/>
  <c r="BU13" i="11"/>
  <c r="BV13" i="11"/>
  <c r="BW13" i="11"/>
  <c r="BX13" i="11"/>
  <c r="BY13" i="11"/>
  <c r="BZ13" i="11"/>
  <c r="CA13" i="11"/>
  <c r="AQ14" i="11"/>
  <c r="AR14" i="11"/>
  <c r="AS14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BM14" i="11"/>
  <c r="BN14" i="11"/>
  <c r="BO14" i="11"/>
  <c r="BP14" i="11"/>
  <c r="BQ14" i="11"/>
  <c r="BR14" i="11"/>
  <c r="BS14" i="11"/>
  <c r="BT14" i="11"/>
  <c r="BU14" i="11"/>
  <c r="BV14" i="11"/>
  <c r="BW14" i="11"/>
  <c r="BX14" i="11"/>
  <c r="BY14" i="11"/>
  <c r="BZ14" i="11"/>
  <c r="CA14" i="11"/>
  <c r="AQ15" i="11"/>
  <c r="AR15" i="11"/>
  <c r="AS15" i="11"/>
  <c r="AT15" i="11"/>
  <c r="AU15" i="11"/>
  <c r="AV15" i="11"/>
  <c r="AW15" i="11"/>
  <c r="AX15" i="11"/>
  <c r="AY15" i="11"/>
  <c r="AZ15" i="11"/>
  <c r="BA15" i="11"/>
  <c r="BB15" i="11"/>
  <c r="BC15" i="11"/>
  <c r="BD15" i="11"/>
  <c r="BE15" i="11"/>
  <c r="BF15" i="11"/>
  <c r="BG15" i="11"/>
  <c r="BH15" i="11"/>
  <c r="BI15" i="11"/>
  <c r="BJ15" i="11"/>
  <c r="BK15" i="11"/>
  <c r="BL15" i="11"/>
  <c r="BM15" i="11"/>
  <c r="BN15" i="11"/>
  <c r="BO15" i="11"/>
  <c r="BP15" i="11"/>
  <c r="BQ15" i="11"/>
  <c r="BR15" i="11"/>
  <c r="BS15" i="11"/>
  <c r="BT15" i="11"/>
  <c r="BU15" i="11"/>
  <c r="BV15" i="11"/>
  <c r="BW15" i="11"/>
  <c r="BX15" i="11"/>
  <c r="BY15" i="11"/>
  <c r="BZ15" i="11"/>
  <c r="CA15" i="11"/>
  <c r="AQ16" i="11"/>
  <c r="AR16" i="11"/>
  <c r="AS16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BN16" i="11"/>
  <c r="BO16" i="11"/>
  <c r="BP16" i="11"/>
  <c r="BQ16" i="11"/>
  <c r="BR16" i="11"/>
  <c r="BS16" i="11"/>
  <c r="BT16" i="11"/>
  <c r="BU16" i="11"/>
  <c r="BV16" i="11"/>
  <c r="BW16" i="11"/>
  <c r="BX16" i="11"/>
  <c r="BY16" i="11"/>
  <c r="BZ16" i="11"/>
  <c r="CA16" i="11"/>
  <c r="AQ17" i="11"/>
  <c r="AR17" i="11"/>
  <c r="AS17" i="11"/>
  <c r="AT17" i="11"/>
  <c r="AU17" i="11"/>
  <c r="AV17" i="11"/>
  <c r="AW17" i="11"/>
  <c r="AX17" i="11"/>
  <c r="AY17" i="11"/>
  <c r="AZ17" i="11"/>
  <c r="BA17" i="11"/>
  <c r="BB17" i="11"/>
  <c r="BC17" i="11"/>
  <c r="BD17" i="11"/>
  <c r="BE17" i="11"/>
  <c r="BF17" i="11"/>
  <c r="BG17" i="11"/>
  <c r="BH17" i="11"/>
  <c r="BI17" i="11"/>
  <c r="BJ17" i="11"/>
  <c r="BK17" i="11"/>
  <c r="BL17" i="11"/>
  <c r="BM17" i="11"/>
  <c r="BN17" i="11"/>
  <c r="BO17" i="11"/>
  <c r="BP17" i="11"/>
  <c r="BQ17" i="11"/>
  <c r="BR17" i="11"/>
  <c r="BS17" i="11"/>
  <c r="BT17" i="11"/>
  <c r="BU17" i="11"/>
  <c r="BV17" i="11"/>
  <c r="BW17" i="11"/>
  <c r="BX17" i="11"/>
  <c r="BY17" i="11"/>
  <c r="BZ17" i="11"/>
  <c r="CA17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BH18" i="11"/>
  <c r="BI18" i="11"/>
  <c r="BJ18" i="11"/>
  <c r="BK18" i="11"/>
  <c r="BL18" i="11"/>
  <c r="BM18" i="11"/>
  <c r="BN18" i="11"/>
  <c r="BO18" i="11"/>
  <c r="BP18" i="11"/>
  <c r="BQ18" i="11"/>
  <c r="BR18" i="11"/>
  <c r="BS18" i="11"/>
  <c r="BT18" i="11"/>
  <c r="BU18" i="11"/>
  <c r="BV18" i="11"/>
  <c r="BW18" i="11"/>
  <c r="BX18" i="11"/>
  <c r="BY18" i="11"/>
  <c r="BZ18" i="11"/>
  <c r="CA18" i="11"/>
  <c r="AQ19" i="11"/>
  <c r="AR19" i="11"/>
  <c r="AS19" i="11"/>
  <c r="AT19" i="11"/>
  <c r="AU19" i="11"/>
  <c r="AV19" i="11"/>
  <c r="AW19" i="11"/>
  <c r="AX19" i="11"/>
  <c r="AY19" i="11"/>
  <c r="AZ19" i="11"/>
  <c r="BA19" i="11"/>
  <c r="BB19" i="11"/>
  <c r="BC19" i="11"/>
  <c r="BD19" i="11"/>
  <c r="BE19" i="11"/>
  <c r="BF19" i="11"/>
  <c r="BG19" i="11"/>
  <c r="BH19" i="11"/>
  <c r="BI19" i="11"/>
  <c r="BJ19" i="11"/>
  <c r="BK19" i="11"/>
  <c r="BL19" i="11"/>
  <c r="BM19" i="11"/>
  <c r="BN19" i="11"/>
  <c r="BO19" i="11"/>
  <c r="BP19" i="11"/>
  <c r="BQ19" i="11"/>
  <c r="BR19" i="11"/>
  <c r="BS19" i="11"/>
  <c r="BT19" i="11"/>
  <c r="BU19" i="11"/>
  <c r="BV19" i="11"/>
  <c r="BW19" i="11"/>
  <c r="BX19" i="11"/>
  <c r="BY19" i="11"/>
  <c r="BZ19" i="11"/>
  <c r="CA19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BH20" i="11"/>
  <c r="BI20" i="11"/>
  <c r="BJ20" i="11"/>
  <c r="BK20" i="11"/>
  <c r="BL20" i="11"/>
  <c r="BM20" i="11"/>
  <c r="BN20" i="11"/>
  <c r="BO20" i="11"/>
  <c r="BP20" i="11"/>
  <c r="BQ20" i="11"/>
  <c r="BR20" i="11"/>
  <c r="BS20" i="11"/>
  <c r="BT20" i="11"/>
  <c r="BU20" i="11"/>
  <c r="BV20" i="11"/>
  <c r="BW20" i="11"/>
  <c r="BX20" i="11"/>
  <c r="BY20" i="11"/>
  <c r="BZ20" i="11"/>
  <c r="CA20" i="11"/>
  <c r="AQ21" i="11"/>
  <c r="AR21" i="11"/>
  <c r="AS21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21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CA21" i="11"/>
  <c r="AQ22" i="11"/>
  <c r="AR22" i="11"/>
  <c r="AS22" i="11"/>
  <c r="AT22" i="11"/>
  <c r="AU22" i="11"/>
  <c r="AV22" i="11"/>
  <c r="AW22" i="11"/>
  <c r="AX22" i="11"/>
  <c r="AY22" i="11"/>
  <c r="AZ22" i="11"/>
  <c r="BA22" i="11"/>
  <c r="BB22" i="11"/>
  <c r="BC22" i="11"/>
  <c r="BD22" i="11"/>
  <c r="BE22" i="11"/>
  <c r="BF22" i="11"/>
  <c r="BG22" i="11"/>
  <c r="BH22" i="11"/>
  <c r="BI22" i="11"/>
  <c r="BJ22" i="11"/>
  <c r="BK22" i="11"/>
  <c r="BL22" i="11"/>
  <c r="BM22" i="11"/>
  <c r="BN22" i="11"/>
  <c r="BO22" i="11"/>
  <c r="BP22" i="11"/>
  <c r="BQ22" i="11"/>
  <c r="BR22" i="11"/>
  <c r="BS22" i="11"/>
  <c r="BT22" i="11"/>
  <c r="BU22" i="11"/>
  <c r="BV22" i="11"/>
  <c r="BW22" i="11"/>
  <c r="BX22" i="11"/>
  <c r="BY22" i="11"/>
  <c r="BZ22" i="11"/>
  <c r="CA22" i="11"/>
  <c r="AQ23" i="11"/>
  <c r="AR23" i="11"/>
  <c r="AS23" i="11"/>
  <c r="AT23" i="11"/>
  <c r="AU23" i="11"/>
  <c r="AV23" i="11"/>
  <c r="AW23" i="11"/>
  <c r="AX23" i="11"/>
  <c r="AY23" i="11"/>
  <c r="AZ23" i="11"/>
  <c r="BA23" i="11"/>
  <c r="BB23" i="11"/>
  <c r="BC23" i="11"/>
  <c r="BD23" i="11"/>
  <c r="BE23" i="11"/>
  <c r="BF23" i="11"/>
  <c r="BG23" i="11"/>
  <c r="BH23" i="11"/>
  <c r="BI23" i="11"/>
  <c r="BJ23" i="11"/>
  <c r="BK23" i="11"/>
  <c r="BL23" i="11"/>
  <c r="BM23" i="11"/>
  <c r="BN23" i="11"/>
  <c r="BO23" i="11"/>
  <c r="BP23" i="11"/>
  <c r="BQ23" i="11"/>
  <c r="BR23" i="11"/>
  <c r="BS23" i="11"/>
  <c r="BT23" i="11"/>
  <c r="BU23" i="11"/>
  <c r="BV23" i="11"/>
  <c r="BW23" i="11"/>
  <c r="BX23" i="11"/>
  <c r="BY23" i="11"/>
  <c r="BZ23" i="11"/>
  <c r="CA23" i="11"/>
  <c r="AQ24" i="11"/>
  <c r="AR24" i="11"/>
  <c r="AS24" i="11"/>
  <c r="AT24" i="11"/>
  <c r="AU24" i="11"/>
  <c r="AV24" i="11"/>
  <c r="AW24" i="11"/>
  <c r="AX24" i="1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BK24" i="11"/>
  <c r="BL24" i="11"/>
  <c r="BM24" i="11"/>
  <c r="BN24" i="11"/>
  <c r="BO24" i="11"/>
  <c r="BP24" i="11"/>
  <c r="BQ24" i="11"/>
  <c r="BR24" i="11"/>
  <c r="BS24" i="11"/>
  <c r="BT24" i="11"/>
  <c r="BU24" i="11"/>
  <c r="BV24" i="11"/>
  <c r="BW24" i="11"/>
  <c r="BX24" i="11"/>
  <c r="BY24" i="11"/>
  <c r="BZ24" i="11"/>
  <c r="CA24" i="11"/>
  <c r="AR25" i="11"/>
  <c r="AS25" i="11"/>
  <c r="AT25" i="11"/>
  <c r="AU25" i="11"/>
  <c r="AV25" i="11"/>
  <c r="AW25" i="11"/>
  <c r="AX25" i="11"/>
  <c r="AY25" i="11"/>
  <c r="AZ25" i="11"/>
  <c r="BA25" i="11"/>
  <c r="BB25" i="11"/>
  <c r="BC25" i="11"/>
  <c r="BD25" i="11"/>
  <c r="BE25" i="11"/>
  <c r="BF25" i="11"/>
  <c r="BG25" i="11"/>
  <c r="BH25" i="11"/>
  <c r="BI25" i="11"/>
  <c r="BJ25" i="11"/>
  <c r="BK25" i="11"/>
  <c r="BL25" i="11"/>
  <c r="BM25" i="11"/>
  <c r="BN25" i="11"/>
  <c r="BO25" i="11"/>
  <c r="BP25" i="11"/>
  <c r="BQ25" i="11"/>
  <c r="BR25" i="11"/>
  <c r="BS25" i="11"/>
  <c r="BT25" i="11"/>
  <c r="BU25" i="11"/>
  <c r="BV25" i="11"/>
  <c r="BW25" i="11"/>
  <c r="BX25" i="11"/>
  <c r="BY25" i="11"/>
  <c r="BZ25" i="11"/>
  <c r="CA25" i="11"/>
  <c r="AR6" i="11"/>
  <c r="AS6" i="11"/>
  <c r="AT6" i="11"/>
  <c r="AU6" i="11"/>
  <c r="AV6" i="11"/>
  <c r="AW6" i="11"/>
  <c r="AX6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CA6" i="11"/>
  <c r="T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6" i="9"/>
  <c r="AZ6" i="4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6" i="9"/>
  <c r="AI5" i="9"/>
  <c r="U5" i="9"/>
  <c r="V5" i="9"/>
  <c r="W5" i="9"/>
  <c r="X5" i="9"/>
  <c r="Y5" i="9"/>
  <c r="Z5" i="9"/>
  <c r="AA5" i="9"/>
  <c r="AB5" i="9"/>
  <c r="AC5" i="9"/>
  <c r="AD5" i="9"/>
  <c r="AE5" i="9"/>
  <c r="AF5" i="9"/>
  <c r="AG5" i="9"/>
  <c r="AH5" i="9"/>
  <c r="T5" i="9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8" i="10"/>
  <c r="AG8" i="10"/>
  <c r="S8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AA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8" i="8"/>
  <c r="AS8" i="8"/>
  <c r="AT8" i="8"/>
  <c r="AU8" i="8"/>
  <c r="AS9" i="8"/>
  <c r="AT9" i="8"/>
  <c r="AU9" i="8"/>
  <c r="AS10" i="8"/>
  <c r="AT10" i="8"/>
  <c r="AU10" i="8"/>
  <c r="AS11" i="8"/>
  <c r="AT11" i="8"/>
  <c r="AU11" i="8"/>
  <c r="AS12" i="8"/>
  <c r="AT12" i="8"/>
  <c r="AU12" i="8"/>
  <c r="AS13" i="8"/>
  <c r="AT13" i="8"/>
  <c r="AU13" i="8"/>
  <c r="AS14" i="8"/>
  <c r="AT14" i="8"/>
  <c r="AU14" i="8"/>
  <c r="AS15" i="8"/>
  <c r="AT15" i="8"/>
  <c r="AU15" i="8"/>
  <c r="AS16" i="8"/>
  <c r="AT16" i="8"/>
  <c r="AU16" i="8"/>
  <c r="AS17" i="8"/>
  <c r="AT17" i="8"/>
  <c r="AU17" i="8"/>
  <c r="AS18" i="8"/>
  <c r="AT18" i="8"/>
  <c r="AU18" i="8"/>
  <c r="AS19" i="8"/>
  <c r="AT19" i="8"/>
  <c r="AU19" i="8"/>
  <c r="AS20" i="8"/>
  <c r="AT20" i="8"/>
  <c r="AU20" i="8"/>
  <c r="AS21" i="8"/>
  <c r="AT21" i="8"/>
  <c r="AU21" i="8"/>
  <c r="AS22" i="8"/>
  <c r="AT22" i="8"/>
  <c r="AU22" i="8"/>
  <c r="AS23" i="8"/>
  <c r="AT23" i="8"/>
  <c r="AU23" i="8"/>
  <c r="AS24" i="8"/>
  <c r="AT24" i="8"/>
  <c r="AU24" i="8"/>
  <c r="AS25" i="8"/>
  <c r="AT25" i="8"/>
  <c r="AU25" i="8"/>
  <c r="AS26" i="8"/>
  <c r="AT26" i="8"/>
  <c r="AU26" i="8"/>
  <c r="AS27" i="8"/>
  <c r="AT27" i="8"/>
  <c r="AU27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A25" i="8"/>
  <c r="AB25" i="8"/>
  <c r="AC25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A27" i="8"/>
  <c r="AB27" i="8"/>
  <c r="AC27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6" i="4"/>
  <c r="AW5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CE20" i="11" l="1"/>
  <c r="CE10" i="11"/>
  <c r="CE17" i="11"/>
  <c r="CE6" i="11"/>
</calcChain>
</file>

<file path=xl/sharedStrings.xml><?xml version="1.0" encoding="utf-8"?>
<sst xmlns="http://schemas.openxmlformats.org/spreadsheetml/2006/main" count="6334" uniqueCount="1336">
  <si>
    <t>Healthcare</t>
  </si>
  <si>
    <t>Legal Services</t>
  </si>
  <si>
    <t>Manufacturing</t>
  </si>
  <si>
    <t>Education</t>
  </si>
  <si>
    <t>Agriculture</t>
  </si>
  <si>
    <t xml:space="preserve"> Information Technology </t>
  </si>
  <si>
    <t xml:space="preserve"> Finance &amp; Insurance </t>
  </si>
  <si>
    <t xml:space="preserve"> Healthcare </t>
  </si>
  <si>
    <t xml:space="preserve"> Manufacturing </t>
  </si>
  <si>
    <t xml:space="preserve"> Professional Services </t>
  </si>
  <si>
    <t xml:space="preserve"> Retail &amp; E-commerce </t>
  </si>
  <si>
    <t xml:space="preserve"> Transportation &amp; Logistics </t>
  </si>
  <si>
    <t xml:space="preserve"> Energy &amp; Utilities </t>
  </si>
  <si>
    <t xml:space="preserve"> Agriculture </t>
  </si>
  <si>
    <t xml:space="preserve"> Education </t>
  </si>
  <si>
    <t xml:space="preserve"> Construction </t>
  </si>
  <si>
    <t xml:space="preserve"> Media &amp; Entertainment </t>
  </si>
  <si>
    <t xml:space="preserve"> Government &amp; Public </t>
  </si>
  <si>
    <t xml:space="preserve"> Pharmaceuticals </t>
  </si>
  <si>
    <t xml:space="preserve"> Telecommunications </t>
  </si>
  <si>
    <t xml:space="preserve"> AI Adoption Rate (%) </t>
  </si>
  <si>
    <t xml:space="preserve"> AI Investment Share (%) </t>
  </si>
  <si>
    <t xml:space="preserve"> Productivity Growth (AI-Driven %) </t>
  </si>
  <si>
    <t xml:space="preserve"> Task Automation Rate (%) </t>
  </si>
  <si>
    <t xml:space="preserve"> Process Cycle Time Reduction (%) </t>
  </si>
  <si>
    <t xml:space="preserve"> Error Reduction Rate (%) </t>
  </si>
  <si>
    <t xml:space="preserve"> Operational Cost Reduction (%) </t>
  </si>
  <si>
    <t xml:space="preserve"> Employee AI Usage Rate (%) </t>
  </si>
  <si>
    <t xml:space="preserve"> AI Skill Penetration (%) </t>
  </si>
  <si>
    <t xml:space="preserve"> Job Transformation Index (%) </t>
  </si>
  <si>
    <t xml:space="preserve"> AI-Human Collaboration Index (0-100) </t>
  </si>
  <si>
    <t xml:space="preserve"> Job Displacement Risk (%) </t>
  </si>
  <si>
    <t xml:space="preserve"> Model Accuracy (%) </t>
  </si>
  <si>
    <t xml:space="preserve"> Real-Time Decision Ratio (%) </t>
  </si>
  <si>
    <t xml:space="preserve"> Revenue Growth Post-AI (%) </t>
  </si>
  <si>
    <t xml:space="preserve"> Market Share Change (%) </t>
  </si>
  <si>
    <t xml:space="preserve"> Customer Satisfaction Change (%) </t>
  </si>
  <si>
    <t xml:space="preserve"> Operational Risk Reduction (%) </t>
  </si>
  <si>
    <t xml:space="preserve"> Incident Rate (AI Failures per Year) </t>
  </si>
  <si>
    <t xml:space="preserve"> Industry Digitalization Index (0-100) </t>
  </si>
  <si>
    <t xml:space="preserve"> Competition Intensity Index </t>
  </si>
  <si>
    <t xml:space="preserve"> Consumer AI Acceptance (%) </t>
  </si>
  <si>
    <t>Attribute</t>
  </si>
  <si>
    <t>Attribute Unit</t>
  </si>
  <si>
    <t>Attribute ID</t>
  </si>
  <si>
    <t>Type</t>
  </si>
  <si>
    <t>Direction ID</t>
  </si>
  <si>
    <t>Percentage</t>
  </si>
  <si>
    <t>Integer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</si>
  <si>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</si>
  <si>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</si>
  <si>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</si>
  <si>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</si>
  <si>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</si>
  <si>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</si>
  <si>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</si>
  <si>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</si>
  <si>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</si>
  <si>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</si>
  <si>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</si>
  <si>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</si>
  <si>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</si>
  <si>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</si>
  <si>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</si>
  <si>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</si>
  <si>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</si>
  <si>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</si>
  <si>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</si>
  <si>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</si>
  <si>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</si>
  <si>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</si>
  <si>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</si>
  <si>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</si>
  <si>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</si>
  <si>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</si>
  <si>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</si>
  <si>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</si>
  <si>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</si>
  <si>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</si>
  <si>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</si>
  <si>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Y</t>
  </si>
  <si>
    <t>Insurance</t>
  </si>
  <si>
    <t>Automotive</t>
  </si>
  <si>
    <t>Aerospace &amp; Defense</t>
  </si>
  <si>
    <t>Consumer Packaged Goods</t>
  </si>
  <si>
    <t>Identifier:</t>
  </si>
  <si>
    <t>Objects:</t>
  </si>
  <si>
    <t>Attributes:</t>
  </si>
  <si>
    <t>Stairs:</t>
  </si>
  <si>
    <t>Translation:</t>
  </si>
  <si>
    <t>Description:</t>
  </si>
  <si>
    <t>Ranking</t>
  </si>
  <si>
    <t>And</t>
  </si>
  <si>
    <t>Information Technology</t>
  </si>
  <si>
    <t>Finance &amp; Insurance</t>
  </si>
  <si>
    <t>Professional Services</t>
  </si>
  <si>
    <t>Retail &amp; E-commerce</t>
  </si>
  <si>
    <t>Transportation &amp; Logistics</t>
  </si>
  <si>
    <t>Energy &amp; Utilities</t>
  </si>
  <si>
    <t>Construction</t>
  </si>
  <si>
    <t>Media &amp; Entertainment</t>
  </si>
  <si>
    <t>Government &amp; Public</t>
  </si>
  <si>
    <t>Pharmaceuticals</t>
  </si>
  <si>
    <t>Telecommunications</t>
  </si>
  <si>
    <t>Stairs(1)</t>
  </si>
  <si>
    <t>S1</t>
  </si>
  <si>
    <t>(18.9+45.7)/(2)=32.3</t>
  </si>
  <si>
    <t>(18.9+18.9)/(2)=18.9</t>
  </si>
  <si>
    <t>S2</t>
  </si>
  <si>
    <t>(17.9+17.9)/(2)=17.9</t>
  </si>
  <si>
    <t>S3</t>
  </si>
  <si>
    <t>(16.9+16.9)/(2)=16.9</t>
  </si>
  <si>
    <t>S4</t>
  </si>
  <si>
    <t>(15.9+15.9)/(2)=15.9</t>
  </si>
  <si>
    <t>S5</t>
  </si>
  <si>
    <t>(14.9+14.9)/(2)=14.9</t>
  </si>
  <si>
    <t>S6</t>
  </si>
  <si>
    <t>(13.9+13.9)/(2)=13.9</t>
  </si>
  <si>
    <t>S7</t>
  </si>
  <si>
    <t>S8</t>
  </si>
  <si>
    <t>(11.9+11.9)/(2)=11.95</t>
  </si>
  <si>
    <t>S9</t>
  </si>
  <si>
    <t>(10.9+10.9)/(2)=10.95</t>
  </si>
  <si>
    <t>S10</t>
  </si>
  <si>
    <t>(9.9+9.9)/(2)=9.95</t>
  </si>
  <si>
    <t>S11</t>
  </si>
  <si>
    <t>(9+9)/(2)=8.95</t>
  </si>
  <si>
    <t>S12</t>
  </si>
  <si>
    <t>(8+8)/(2)=7.95</t>
  </si>
  <si>
    <t>S13</t>
  </si>
  <si>
    <t>(7+7)/(2)=6.95</t>
  </si>
  <si>
    <t>S14</t>
  </si>
  <si>
    <t>(6+6)/(2)=5.95</t>
  </si>
  <si>
    <t>S15</t>
  </si>
  <si>
    <t>(5+5)/(2)=4.95</t>
  </si>
  <si>
    <t>S16</t>
  </si>
  <si>
    <t>(4+4)/(2)=4</t>
  </si>
  <si>
    <t>S17</t>
  </si>
  <si>
    <t>(3+3)/(2)=3</t>
  </si>
  <si>
    <t>S18</t>
  </si>
  <si>
    <t>(2+2)/(2)=2</t>
  </si>
  <si>
    <t>S19</t>
  </si>
  <si>
    <t>(1+1)/(2)=1</t>
  </si>
  <si>
    <t>S20</t>
  </si>
  <si>
    <t>(0+0)/(2)=0</t>
  </si>
  <si>
    <t>Stairs(2)</t>
  </si>
  <si>
    <t>COCO:Y0</t>
  </si>
  <si>
    <t>Estimate</t>
  </si>
  <si>
    <t>Fact+0</t>
  </si>
  <si>
    <t>Delta</t>
  </si>
  <si>
    <t>Delta/Fact</t>
  </si>
  <si>
    <t>S1 sum:</t>
  </si>
  <si>
    <t>S20 amount:</t>
  </si>
  <si>
    <t>Estimate amount:</t>
  </si>
  <si>
    <t>Fact Amount:</t>
  </si>
  <si>
    <t>Fact-estimation discrepancy:</t>
  </si>
  <si>
    <t>Fact Squared Sum:</t>
  </si>
  <si>
    <t>Estimate Squared Sum:</t>
  </si>
  <si>
    <t>Sum of Squares Error:</t>
  </si>
  <si>
    <t>X</t>
  </si>
  <si>
    <t>COCO Y0: 2449476</t>
  </si>
  <si>
    <t>(57.7+18.9)/(2)=38.25</t>
  </si>
  <si>
    <t>(506+18.9)/(2)=262.45</t>
  </si>
  <si>
    <t>(18.9+19.9)/(2)=19.4</t>
  </si>
  <si>
    <t>(555.7+994.1)/(2)=774.95</t>
  </si>
  <si>
    <t>(18.9+47.7)/(2)=33.3</t>
  </si>
  <si>
    <t>(18.9+452.3)/(2)=235.6</t>
  </si>
  <si>
    <t>(101.4+128.2)/(2)=114.8</t>
  </si>
  <si>
    <t>(56.7+17.9)/(2)=37.3</t>
  </si>
  <si>
    <t>(17.9+44.7)/(2)=31.3</t>
  </si>
  <si>
    <t>(496.1+17.9)/(2)=257</t>
  </si>
  <si>
    <t>(17.9+18.9)/(2)=18.4</t>
  </si>
  <si>
    <t>(479.2+956.4)/(2)=717.75</t>
  </si>
  <si>
    <t>(17.9+46.7)/(2)=32.3</t>
  </si>
  <si>
    <t>(17.9+451.3)/(2)=234.6</t>
  </si>
  <si>
    <t>(55.7+16.9)/(2)=36.3</t>
  </si>
  <si>
    <t>(16.9+43.7)/(2)=30.3</t>
  </si>
  <si>
    <t>(495.1+16.9)/(2)=256</t>
  </si>
  <si>
    <t>(16.9+17.9)/(2)=17.4</t>
  </si>
  <si>
    <t>(478.2+955.4)/(2)=716.8</t>
  </si>
  <si>
    <t>(16.9+45.7)/(2)=31.3</t>
  </si>
  <si>
    <t>(16.9+450.3)/(2)=233.6</t>
  </si>
  <si>
    <t>(54.7+15.9)/(2)=35.3</t>
  </si>
  <si>
    <t>(15.9+42.7)/(2)=29.35</t>
  </si>
  <si>
    <t>(494.1+15.9)/(2)=255</t>
  </si>
  <si>
    <t>(15.9+16.9)/(2)=16.4</t>
  </si>
  <si>
    <t>(454.3+930.5)/(2)=692.4</t>
  </si>
  <si>
    <t>(15.9+44.7)/(2)=30.3</t>
  </si>
  <si>
    <t>(15.9+449.4)/(2)=232.65</t>
  </si>
  <si>
    <t>(53.7+14.9)/(2)=34.3</t>
  </si>
  <si>
    <t>(493.1+14.9)/(2)=254</t>
  </si>
  <si>
    <t>(14.9+15.9)/(2)=15.4</t>
  </si>
  <si>
    <t>(420.5+896.7)/(2)=658.6</t>
  </si>
  <si>
    <t>(14.9+43.7)/(2)=29.35</t>
  </si>
  <si>
    <t>(14.9+448.4)/(2)=231.65</t>
  </si>
  <si>
    <t>(52.7+13.9)/(2)=33.3</t>
  </si>
  <si>
    <t>(492.1+13.9)/(2)=253</t>
  </si>
  <si>
    <t>(13.9+14.9)/(2)=14.4</t>
  </si>
  <si>
    <t>(325.1+841)/(2)=583.05</t>
  </si>
  <si>
    <t>(13.9+42.7)/(2)=28.35</t>
  </si>
  <si>
    <t>(13.9+447.4)/(2)=230.65</t>
  </si>
  <si>
    <t>(51.7+12.9)/(2)=32.3</t>
  </si>
  <si>
    <t>(12.9+12.9)/(2)=12.9</t>
  </si>
  <si>
    <t>(451.3+12.9)/(2)=232.15</t>
  </si>
  <si>
    <t>(12.9+13.9)/(2)=13.4</t>
  </si>
  <si>
    <t>(311.2+827.1)/(2)=569.15</t>
  </si>
  <si>
    <t>(12.9+41.8)/(2)=27.35</t>
  </si>
  <si>
    <t>(12.9+446.4)/(2)=229.65</t>
  </si>
  <si>
    <t>(50.7+11.9)/(2)=31.3</t>
  </si>
  <si>
    <t>(450.3+11.9)/(2)=231.15</t>
  </si>
  <si>
    <t>(11.9+12.9)/(2)=12.45</t>
  </si>
  <si>
    <t>(267.4+402.6)/(2)=335.05</t>
  </si>
  <si>
    <t>(11.9+40.8)/(2)=26.35</t>
  </si>
  <si>
    <t>(11.9+445.4)/(2)=228.65</t>
  </si>
  <si>
    <t>(49.7+10.9)/(2)=30.3</t>
  </si>
  <si>
    <t>(449.4+10.9)/(2)=230.15</t>
  </si>
  <si>
    <t>(10.9+11.9)/(2)=11.45</t>
  </si>
  <si>
    <t>(266.4+401.6)/(2)=334.05</t>
  </si>
  <si>
    <t>(10.9+39.8)/(2)=25.35</t>
  </si>
  <si>
    <t>(10.9+444.4)/(2)=227.65</t>
  </si>
  <si>
    <t>(48.7+9.9)/(2)=29.35</t>
  </si>
  <si>
    <t>(448.4+9.9)/(2)=229.15</t>
  </si>
  <si>
    <t>(9.9+10.9)/(2)=10.45</t>
  </si>
  <si>
    <t>(217.7+400.6)/(2)=309.2</t>
  </si>
  <si>
    <t>(9.9+38.8)/(2)=24.35</t>
  </si>
  <si>
    <t>(9.9+443.4)/(2)=226.65</t>
  </si>
  <si>
    <t>(47.7+8.9)/(2)=28.35</t>
  </si>
  <si>
    <t>(8.9+8.9)/(2)=8.95</t>
  </si>
  <si>
    <t>(447.4+8.9)/(2)=228.15</t>
  </si>
  <si>
    <t>(8.9+9.9)/(2)=9.45</t>
  </si>
  <si>
    <t>(216.7+399.6)/(2)=308.2</t>
  </si>
  <si>
    <t>(8.9+37.8)/(2)=23.35</t>
  </si>
  <si>
    <t>(8.9+442.4)/(2)=225.65</t>
  </si>
  <si>
    <t>(46.7+8)/(2)=27.35</t>
  </si>
  <si>
    <t>(446.4+8)/(2)=227.15</t>
  </si>
  <si>
    <t>(8+8.9)/(2)=8.45</t>
  </si>
  <si>
    <t>(215.7+398.7)/(2)=307.2</t>
  </si>
  <si>
    <t>(8+441.4)/(2)=224.7</t>
  </si>
  <si>
    <t>(45.7+7)/(2)=26.35</t>
  </si>
  <si>
    <t>(445.4+7)/(2)=226.15</t>
  </si>
  <si>
    <t>(7+8)/(2)=7.45</t>
  </si>
  <si>
    <t>(214.7+397.7)/(2)=306.2</t>
  </si>
  <si>
    <t>(44.7+6)/(2)=25.35</t>
  </si>
  <si>
    <t>(444.4+6)/(2)=225.15</t>
  </si>
  <si>
    <t>(6+7)/(2)=6.45</t>
  </si>
  <si>
    <t>(213.7+396.7)/(2)=305.2</t>
  </si>
  <si>
    <t>(43.7+5)/(2)=24.35</t>
  </si>
  <si>
    <t>(443.4+5)/(2)=224.2</t>
  </si>
  <si>
    <t>(5+6)/(2)=5.45</t>
  </si>
  <si>
    <t>(170+223.7)/(2)=196.85</t>
  </si>
  <si>
    <t>(42.7+4)/(2)=23.35</t>
  </si>
  <si>
    <t>(442.4+4)/(2)=223.2</t>
  </si>
  <si>
    <t>(4+5)/(2)=4.45</t>
  </si>
  <si>
    <t>(169+145.1)/(2)=157.05</t>
  </si>
  <si>
    <t>(41.8+3)/(2)=22.35</t>
  </si>
  <si>
    <t>(441.4+3)/(2)=222.2</t>
  </si>
  <si>
    <t>(3+4)/(2)=3.5</t>
  </si>
  <si>
    <t>(168+144.2)/(2)=156.1</t>
  </si>
  <si>
    <t>(40.8+2)/(2)=21.35</t>
  </si>
  <si>
    <t>(440.4+2)/(2)=221.2</t>
  </si>
  <si>
    <t>(2+3)/(2)=2.5</t>
  </si>
  <si>
    <t>(116.3+143.2)/(2)=129.75</t>
  </si>
  <si>
    <t>(439.4+1)/(2)=220.2</t>
  </si>
  <si>
    <t>(115.3+1)/(2)=58.15</t>
  </si>
  <si>
    <t>(438.4+0)/(2)=219.2</t>
  </si>
  <si>
    <t>Estimation</t>
  </si>
  <si>
    <t>Validation</t>
  </si>
  <si>
    <t>Azonosító:</t>
  </si>
  <si>
    <t>Objektumok:</t>
  </si>
  <si>
    <t>Attribútumok:</t>
  </si>
  <si>
    <t>Lépcsôk:</t>
  </si>
  <si>
    <t>Eltolás:</t>
  </si>
  <si>
    <t>Leírás:</t>
  </si>
  <si>
    <t>COCO Y0: 9426880</t>
  </si>
  <si>
    <t>Rangsor</t>
  </si>
  <si>
    <t>Lépcsôk(1)</t>
  </si>
  <si>
    <t>(19.1+19.1)/(2)=19.1</t>
  </si>
  <si>
    <t>(46.3+19.1)/(2)=32.7</t>
  </si>
  <si>
    <t>(19.1+68.4)/(2)=43.75</t>
  </si>
  <si>
    <t>(32.2+19.1)/(2)=25.65</t>
  </si>
  <si>
    <t>(1003.9+1003.9)/(2)=1003.95</t>
  </si>
  <si>
    <t>(19.1+58.3)/(2)=38.75</t>
  </si>
  <si>
    <t>(45.3+19.1)/(2)=32.2</t>
  </si>
  <si>
    <t>(19.1+451.7)/(2)=235.4</t>
  </si>
  <si>
    <t>(129.8+102.6)/(2)=116.2</t>
  </si>
  <si>
    <t>(18.1+18.1)/(2)=18.1</t>
  </si>
  <si>
    <t>(45.3+18.1)/(2)=31.7</t>
  </si>
  <si>
    <t>(18.1+67.4)/(2)=42.75</t>
  </si>
  <si>
    <t>(31.2+18.1)/(2)=24.65</t>
  </si>
  <si>
    <t>(860.1+445.6)/(2)=652.85</t>
  </si>
  <si>
    <t>(18.1+57.3)/(2)=37.7</t>
  </si>
  <si>
    <t>(44.3+18.1)/(2)=31.2</t>
  </si>
  <si>
    <t>(18.1+450.7)/(2)=234.4</t>
  </si>
  <si>
    <t>(128.8+101.6)/(2)=115.2</t>
  </si>
  <si>
    <t>(17.1+17.1)/(2)=17.1</t>
  </si>
  <si>
    <t>(44.3+17.1)/(2)=30.7</t>
  </si>
  <si>
    <t>(17.1+66.4)/(2)=41.75</t>
  </si>
  <si>
    <t>(30.2+17.1)/(2)=23.65</t>
  </si>
  <si>
    <t>(859.1+444.6)/(2)=651.85</t>
  </si>
  <si>
    <t>(43.3+17.1)/(2)=30.2</t>
  </si>
  <si>
    <t>(17.1+449.7)/(2)=233.4</t>
  </si>
  <si>
    <t>(127.8+100.6)/(2)=114.2</t>
  </si>
  <si>
    <t>(16.1+16.1)/(2)=16.1</t>
  </si>
  <si>
    <t>(43.3+16.1)/(2)=29.7</t>
  </si>
  <si>
    <t>(16.1+65.4)/(2)=40.75</t>
  </si>
  <si>
    <t>(29.2+16.1)/(2)=22.65</t>
  </si>
  <si>
    <t>(779.6+392.3)/(2)=585.95</t>
  </si>
  <si>
    <t>(42.3+16.1)/(2)=29.15</t>
  </si>
  <si>
    <t>(16.1+448.7)/(2)=232.4</t>
  </si>
  <si>
    <t>(126.8+99.6)/(2)=113.15</t>
  </si>
  <si>
    <t>(15.1+15.1)/(2)=15.1</t>
  </si>
  <si>
    <t>(42.3+15.1)/(2)=28.65</t>
  </si>
  <si>
    <t>(15.1+64.4)/(2)=39.75</t>
  </si>
  <si>
    <t>(28.2+15.1)/(2)=21.65</t>
  </si>
  <si>
    <t>(778.6+391.3)/(2)=584.95</t>
  </si>
  <si>
    <t>(41.2+15.1)/(2)=28.15</t>
  </si>
  <si>
    <t>(15.1+447.7)/(2)=231.35</t>
  </si>
  <si>
    <t>(125.7+98.6)/(2)=112.15</t>
  </si>
  <si>
    <t>(14.1+14.1)/(2)=14.1</t>
  </si>
  <si>
    <t>(41.2+14.1)/(2)=27.65</t>
  </si>
  <si>
    <t>(14.1+63.4)/(2)=38.75</t>
  </si>
  <si>
    <t>(27.2+14.1)/(2)=20.6</t>
  </si>
  <si>
    <t>(777.6+390.3)/(2)=583.95</t>
  </si>
  <si>
    <t>(40.2+14.1)/(2)=27.15</t>
  </si>
  <si>
    <t>(14.1+446.6)/(2)=230.35</t>
  </si>
  <si>
    <t>(124.7+97.6)/(2)=111.15</t>
  </si>
  <si>
    <t>(13.1+13.1)/(2)=13.1</t>
  </si>
  <si>
    <t>(40.2+13.1)/(2)=26.65</t>
  </si>
  <si>
    <t>(13.1+62.4)/(2)=37.7</t>
  </si>
  <si>
    <t>(26.2+13.1)/(2)=19.6</t>
  </si>
  <si>
    <t>(602.6+346.1)/(2)=474.3</t>
  </si>
  <si>
    <t>(39.2+13.1)/(2)=26.15</t>
  </si>
  <si>
    <t>(13.1+445.6)/(2)=229.35</t>
  </si>
  <si>
    <t>(123.7+96.6)/(2)=110.15</t>
  </si>
  <si>
    <t>(12.1+12.1)/(2)=12.05</t>
  </si>
  <si>
    <t>(39.2+12.1)/(2)=25.65</t>
  </si>
  <si>
    <t>(12.1+61.4)/(2)=36.7</t>
  </si>
  <si>
    <t>(25.1+12.1)/(2)=18.6</t>
  </si>
  <si>
    <t>(601.6+345)/(2)=473.3</t>
  </si>
  <si>
    <t>(28.2+12.1)/(2)=20.1</t>
  </si>
  <si>
    <t>(12.1+444.6)/(2)=228.35</t>
  </si>
  <si>
    <t>(122.7+95.6)/(2)=109.15</t>
  </si>
  <si>
    <t>(11.1+11.1)/(2)=11.05</t>
  </si>
  <si>
    <t>(38.2+11.1)/(2)=24.65</t>
  </si>
  <si>
    <t>(11.1+60.4)/(2)=35.7</t>
  </si>
  <si>
    <t>(600.6+344)/(2)=472.3</t>
  </si>
  <si>
    <t>(27.2+11.1)/(2)=19.1</t>
  </si>
  <si>
    <t>(11.1+443.6)/(2)=227.35</t>
  </si>
  <si>
    <t>(121.7+94.6)/(2)=108.15</t>
  </si>
  <si>
    <t>(10.1+10.1)/(2)=10.05</t>
  </si>
  <si>
    <t>(37.2+10.1)/(2)=23.65</t>
  </si>
  <si>
    <t>(10.1+59.4)/(2)=34.7</t>
  </si>
  <si>
    <t>(599.6+343)/(2)=471.3</t>
  </si>
  <si>
    <t>(10.1+442.6)/(2)=226.35</t>
  </si>
  <si>
    <t>(120.7+93.6)/(2)=107.15</t>
  </si>
  <si>
    <t>(9.1+9.1)/(2)=9.05</t>
  </si>
  <si>
    <t>(36.2+9.1)/(2)=22.65</t>
  </si>
  <si>
    <t>(9.1+58.3)/(2)=33.7</t>
  </si>
  <si>
    <t>(598.5+342)/(2)=470.3</t>
  </si>
  <si>
    <t>(9.1+441.6)/(2)=225.35</t>
  </si>
  <si>
    <t>(119.7+92.5)/(2)=106.15</t>
  </si>
  <si>
    <t>(8+8)/(2)=8.05</t>
  </si>
  <si>
    <t>(35.2+8)/(2)=21.65</t>
  </si>
  <si>
    <t>(8+57.3)/(2)=32.7</t>
  </si>
  <si>
    <t>(597.5+292.7)/(2)=445.15</t>
  </si>
  <si>
    <t>(8+440.6)/(2)=224.35</t>
  </si>
  <si>
    <t>(118.7+91.5)/(2)=105.1</t>
  </si>
  <si>
    <t>(7+7)/(2)=7.05</t>
  </si>
  <si>
    <t>(34.2+7)/(2)=20.6</t>
  </si>
  <si>
    <t>(7+56.3)/(2)=31.7</t>
  </si>
  <si>
    <t>(596.5+291.7)/(2)=444.15</t>
  </si>
  <si>
    <t>(7+439.6)/(2)=223.3</t>
  </si>
  <si>
    <t>(117.7+90.5)/(2)=104.1</t>
  </si>
  <si>
    <t>(6+6)/(2)=6.05</t>
  </si>
  <si>
    <t>(33.2+6)/(2)=19.6</t>
  </si>
  <si>
    <t>(6+15.1)/(2)=10.55</t>
  </si>
  <si>
    <t>(595.5+247.5)/(2)=421.5</t>
  </si>
  <si>
    <t>(6+438.6)/(2)=222.3</t>
  </si>
  <si>
    <t>(116.7+89.5)/(2)=103.1</t>
  </si>
  <si>
    <t>(5+5)/(2)=5.05</t>
  </si>
  <si>
    <t>(32.2+5)/(2)=18.6</t>
  </si>
  <si>
    <t>(5+14.1)/(2)=9.55</t>
  </si>
  <si>
    <t>(594.5+242.4)/(2)=418.5</t>
  </si>
  <si>
    <t>(5+437.6)/(2)=221.3</t>
  </si>
  <si>
    <t>(115.7+88.5)/(2)=102.1</t>
  </si>
  <si>
    <t>(31.2+4)/(2)=17.6</t>
  </si>
  <si>
    <t>(4+13.1)/(2)=8.55</t>
  </si>
  <si>
    <t>(525.1+136.8)/(2)=330.95</t>
  </si>
  <si>
    <t>(4+436.6)/(2)=220.3</t>
  </si>
  <si>
    <t>(114.7+87.5)/(2)=101.1</t>
  </si>
  <si>
    <t>(3+12.1)/(2)=7.55</t>
  </si>
  <si>
    <t>(490.9+102.6)/(2)=296.75</t>
  </si>
  <si>
    <t>(3+435.6)/(2)=219.3</t>
  </si>
  <si>
    <t>(113.7+86.5)/(2)=100.1</t>
  </si>
  <si>
    <t>(466.8+78.5)/(2)=272.6</t>
  </si>
  <si>
    <t>(2+434.6)/(2)=218.3</t>
  </si>
  <si>
    <t>(112.7+85.5)/(2)=99.1</t>
  </si>
  <si>
    <t>(464.8+77.5)/(2)=271.1</t>
  </si>
  <si>
    <t>(1+433.6)/(2)=217.3</t>
  </si>
  <si>
    <t>(111.7+1)/(2)=56.35</t>
  </si>
  <si>
    <t>(427.5+0)/(2)=213.75</t>
  </si>
  <si>
    <t>Lépcsôk(2)</t>
  </si>
  <si>
    <t>Becslés</t>
  </si>
  <si>
    <t>Tény+0</t>
  </si>
  <si>
    <t>Delta/Tény</t>
  </si>
  <si>
    <t>S1 összeg:</t>
  </si>
  <si>
    <t>S20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</si>
  <si>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</si>
  <si>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</si>
  <si>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</si>
  <si>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</si>
  <si>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</si>
  <si>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</si>
  <si>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GPT-4</t>
  </si>
  <si>
    <t>Claude 3</t>
  </si>
  <si>
    <t>Gemini Pro</t>
  </si>
  <si>
    <t>Llama 3</t>
  </si>
  <si>
    <t>Mixtral 8x7B</t>
  </si>
  <si>
    <t>BloombergGPT</t>
  </si>
  <si>
    <t>Med-PaLM 2</t>
  </si>
  <si>
    <t>AlphaFold 2</t>
  </si>
  <si>
    <t>DALL-E 3</t>
  </si>
  <si>
    <t>Stable Diffusion 3</t>
  </si>
  <si>
    <t>Codex</t>
  </si>
  <si>
    <t>Watsonx.ai</t>
  </si>
  <si>
    <t>Amazon Q</t>
  </si>
  <si>
    <t>Tesla FSD</t>
  </si>
  <si>
    <t>Salesforce Einstein</t>
  </si>
  <si>
    <t>Code Generation Accuracy (HumanEval)</t>
  </si>
  <si>
    <t>Financial Sentiment Analysis (F1 Score)</t>
  </si>
  <si>
    <t>Medical Licensing Exam Performance</t>
  </si>
  <si>
    <t>Defect Detection &amp; Process Optimization</t>
  </si>
  <si>
    <t>Image Generation Quality (Human Preference)</t>
  </si>
  <si>
    <t>Protein Structure Prediction (GDT_TS)</t>
  </si>
  <si>
    <t>Legal Document Review Accuracy</t>
  </si>
  <si>
    <t>Autonomous Operation Safety</t>
  </si>
  <si>
    <t>Complex Document Analysis &amp; Reasoning</t>
  </si>
  <si>
    <t>Customer Service Resolution Rate</t>
  </si>
  <si>
    <t>Grid Management &amp; Predictive Maintenance</t>
  </si>
  <si>
    <t>Yield Prediction &amp; Resource Optimization</t>
  </si>
  <si>
    <t>Personalized Learning &amp; Content Generation</t>
  </si>
  <si>
    <t>Project Management &amp; Safety Compliance</t>
  </si>
  <si>
    <t>Document Processing &amp; Compliance Accuracy</t>
  </si>
  <si>
    <t>Network Management &amp; Optimization</t>
  </si>
  <si>
    <t>Risk Assessment &amp; Fraud Detection</t>
  </si>
  <si>
    <t>Autonomous Driving Safety &amp; Navigation</t>
  </si>
  <si>
    <t>System Reliability &amp; Predictive Maintenance</t>
  </si>
  <si>
    <t>Demand Forecasting &amp; Supply Chain Optimization</t>
  </si>
  <si>
    <t>COCO Y0: 5255215</t>
  </si>
  <si>
    <t>(18.9+18.9)/(2)=18.95</t>
  </si>
  <si>
    <t>(29.9+806.7)/(2)=418.35</t>
  </si>
  <si>
    <t>(23.9+776.8)/(2)=400.4</t>
  </si>
  <si>
    <t>(120.7+842.6)/(2)=481.65</t>
  </si>
  <si>
    <t>(37.9+37.9)/(2)=37.9</t>
  </si>
  <si>
    <t>(81.8+813.7)/(2)=447.75</t>
  </si>
  <si>
    <t>(20.9+776.8)/(2)=398.9</t>
  </si>
  <si>
    <t>(820.7+831.7)/(2)=826.2</t>
  </si>
  <si>
    <t>(47.9+29.9)/(2)=38.9</t>
  </si>
  <si>
    <t>(114.7+897.5)/(2)=506.1</t>
  </si>
  <si>
    <t>(28.9+786.8)/(2)=407.85</t>
  </si>
  <si>
    <t>(17.9+17.9)/(2)=17.95</t>
  </si>
  <si>
    <t>(28.9+805.8)/(2)=417.35</t>
  </si>
  <si>
    <t>(22.9+17.9)/(2)=20.45</t>
  </si>
  <si>
    <t>(119.7+841.6)/(2)=480.65</t>
  </si>
  <si>
    <t>(72.8+812.7)/(2)=442.75</t>
  </si>
  <si>
    <t>(17.9+762.9)/(2)=390.4</t>
  </si>
  <si>
    <t>(741.9+17.9)/(2)=379.95</t>
  </si>
  <si>
    <t>(46.9+28.9)/(2)=37.9</t>
  </si>
  <si>
    <t>(94.7+896.5)/(2)=495.6</t>
  </si>
  <si>
    <t>(17+17)/(2)=16.95</t>
  </si>
  <si>
    <t>(27.9+24.9)/(2)=26.45</t>
  </si>
  <si>
    <t>(71.8+796.8)/(2)=434.3</t>
  </si>
  <si>
    <t>(740.9+17)/(2)=378.95</t>
  </si>
  <si>
    <t>(45.9+27.9)/(2)=36.9</t>
  </si>
  <si>
    <t>(93.7+895.5)/(2)=494.6</t>
  </si>
  <si>
    <t>(16+16)/(2)=15.95</t>
  </si>
  <si>
    <t>(26.9+23.9)/(2)=25.45</t>
  </si>
  <si>
    <t>(70.8+795.8)/(2)=433.3</t>
  </si>
  <si>
    <t>(739.9+16)/(2)=377.95</t>
  </si>
  <si>
    <t>(44.9+26.9)/(2)=35.9</t>
  </si>
  <si>
    <t>(92.7+894.5)/(2)=493.6</t>
  </si>
  <si>
    <t>(15+15)/(2)=14.95</t>
  </si>
  <si>
    <t>(25.9+22.9)/(2)=24.45</t>
  </si>
  <si>
    <t>(738.9+15)/(2)=376.95</t>
  </si>
  <si>
    <t>(43.9+25.9)/(2)=34.9</t>
  </si>
  <si>
    <t>(91.7+893.5)/(2)=492.6</t>
  </si>
  <si>
    <t>(14+14)/(2)=13.95</t>
  </si>
  <si>
    <t>(24.9+14)/(2)=19.45</t>
  </si>
  <si>
    <t>(737.9+14)/(2)=375.95</t>
  </si>
  <si>
    <t>(42.9+14)/(2)=28.4</t>
  </si>
  <si>
    <t>(90.7+892.5)/(2)=491.65</t>
  </si>
  <si>
    <t>(13+13)/(2)=12.95</t>
  </si>
  <si>
    <t>(23.9+13)/(2)=18.45</t>
  </si>
  <si>
    <t>(736.9+13)/(2)=374.95</t>
  </si>
  <si>
    <t>(41.9+13)/(2)=27.4</t>
  </si>
  <si>
    <t>(89.7+891.5)/(2)=490.65</t>
  </si>
  <si>
    <t>(12+12)/(2)=11.95</t>
  </si>
  <si>
    <t>(22.9+12)/(2)=17.45</t>
  </si>
  <si>
    <t>(735.9+12)/(2)=373.95</t>
  </si>
  <si>
    <t>(36.9+12)/(2)=24.45</t>
  </si>
  <si>
    <t>(11+11)/(2)=10.95</t>
  </si>
  <si>
    <t>(21.9+11)/(2)=16.45</t>
  </si>
  <si>
    <t>(734.9+11)/(2)=372.95</t>
  </si>
  <si>
    <t>(35.9+11)/(2)=23.45</t>
  </si>
  <si>
    <t>(10+10)/(2)=9.95</t>
  </si>
  <si>
    <t>(20.9+10)/(2)=15.45</t>
  </si>
  <si>
    <t>(732+10)/(2)=370.95</t>
  </si>
  <si>
    <t>(34.9+10)/(2)=22.45</t>
  </si>
  <si>
    <t>(731+9)/(2)=369.95</t>
  </si>
  <si>
    <t>(33.9+9)/(2)=21.45</t>
  </si>
  <si>
    <t>(8+8)/(2)=8</t>
  </si>
  <si>
    <t>(730+8)/(2)=368.95</t>
  </si>
  <si>
    <t>(32.9+8)/(2)=20.45</t>
  </si>
  <si>
    <t>(7+7)/(2)=7</t>
  </si>
  <si>
    <t>(729+7)/(2)=367.95</t>
  </si>
  <si>
    <t>(31.9+7)/(2)=19.45</t>
  </si>
  <si>
    <t>(6+6)/(2)=6</t>
  </si>
  <si>
    <t>(728+6)/(2)=367</t>
  </si>
  <si>
    <t>(30.9+6)/(2)=18.45</t>
  </si>
  <si>
    <t>(5+5)/(2)=5</t>
  </si>
  <si>
    <t>(727+5)/(2)=366</t>
  </si>
  <si>
    <t>(726+4)/(2)=365</t>
  </si>
  <si>
    <t>(725+3)/(2)=364</t>
  </si>
  <si>
    <t>(724+2)/(2)=363</t>
  </si>
  <si>
    <t>(697.1+1)/(2)=349.05</t>
  </si>
  <si>
    <t>(696.1+0)/(2)=348.05</t>
  </si>
  <si>
    <t>COCO Y0: 6724893</t>
  </si>
  <si>
    <t>(19.1+19.1)/(2)=19.05</t>
  </si>
  <si>
    <t>(43.1+66.2)/(2)=54.65</t>
  </si>
  <si>
    <t>(24.1+19.1)/(2)=21.55</t>
  </si>
  <si>
    <t>(79.2+174.5)/(2)=126.85</t>
  </si>
  <si>
    <t>(38.1+36.1)/(2)=37.1</t>
  </si>
  <si>
    <t>(682.9+549.5)/(2)=616.25</t>
  </si>
  <si>
    <t>(74.2+594.7)/(2)=334.45</t>
  </si>
  <si>
    <t>(24.1+67.2)/(2)=45.65</t>
  </si>
  <si>
    <t>(134.4+149.4)/(2)=141.9</t>
  </si>
  <si>
    <t>(29.1+36.1)/(2)=32.6</t>
  </si>
  <si>
    <t>(18.1+18.1)/(2)=18.05</t>
  </si>
  <si>
    <t>(42.1+65.2)/(2)=53.65</t>
  </si>
  <si>
    <t>(23.1+18.1)/(2)=20.55</t>
  </si>
  <si>
    <t>(78.2+173.5)/(2)=125.85</t>
  </si>
  <si>
    <t>(37.1+35.1)/(2)=36.1</t>
  </si>
  <si>
    <t>(681.9+548.5)/(2)=615.2</t>
  </si>
  <si>
    <t>(67.2+162.5)/(2)=114.8</t>
  </si>
  <si>
    <t>(23.1+66.2)/(2)=44.6</t>
  </si>
  <si>
    <t>(133.4+148.4)/(2)=140.9</t>
  </si>
  <si>
    <t>(28.1+35.1)/(2)=31.6</t>
  </si>
  <si>
    <t>(17+17)/(2)=17.05</t>
  </si>
  <si>
    <t>(41.1+64.2)/(2)=52.65</t>
  </si>
  <si>
    <t>(22.1+17)/(2)=19.55</t>
  </si>
  <si>
    <t>(77.2+172.5)/(2)=124.85</t>
  </si>
  <si>
    <t>(36.1+34.1)/(2)=35.1</t>
  </si>
  <si>
    <t>(680.9+547.5)/(2)=614.2</t>
  </si>
  <si>
    <t>(66.2+118.3)/(2)=92.25</t>
  </si>
  <si>
    <t>(22.1+65.2)/(2)=43.6</t>
  </si>
  <si>
    <t>(132.4+147.4)/(2)=139.9</t>
  </si>
  <si>
    <t>(27.1+34.1)/(2)=30.6</t>
  </si>
  <si>
    <t>(16+16)/(2)=16.05</t>
  </si>
  <si>
    <t>(40.1+63.2)/(2)=51.65</t>
  </si>
  <si>
    <t>(21.1+16)/(2)=18.55</t>
  </si>
  <si>
    <t>(76.2+171.5)/(2)=123.85</t>
  </si>
  <si>
    <t>(35.1+33.1)/(2)=34.1</t>
  </si>
  <si>
    <t>(679.9+546.5)/(2)=613.2</t>
  </si>
  <si>
    <t>(65.2+117.3)/(2)=91.25</t>
  </si>
  <si>
    <t>(21.1+64.2)/(2)=42.6</t>
  </si>
  <si>
    <t>(131.4+146.4)/(2)=138.9</t>
  </si>
  <si>
    <t>(26.1+33.1)/(2)=29.6</t>
  </si>
  <si>
    <t>(15+15)/(2)=15.05</t>
  </si>
  <si>
    <t>(39.1+62.2)/(2)=50.65</t>
  </si>
  <si>
    <t>(20.1+15)/(2)=17.55</t>
  </si>
  <si>
    <t>(75.2+170.5)/(2)=122.85</t>
  </si>
  <si>
    <t>(34.1+32.1)/(2)=33.1</t>
  </si>
  <si>
    <t>(678.9+545.5)/(2)=612.2</t>
  </si>
  <si>
    <t>(64.2+116.3)/(2)=90.25</t>
  </si>
  <si>
    <t>(20.1+63.2)/(2)=41.6</t>
  </si>
  <si>
    <t>(130.4+145.4)/(2)=137.9</t>
  </si>
  <si>
    <t>(25.1+32.1)/(2)=28.6</t>
  </si>
  <si>
    <t>(14+14)/(2)=14.05</t>
  </si>
  <si>
    <t>(38.1+61.2)/(2)=49.65</t>
  </si>
  <si>
    <t>(19.1+14)/(2)=16.55</t>
  </si>
  <si>
    <t>(74.2+169.5)/(2)=121.85</t>
  </si>
  <si>
    <t>(33.1+31.1)/(2)=32.1</t>
  </si>
  <si>
    <t>(677.9+544.5)/(2)=611.2</t>
  </si>
  <si>
    <t>(63.2+115.3)/(2)=89.25</t>
  </si>
  <si>
    <t>(19.1+62.2)/(2)=40.6</t>
  </si>
  <si>
    <t>(129.4+144.4)/(2)=136.9</t>
  </si>
  <si>
    <t>(24.1+31.1)/(2)=27.6</t>
  </si>
  <si>
    <t>(13+13)/(2)=13.05</t>
  </si>
  <si>
    <t>(37.1+60.2)/(2)=48.65</t>
  </si>
  <si>
    <t>(18.1+13)/(2)=15.55</t>
  </si>
  <si>
    <t>(73.2+168.5)/(2)=120.85</t>
  </si>
  <si>
    <t>(32.1+30.1)/(2)=31.1</t>
  </si>
  <si>
    <t>(676.9+543.5)/(2)=610.2</t>
  </si>
  <si>
    <t>(62.2+114.3)/(2)=88.25</t>
  </si>
  <si>
    <t>(18.1+36.1)/(2)=27.1</t>
  </si>
  <si>
    <t>(128.4+143.4)/(2)=135.9</t>
  </si>
  <si>
    <t>(23.1+30.1)/(2)=26.55</t>
  </si>
  <si>
    <t>(12+12)/(2)=12.05</t>
  </si>
  <si>
    <t>(36.1+59.2)/(2)=47.65</t>
  </si>
  <si>
    <t>(17+12)/(2)=14.55</t>
  </si>
  <si>
    <t>(72.2+167.5)/(2)=119.85</t>
  </si>
  <si>
    <t>(31.1+29.1)/(2)=30.1</t>
  </si>
  <si>
    <t>(675.9+542.5)/(2)=609.2</t>
  </si>
  <si>
    <t>(61.2+113.3)/(2)=87.25</t>
  </si>
  <si>
    <t>(17+35.1)/(2)=26.05</t>
  </si>
  <si>
    <t>(127.4+142.4)/(2)=134.9</t>
  </si>
  <si>
    <t>(22.1+29.1)/(2)=25.55</t>
  </si>
  <si>
    <t>(11+11)/(2)=11.05</t>
  </si>
  <si>
    <t>(35.1+58.2)/(2)=46.65</t>
  </si>
  <si>
    <t>(16+11)/(2)=13.55</t>
  </si>
  <si>
    <t>(71.2+166.5)/(2)=118.85</t>
  </si>
  <si>
    <t>(30.1+28.1)/(2)=29.1</t>
  </si>
  <si>
    <t>(674.9+541.5)/(2)=608.2</t>
  </si>
  <si>
    <t>(60.2+112.3)/(2)=86.25</t>
  </si>
  <si>
    <t>(16+34.1)/(2)=25.05</t>
  </si>
  <si>
    <t>(126.4+141.4)/(2)=133.85</t>
  </si>
  <si>
    <t>(21.1+28.1)/(2)=24.55</t>
  </si>
  <si>
    <t>(10+10)/(2)=10.05</t>
  </si>
  <si>
    <t>(34.1+57.2)/(2)=45.65</t>
  </si>
  <si>
    <t>(15+10)/(2)=12.55</t>
  </si>
  <si>
    <t>(70.2+165.5)/(2)=117.85</t>
  </si>
  <si>
    <t>(29.1+27.1)/(2)=28.1</t>
  </si>
  <si>
    <t>(673.9+540.5)/(2)=607.2</t>
  </si>
  <si>
    <t>(59.2+111.3)/(2)=85.25</t>
  </si>
  <si>
    <t>(15+33.1)/(2)=24.05</t>
  </si>
  <si>
    <t>(125.4+140.4)/(2)=132.85</t>
  </si>
  <si>
    <t>(20.1+27.1)/(2)=23.55</t>
  </si>
  <si>
    <t>(9+9)/(2)=9.05</t>
  </si>
  <si>
    <t>(33.1+13)/(2)=23.05</t>
  </si>
  <si>
    <t>(14+9)/(2)=11.55</t>
  </si>
  <si>
    <t>(69.2+164.5)/(2)=116.85</t>
  </si>
  <si>
    <t>(28.1+26.1)/(2)=27.1</t>
  </si>
  <si>
    <t>(672.9+539.5)/(2)=606.2</t>
  </si>
  <si>
    <t>(58.2+108.3)/(2)=83.25</t>
  </si>
  <si>
    <t>(14+32.1)/(2)=23.05</t>
  </si>
  <si>
    <t>(124.3+139.4)/(2)=131.85</t>
  </si>
  <si>
    <t>(19.1+26.1)/(2)=22.55</t>
  </si>
  <si>
    <t>(32.1+12)/(2)=22.05</t>
  </si>
  <si>
    <t>(13+8)/(2)=10.55</t>
  </si>
  <si>
    <t>(68.2+163.5)/(2)=115.8</t>
  </si>
  <si>
    <t>(27.1+25.1)/(2)=26.05</t>
  </si>
  <si>
    <t>(671.9+538.5)/(2)=605.2</t>
  </si>
  <si>
    <t>(57.2+107.3)/(2)=82.25</t>
  </si>
  <si>
    <t>(13+31.1)/(2)=22.05</t>
  </si>
  <si>
    <t>(123.3+138.4)/(2)=130.85</t>
  </si>
  <si>
    <t>(18.1+25.1)/(2)=21.55</t>
  </si>
  <si>
    <t>(31.1+9)/(2)=20.05</t>
  </si>
  <si>
    <t>(12+7)/(2)=9.55</t>
  </si>
  <si>
    <t>(26.1+24.1)/(2)=25.05</t>
  </si>
  <si>
    <t>(670.9+537.5)/(2)=604.2</t>
  </si>
  <si>
    <t>(56.2+106.3)/(2)=81.25</t>
  </si>
  <si>
    <t>(12+30.1)/(2)=21.05</t>
  </si>
  <si>
    <t>(122.3+137.4)/(2)=129.85</t>
  </si>
  <si>
    <t>(17+24.1)/(2)=20.55</t>
  </si>
  <si>
    <t>(30.1+8)/(2)=19.05</t>
  </si>
  <si>
    <t>(11+6)/(2)=8.5</t>
  </si>
  <si>
    <t>(66.2+161.5)/(2)=113.8</t>
  </si>
  <si>
    <t>(25.1+23.1)/(2)=24.05</t>
  </si>
  <si>
    <t>(669.9+536.5)/(2)=603.2</t>
  </si>
  <si>
    <t>(55.2+105.3)/(2)=80.2</t>
  </si>
  <si>
    <t>(16+23.1)/(2)=19.55</t>
  </si>
  <si>
    <t>(29.1+7)/(2)=18.05</t>
  </si>
  <si>
    <t>(10+5)/(2)=7.5</t>
  </si>
  <si>
    <t>(65.2+160.4)/(2)=112.8</t>
  </si>
  <si>
    <t>(24.1+22.1)/(2)=23.05</t>
  </si>
  <si>
    <t>(668.9+535.5)/(2)=602.2</t>
  </si>
  <si>
    <t>(54.2+104.3)/(2)=79.2</t>
  </si>
  <si>
    <t>(15+22.1)/(2)=18.55</t>
  </si>
  <si>
    <t>(28.1+6)/(2)=17.05</t>
  </si>
  <si>
    <t>(9+4)/(2)=6.5</t>
  </si>
  <si>
    <t>(64.2+159.4)/(2)=111.8</t>
  </si>
  <si>
    <t>(23.1+21.1)/(2)=22.05</t>
  </si>
  <si>
    <t>(667.9+534.5)/(2)=601.2</t>
  </si>
  <si>
    <t>(53.1+103.3)/(2)=78.2</t>
  </si>
  <si>
    <t>(14+21.1)/(2)=17.55</t>
  </si>
  <si>
    <t>(25.1+3)/(2)=14.05</t>
  </si>
  <si>
    <t>(8+3)/(2)=5.5</t>
  </si>
  <si>
    <t>(63.2+158.4)/(2)=110.8</t>
  </si>
  <si>
    <t>(22.1+20.1)/(2)=21.05</t>
  </si>
  <si>
    <t>(644.8+461.3)/(2)=553.05</t>
  </si>
  <si>
    <t>(52.1+102.3)/(2)=77.2</t>
  </si>
  <si>
    <t>(13+3)/(2)=8</t>
  </si>
  <si>
    <t>(24.1+2)/(2)=13.05</t>
  </si>
  <si>
    <t>(7+2)/(2)=4.5</t>
  </si>
  <si>
    <t>(62.2+157.4)/(2)=109.8</t>
  </si>
  <si>
    <t>(21.1+19.1)/(2)=20.05</t>
  </si>
  <si>
    <t>(643.8+460.3)/(2)=552.05</t>
  </si>
  <si>
    <t>(51.1+101.3)/(2)=76.2</t>
  </si>
  <si>
    <t>(12+2)/(2)=7</t>
  </si>
  <si>
    <t>(20.1+18.1)/(2)=19.05</t>
  </si>
  <si>
    <t>(627.8+459.3)/(2)=543.5</t>
  </si>
  <si>
    <t>(50.1+95.3)/(2)=72.7</t>
  </si>
  <si>
    <t>(11+1)/(2)=6</t>
  </si>
  <si>
    <t>(626.8+0)/(2)=313.4</t>
  </si>
  <si>
    <t>Sectors / AI Benchmarks of Primary Metrics</t>
  </si>
  <si>
    <t>A32</t>
  </si>
  <si>
    <t>A33</t>
  </si>
  <si>
    <t>A34</t>
  </si>
  <si>
    <t>A35</t>
  </si>
  <si>
    <t>A36</t>
  </si>
  <si>
    <t>A37</t>
  </si>
  <si>
    <t>COCO Y0: 2587944</t>
  </si>
  <si>
    <t>(0+19)/(1)=19</t>
  </si>
  <si>
    <t>(0+298)/(1)=298</t>
  </si>
  <si>
    <t>(0+66)/(1)=66</t>
  </si>
  <si>
    <t>(0+666)/(1)=666</t>
  </si>
  <si>
    <t>(0+200)/(1)=200</t>
  </si>
  <si>
    <t>(0+38)/(1)=38</t>
  </si>
  <si>
    <t>(0+468)/(1)=468</t>
  </si>
  <si>
    <t>(0+283)/(1)=283</t>
  </si>
  <si>
    <t>(0+330)/(1)=330</t>
  </si>
  <si>
    <t>(0+68)/(1)=68</t>
  </si>
  <si>
    <t>(0+150)/(1)=150</t>
  </si>
  <si>
    <t>(0+401)/(1)=401</t>
  </si>
  <si>
    <t>(0+557)/(1)=557</t>
  </si>
  <si>
    <t>(0+80)/(1)=80</t>
  </si>
  <si>
    <t>(0+18)/(1)=18</t>
  </si>
  <si>
    <t>(0+94)/(1)=94</t>
  </si>
  <si>
    <t>(0+65)/(1)=65</t>
  </si>
  <si>
    <t>(0+665)/(1)=665</t>
  </si>
  <si>
    <t>(0+199)/(1)=199</t>
  </si>
  <si>
    <t>(0+37)/(1)=37</t>
  </si>
  <si>
    <t>(0+467)/(1)=467</t>
  </si>
  <si>
    <t>(0+282)/(1)=282</t>
  </si>
  <si>
    <t>(0+329)/(1)=329</t>
  </si>
  <si>
    <t>(0+67)/(1)=67</t>
  </si>
  <si>
    <t>(0+149)/(1)=149</t>
  </si>
  <si>
    <t>(0+258)/(1)=258</t>
  </si>
  <si>
    <t>(0+287)/(1)=287</t>
  </si>
  <si>
    <t>(0+17)/(1)=17</t>
  </si>
  <si>
    <t>(0+93)/(1)=93</t>
  </si>
  <si>
    <t>(0+664)/(1)=664</t>
  </si>
  <si>
    <t>(0+198)/(1)=198</t>
  </si>
  <si>
    <t>(0+36)/(1)=36</t>
  </si>
  <si>
    <t>(0+86)/(1)=86</t>
  </si>
  <si>
    <t>(0+148)/(1)=148</t>
  </si>
  <si>
    <t>(0+104)/(1)=104</t>
  </si>
  <si>
    <t>(0+16)/(1)=16</t>
  </si>
  <si>
    <t>(0+92)/(1)=92</t>
  </si>
  <si>
    <t>(0+663)/(1)=663</t>
  </si>
  <si>
    <t>(0+197)/(1)=197</t>
  </si>
  <si>
    <t>(0+35)/(1)=35</t>
  </si>
  <si>
    <t>(0+85)/(1)=85</t>
  </si>
  <si>
    <t>(0+147)/(1)=147</t>
  </si>
  <si>
    <t>(0+103)/(1)=103</t>
  </si>
  <si>
    <t>(0+15)/(1)=15</t>
  </si>
  <si>
    <t>(0+91)/(1)=91</t>
  </si>
  <si>
    <t>(0+605)/(1)=605</t>
  </si>
  <si>
    <t>(0+196)/(1)=196</t>
  </si>
  <si>
    <t>(0+34)/(1)=34</t>
  </si>
  <si>
    <t>(0+146)/(1)=146</t>
  </si>
  <si>
    <t>(0+102)/(1)=102</t>
  </si>
  <si>
    <t>(0+14)/(1)=14</t>
  </si>
  <si>
    <t>(0+90)/(1)=90</t>
  </si>
  <si>
    <t>(0+195)/(1)=195</t>
  </si>
  <si>
    <t>(0+33)/(1)=33</t>
  </si>
  <si>
    <t>(0+101)/(1)=101</t>
  </si>
  <si>
    <t>(0+13)/(1)=13</t>
  </si>
  <si>
    <t>(0+89)/(1)=89</t>
  </si>
  <si>
    <t>(0+194)/(1)=194</t>
  </si>
  <si>
    <t>(0+32)/(1)=32</t>
  </si>
  <si>
    <t>(0+100)/(1)=100</t>
  </si>
  <si>
    <t>(0+12)/(1)=12</t>
  </si>
  <si>
    <t>(0+88)/(1)=88</t>
  </si>
  <si>
    <t>(0+193)/(1)=193</t>
  </si>
  <si>
    <t>(0+31)/(1)=31</t>
  </si>
  <si>
    <t>(0+11)/(1)=11</t>
  </si>
  <si>
    <t>(0+87)/(1)=87</t>
  </si>
  <si>
    <t>(0+192)/(1)=192</t>
  </si>
  <si>
    <t>(0+30)/(1)=30</t>
  </si>
  <si>
    <t>(0+10)/(1)=10</t>
  </si>
  <si>
    <t>(0+191)/(1)=191</t>
  </si>
  <si>
    <t>(0+29)/(1)=29</t>
  </si>
  <si>
    <t>(0+9)/(1)=9</t>
  </si>
  <si>
    <t>(0+190)/(1)=190</t>
  </si>
  <si>
    <t>(0+28)/(1)=28</t>
  </si>
  <si>
    <t>(0+8)/(1)=8</t>
  </si>
  <si>
    <t>(0+76)/(1)=76</t>
  </si>
  <si>
    <t>(0+27)/(1)=27</t>
  </si>
  <si>
    <t>(0+7)/(1)=7</t>
  </si>
  <si>
    <t>(0+75)/(1)=75</t>
  </si>
  <si>
    <t>(0+26)/(1)=26</t>
  </si>
  <si>
    <t>(0+6)/(1)=6</t>
  </si>
  <si>
    <t>(0+74)/(1)=74</t>
  </si>
  <si>
    <t>(0+25)/(1)=25</t>
  </si>
  <si>
    <t>(0+5)/(1)=5</t>
  </si>
  <si>
    <t>(0+73)/(1)=73</t>
  </si>
  <si>
    <t>(0+24)/(1)=24</t>
  </si>
  <si>
    <t>(0+4)/(1)=4</t>
  </si>
  <si>
    <t>(0+72)/(1)=72</t>
  </si>
  <si>
    <t>(0+3)/(1)=3</t>
  </si>
  <si>
    <t>(0+71)/(1)=71</t>
  </si>
  <si>
    <t>(0+2)/(1)=2</t>
  </si>
  <si>
    <t>(0+1)/(1)=1</t>
  </si>
  <si>
    <t>(0+0)/(1)=0</t>
  </si>
  <si>
    <t>COCO Y0: 9286474</t>
  </si>
  <si>
    <t>(19+19)/(2)=19</t>
  </si>
  <si>
    <t>(27+19)/(2)=23.05</t>
  </si>
  <si>
    <t>(19+45.1)/(2)=32.05</t>
  </si>
  <si>
    <t>(444.5+593.7)/(2)=519.1</t>
  </si>
  <si>
    <t>(19+72.1)/(2)=45.55</t>
  </si>
  <si>
    <t>(19+90.1)/(2)=54.55</t>
  </si>
  <si>
    <t>(149.2+89.1)/(2)=119.15</t>
  </si>
  <si>
    <t>(91.1+103.1)/(2)=97.1</t>
  </si>
  <si>
    <t>(73.1+191.2)/(2)=132.15</t>
  </si>
  <si>
    <t>(81.1+135.2)/(2)=108.1</t>
  </si>
  <si>
    <t>(117.1+19)/(2)=68.1</t>
  </si>
  <si>
    <t>(157.2+104.1)/(2)=130.65</t>
  </si>
  <si>
    <t>(19+31)/(2)=25.05</t>
  </si>
  <si>
    <t>(18+18)/(2)=18</t>
  </si>
  <si>
    <t>(26+18)/(2)=22.05</t>
  </si>
  <si>
    <t>(18+44.1)/(2)=31.05</t>
  </si>
  <si>
    <t>(408.5+434.5)/(2)=421.5</t>
  </si>
  <si>
    <t>(18+71.1)/(2)=44.55</t>
  </si>
  <si>
    <t>(18+89.1)/(2)=53.55</t>
  </si>
  <si>
    <t>(148.2+88.1)/(2)=118.15</t>
  </si>
  <si>
    <t>(90.1+102.1)/(2)=96.1</t>
  </si>
  <si>
    <t>(72.1+190.2)/(2)=131.15</t>
  </si>
  <si>
    <t>(80.1+134.2)/(2)=107.1</t>
  </si>
  <si>
    <t>(116.1+18)/(2)=67.1</t>
  </si>
  <si>
    <t>(156.2+103.1)/(2)=129.65</t>
  </si>
  <si>
    <t>(18+30)/(2)=24.05</t>
  </si>
  <si>
    <t>(17+17)/(2)=17</t>
  </si>
  <si>
    <t>(25+17)/(2)=21</t>
  </si>
  <si>
    <t>(17+43)/(2)=30.05</t>
  </si>
  <si>
    <t>(407.5+433.5)/(2)=420.5</t>
  </si>
  <si>
    <t>(17+70.1)/(2)=43.55</t>
  </si>
  <si>
    <t>(17+88.1)/(2)=52.55</t>
  </si>
  <si>
    <t>(147.2+87.1)/(2)=117.15</t>
  </si>
  <si>
    <t>(89.1+101.1)/(2)=95.1</t>
  </si>
  <si>
    <t>(71.1+189.2)/(2)=130.15</t>
  </si>
  <si>
    <t>(79.1+133.2)/(2)=106.1</t>
  </si>
  <si>
    <t>(115.1+17)/(2)=66.1</t>
  </si>
  <si>
    <t>(155.2+102.1)/(2)=128.65</t>
  </si>
  <si>
    <t>(17+29)/(2)=23.05</t>
  </si>
  <si>
    <t>(16+16)/(2)=16</t>
  </si>
  <si>
    <t>(24+16)/(2)=20</t>
  </si>
  <si>
    <t>(16+42)/(2)=29.05</t>
  </si>
  <si>
    <t>(345.4+357.4)/(2)=351.4</t>
  </si>
  <si>
    <t>(16+69.1)/(2)=42.55</t>
  </si>
  <si>
    <t>(16+87.1)/(2)=51.55</t>
  </si>
  <si>
    <t>(146.2+86.1)/(2)=116.15</t>
  </si>
  <si>
    <t>(88.1+100.1)/(2)=94.1</t>
  </si>
  <si>
    <t>(70.1+188.2)/(2)=129.15</t>
  </si>
  <si>
    <t>(49.1+25)/(2)=37.05</t>
  </si>
  <si>
    <t>(114.1+16)/(2)=65.05</t>
  </si>
  <si>
    <t>(154.2+101.1)/(2)=127.65</t>
  </si>
  <si>
    <t>(16+28)/(2)=22.05</t>
  </si>
  <si>
    <t>(15+15)/(2)=15</t>
  </si>
  <si>
    <t>(23+15)/(2)=19</t>
  </si>
  <si>
    <t>(15+41)/(2)=28.05</t>
  </si>
  <si>
    <t>(344.4+356.4)/(2)=350.4</t>
  </si>
  <si>
    <t>(15+68.1)/(2)=41.55</t>
  </si>
  <si>
    <t>(145.2+85.1)/(2)=115.15</t>
  </si>
  <si>
    <t>(87.1+99.1)/(2)=93.1</t>
  </si>
  <si>
    <t>(69.1+187.2)/(2)=128.15</t>
  </si>
  <si>
    <t>(48.1+24)/(2)=36.05</t>
  </si>
  <si>
    <t>(113.1+15)/(2)=64.05</t>
  </si>
  <si>
    <t>(153.2+100.1)/(2)=126.65</t>
  </si>
  <si>
    <t>(15+27)/(2)=21</t>
  </si>
  <si>
    <t>(14+14)/(2)=14</t>
  </si>
  <si>
    <t>(22+14)/(2)=18</t>
  </si>
  <si>
    <t>(14+40)/(2)=27.05</t>
  </si>
  <si>
    <t>(343.4+355.4)/(2)=349.4</t>
  </si>
  <si>
    <t>(14+67.1)/(2)=40.55</t>
  </si>
  <si>
    <t>(144.2+84.1)/(2)=114.15</t>
  </si>
  <si>
    <t>(86.1+98.1)/(2)=92.1</t>
  </si>
  <si>
    <t>(68.1+186.2)/(2)=127.15</t>
  </si>
  <si>
    <t>(47.1+15)/(2)=31.05</t>
  </si>
  <si>
    <t>(112.1+14)/(2)=63.05</t>
  </si>
  <si>
    <t>(152.2+99.1)/(2)=125.65</t>
  </si>
  <si>
    <t>(14+26)/(2)=20</t>
  </si>
  <si>
    <t>(13+13)/(2)=13</t>
  </si>
  <si>
    <t>(21+13)/(2)=17</t>
  </si>
  <si>
    <t>(13+39)/(2)=26.05</t>
  </si>
  <si>
    <t>(290.3+354.4)/(2)=322.35</t>
  </si>
  <si>
    <t>(13+66.1)/(2)=39.55</t>
  </si>
  <si>
    <t>(143.2+83.1)/(2)=113.15</t>
  </si>
  <si>
    <t>(85.1+97.1)/(2)=91.1</t>
  </si>
  <si>
    <t>(67.1+185.2)/(2)=126.15</t>
  </si>
  <si>
    <t>(46.1+14)/(2)=30.05</t>
  </si>
  <si>
    <t>(111.1+13)/(2)=62.05</t>
  </si>
  <si>
    <t>(151.2+98.1)/(2)=124.65</t>
  </si>
  <si>
    <t>(13+25)/(2)=19</t>
  </si>
  <si>
    <t>(12+12)/(2)=12</t>
  </si>
  <si>
    <t>(20+12)/(2)=16</t>
  </si>
  <si>
    <t>(12+38)/(2)=25.05</t>
  </si>
  <si>
    <t>(289.3+353.4)/(2)=321.35</t>
  </si>
  <si>
    <t>(12+65.1)/(2)=38.55</t>
  </si>
  <si>
    <t>(142.2+82.1)/(2)=112.15</t>
  </si>
  <si>
    <t>(84.1+96.1)/(2)=90.1</t>
  </si>
  <si>
    <t>(66.1+184.2)/(2)=125.15</t>
  </si>
  <si>
    <t>(37+13)/(2)=25.05</t>
  </si>
  <si>
    <t>(110.1+12)/(2)=61.05</t>
  </si>
  <si>
    <t>(150.2+97.1)/(2)=123.65</t>
  </si>
  <si>
    <t>(12+24)/(2)=18</t>
  </si>
  <si>
    <t>(11+11)/(2)=11</t>
  </si>
  <si>
    <t>(19+11)/(2)=15</t>
  </si>
  <si>
    <t>(11+37)/(2)=24.05</t>
  </si>
  <si>
    <t>(288.3+352.4)/(2)=320.35</t>
  </si>
  <si>
    <t>(11+64.1)/(2)=37.55</t>
  </si>
  <si>
    <t>(141.2+81.1)/(2)=111.15</t>
  </si>
  <si>
    <t>(83.1+95.1)/(2)=89.1</t>
  </si>
  <si>
    <t>(65.1+183.2)/(2)=124.15</t>
  </si>
  <si>
    <t>(109.1+11)/(2)=60.05</t>
  </si>
  <si>
    <t>(149.2+96.1)/(2)=122.65</t>
  </si>
  <si>
    <t>(11+23)/(2)=17</t>
  </si>
  <si>
    <t>(10+10)/(2)=10</t>
  </si>
  <si>
    <t>(18+10)/(2)=14</t>
  </si>
  <si>
    <t>(10+36)/(2)=23.05</t>
  </si>
  <si>
    <t>(287.3+351.4)/(2)=319.35</t>
  </si>
  <si>
    <t>(10+63.1)/(2)=36.55</t>
  </si>
  <si>
    <t>(140.2+80.1)/(2)=110.15</t>
  </si>
  <si>
    <t>(82.1+94.1)/(2)=88.1</t>
  </si>
  <si>
    <t>(64.1+182.2)/(2)=123.15</t>
  </si>
  <si>
    <t>(108.1+10)/(2)=59.05</t>
  </si>
  <si>
    <t>(148.2+95.1)/(2)=121.65</t>
  </si>
  <si>
    <t>(10+22)/(2)=16</t>
  </si>
  <si>
    <t>(9+9)/(2)=9</t>
  </si>
  <si>
    <t>(17+9)/(2)=13</t>
  </si>
  <si>
    <t>(9+35)/(2)=22.05</t>
  </si>
  <si>
    <t>(286.3+350.4)/(2)=318.35</t>
  </si>
  <si>
    <t>(9+62.1)/(2)=35.55</t>
  </si>
  <si>
    <t>(139.2+79.1)/(2)=109.15</t>
  </si>
  <si>
    <t>(81.1+93.1)/(2)=87.1</t>
  </si>
  <si>
    <t>(63.1+181.2)/(2)=122.15</t>
  </si>
  <si>
    <t>(107.1+9)/(2)=58.05</t>
  </si>
  <si>
    <t>(147.2+94.1)/(2)=120.65</t>
  </si>
  <si>
    <t>(9+21)/(2)=15</t>
  </si>
  <si>
    <t>(16+8)/(2)=12</t>
  </si>
  <si>
    <t>(8+34)/(2)=21</t>
  </si>
  <si>
    <t>(285.3+349.4)/(2)=317.35</t>
  </si>
  <si>
    <t>(8+61.1)/(2)=34.55</t>
  </si>
  <si>
    <t>(138.2+78.1)/(2)=108.1</t>
  </si>
  <si>
    <t>(80.1+92.1)/(2)=86.1</t>
  </si>
  <si>
    <t>(62.1+180.2)/(2)=121.15</t>
  </si>
  <si>
    <t>(106.1+8)/(2)=57.05</t>
  </si>
  <si>
    <t>(146.2+93.1)/(2)=119.65</t>
  </si>
  <si>
    <t>(8+20)/(2)=14</t>
  </si>
  <si>
    <t>(15+7)/(2)=11</t>
  </si>
  <si>
    <t>(7+33)/(2)=20</t>
  </si>
  <si>
    <t>(284.3+348.4)/(2)=316.35</t>
  </si>
  <si>
    <t>(7+60.1)/(2)=33.55</t>
  </si>
  <si>
    <t>(137.2+77.1)/(2)=107.1</t>
  </si>
  <si>
    <t>(79.1+91.1)/(2)=85.1</t>
  </si>
  <si>
    <t>(61.1+179.2)/(2)=120.15</t>
  </si>
  <si>
    <t>(105.1+7)/(2)=56.05</t>
  </si>
  <si>
    <t>(145.2+92.1)/(2)=118.65</t>
  </si>
  <si>
    <t>(7+19)/(2)=13</t>
  </si>
  <si>
    <t>(14+6)/(2)=10</t>
  </si>
  <si>
    <t>(6+32)/(2)=19</t>
  </si>
  <si>
    <t>(225.3+245.3)/(2)=235.25</t>
  </si>
  <si>
    <t>(6+59.1)/(2)=32.55</t>
  </si>
  <si>
    <t>(136.2+76.1)/(2)=106.1</t>
  </si>
  <si>
    <t>(78.1+90.1)/(2)=84.1</t>
  </si>
  <si>
    <t>(60.1+178.2)/(2)=119.15</t>
  </si>
  <si>
    <t>(104.1+6)/(2)=55.05</t>
  </si>
  <si>
    <t>(105.1+6)/(2)=55.55</t>
  </si>
  <si>
    <t>(6+18)/(2)=12</t>
  </si>
  <si>
    <t>(13+5)/(2)=9</t>
  </si>
  <si>
    <t>(5+31)/(2)=18</t>
  </si>
  <si>
    <t>(224.3+151.2)/(2)=187.7</t>
  </si>
  <si>
    <t>(5+58.1)/(2)=31.55</t>
  </si>
  <si>
    <t>(135.2+75.1)/(2)=105.1</t>
  </si>
  <si>
    <t>(77.1+89.1)/(2)=83.1</t>
  </si>
  <si>
    <t>(59.1+177.2)/(2)=118.15</t>
  </si>
  <si>
    <t>(103.1+5)/(2)=54.05</t>
  </si>
  <si>
    <t>(104.1+5)/(2)=54.55</t>
  </si>
  <si>
    <t>(5+17)/(2)=11</t>
  </si>
  <si>
    <t>(12+4)/(2)=8</t>
  </si>
  <si>
    <t>(94.1+70.1)/(2)=82.1</t>
  </si>
  <si>
    <t>(4+57.1)/(2)=30.55</t>
  </si>
  <si>
    <t>(134.2+74.1)/(2)=104.1</t>
  </si>
  <si>
    <t>(76.1+88.1)/(2)=82.1</t>
  </si>
  <si>
    <t>(58.1+176.2)/(2)=117.15</t>
  </si>
  <si>
    <t>(102.1+4)/(2)=53.05</t>
  </si>
  <si>
    <t>(103.1+4)/(2)=53.55</t>
  </si>
  <si>
    <t>(4+16)/(2)=10</t>
  </si>
  <si>
    <t>(11+3)/(2)=7</t>
  </si>
  <si>
    <t>(3+56.1)/(2)=29.55</t>
  </si>
  <si>
    <t>(133.2+19)/(2)=76.1</t>
  </si>
  <si>
    <t>(75.1+87.1)/(2)=81.1</t>
  </si>
  <si>
    <t>(57.1+175.2)/(2)=116.15</t>
  </si>
  <si>
    <t>(101.1+3)/(2)=52.05</t>
  </si>
  <si>
    <t>(102.1+3)/(2)=52.55</t>
  </si>
  <si>
    <t>(10+2)/(2)=6</t>
  </si>
  <si>
    <t>(2+55.1)/(2)=28.55</t>
  </si>
  <si>
    <t>(132.2+2)/(2)=67.1</t>
  </si>
  <si>
    <t>(74.1+86.1)/(2)=80.1</t>
  </si>
  <si>
    <t>(56.1+2)/(2)=29.05</t>
  </si>
  <si>
    <t>(100.1+2)/(2)=51.05</t>
  </si>
  <si>
    <t>(101.1+2)/(2)=51.55</t>
  </si>
  <si>
    <t>(9+1)/(2)=5</t>
  </si>
  <si>
    <t>(49.1+49.1)/(2)=49.05</t>
  </si>
  <si>
    <t>Ranking_1</t>
  </si>
  <si>
    <t>Ranking_2</t>
  </si>
  <si>
    <t>Ranking_3</t>
  </si>
  <si>
    <t>Correlation</t>
  </si>
  <si>
    <t>Percentage of companies in a sector that have implemented AI solutions</t>
  </si>
  <si>
    <t>Percentage of employees regularly using AI tools in their daily work</t>
  </si>
  <si>
    <t>Percentage of total IT/digital budget allocated to AI initiatives</t>
  </si>
  <si>
    <t>Percentage of workforce with AI-related skills or training</t>
  </si>
  <si>
    <t>Overall digital maturity score of an industry (0=low, 100=high)</t>
  </si>
  <si>
    <t>Percentage of consumers comfortable with AI-driven products/services</t>
  </si>
  <si>
    <t>Percentage increase in output per hour/work unit due to AI</t>
  </si>
  <si>
    <t>Percentage of routine tasks automated by AI systems</t>
  </si>
  <si>
    <t>Percentage decrease in time to complete business processes</t>
  </si>
  <si>
    <t>Percentage decrease in mistakes/defects due to AI quality control</t>
  </si>
  <si>
    <t>Percentage of decisions made instantly using AI analysis</t>
  </si>
  <si>
    <t>Performance score of AI models on specific tasks (0-100%)</t>
  </si>
  <si>
    <t>Percentage decrease in operating expenses from AI implementation</t>
  </si>
  <si>
    <t>Percentage revenue increase attributed to AI adoption</t>
  </si>
  <si>
    <t>Change in market position due to AI competitive advantages</t>
  </si>
  <si>
    <t>Percentage improvement in customer satisfaction scores</t>
  </si>
  <si>
    <t>Percentage of jobs significantly changed by AI integration</t>
  </si>
  <si>
    <t>Effectiveness score of human-AI teamwork (0=poor, 100=excellent)</t>
  </si>
  <si>
    <t>Percentage of jobs at high risk of full automation</t>
  </si>
  <si>
    <t>Percentage decrease in business risks through AI monitoring</t>
  </si>
  <si>
    <t>Number of AI system failures or errors annually</t>
  </si>
  <si>
    <t>Level of competitive pressure for AI adoption in the sector</t>
  </si>
  <si>
    <t>Widely used AI Model in certain fields</t>
  </si>
  <si>
    <t>Ideal Value</t>
  </si>
  <si>
    <t>Objects</t>
  </si>
  <si>
    <t>Descriptions</t>
  </si>
  <si>
    <t>Development, implementation, and maintenance of computer systems and software</t>
  </si>
  <si>
    <t>Communication services including mobile, internet, and data transmission</t>
  </si>
  <si>
    <t>Content creation, distribution, and consumption across digital and traditional platforms</t>
  </si>
  <si>
    <t>Banking, investment, insurance, and financial risk management services</t>
  </si>
  <si>
    <t>Legal advice, contract review, litigation, and regulatory compliance services</t>
  </si>
  <si>
    <t>Consulting, accounting, advisory, and business optimization services</t>
  </si>
  <si>
    <t>Medical services, patient care, hospital management, and clinical operations</t>
  </si>
  <si>
    <t>Drug discovery, development, manufacturing, and distribution of medications</t>
  </si>
  <si>
    <t>Production of goods through industrial processes and factory operations</t>
  </si>
  <si>
    <t>Vehicle design, manufacturing, sales, and automotive technology development</t>
  </si>
  <si>
    <t>Aircraft, spacecraft, defense systems, and national security technologies</t>
  </si>
  <si>
    <t>Building infrastructure, residential/commercial construction, and civil engineering</t>
  </si>
  <si>
    <t>Sale of goods to consumers through physical stores and online platforms</t>
  </si>
  <si>
    <t>Production and distribution of fast-moving consumer products</t>
  </si>
  <si>
    <t>Power generation, distribution, and utility services management</t>
  </si>
  <si>
    <t>Movement of goods and people, supply chain management, and distribution</t>
  </si>
  <si>
    <t>Public administration, civic services, and governmental operations</t>
  </si>
  <si>
    <t>Learning institutions, educational services, and knowledge dissemination</t>
  </si>
  <si>
    <t>Farming, crop production, livestock management, and agricultural technology</t>
  </si>
  <si>
    <t>Measures AI's ability to write functional, correct code from natural language descriptions</t>
  </si>
  <si>
    <t>Scores accuracy of predicting 3D protein structures from amino acid sequences</t>
  </si>
  <si>
    <t>Measures how humans prefer AI-generated images over real or other AI images</t>
  </si>
  <si>
    <t>Measures accuracy in analyzing market sentiment from financial texts</t>
  </si>
  <si>
    <t>Scores AI performance on standardized medical knowledge tests</t>
  </si>
  <si>
    <t>Measures AI's ability to identify manufacturing flaws and improve production efficiency</t>
  </si>
  <si>
    <t>Evaluates reliability and safety of AI-controlled systems in real-world operations</t>
  </si>
  <si>
    <t>Measures AI's effectiveness in managing energy distribution and predicting equipment failures</t>
  </si>
  <si>
    <t>Evaluates AI's ability to understand, analyze, and reason about complex business documents</t>
  </si>
  <si>
    <t>Measures percentage of customer issues resolved successfully by AI systems</t>
  </si>
  <si>
    <t>Evaluates precision in analyzing legal contracts, cases, and regulatory documents</t>
  </si>
  <si>
    <t>Scores AI's ability to identify potential risks and fraudulent activities</t>
  </si>
  <si>
    <t>Measures accuracy in predicting market demand and optimizing inventory/logistics</t>
  </si>
  <si>
    <t>Evaluates AI's accuracy in predicting agricultural outputs and optimizing resource use</t>
  </si>
  <si>
    <t>Measures effectiveness in creating tailored educational content and learning experiences</t>
  </si>
  <si>
    <t>Scores AI's ability to manage construction timelines and ensure regulatory compliance</t>
  </si>
  <si>
    <t>Measures efficiency and accuracy in handling government documents and ensuring compliance</t>
  </si>
  <si>
    <t>Scores AI's effectiveness in managing telecommunications infrastructure and optimizing performance</t>
  </si>
  <si>
    <t>Measures AI's ability to ensure system uptime and predict maintenance needs</t>
  </si>
  <si>
    <t>Evaluates performance of self-driving systems in real-world road conditions</t>
  </si>
  <si>
    <t>https://www.mckinsey.com/capabilities/mckinsey-digital/our-insights/the-economic-potential-of-generative-ai-the-next-productivity-frontier</t>
  </si>
  <si>
    <t>https://www.mckinsey.com/featured-insights/artificial-intelligence</t>
  </si>
  <si>
    <t>https://www.weforum.org/reports/the-future-of-jobs-report-2023/</t>
  </si>
  <si>
    <t>https://oecd.ai/en/data?selectedArea=ai-investment</t>
  </si>
  <si>
    <t>https://aiindex.stanford.edu/report/</t>
  </si>
  <si>
    <t>https://www.gartner.com/en/topics/artificial-intelligence</t>
  </si>
  <si>
    <t>https://www.worldbank.org/en/publication/wdr2021</t>
  </si>
  <si>
    <t>https://www.who.int/publications/i/item/9789240029200</t>
  </si>
  <si>
    <t>https://www.mckinsey.com/industries/financial-services/our-insights/ai-bank-of-the-future-can-banks-meet-the-ai-challenge</t>
  </si>
  <si>
    <t>McKinsey "AI in CPG: From operational efficiency to top-line growth"</t>
  </si>
  <si>
    <t>Deloitte "2024 Aerospace and Defense Industry Outlook"</t>
  </si>
  <si>
    <t>Accenture "Digital Transformation in Aerospace and Defense"</t>
  </si>
  <si>
    <t>PwC "Autofacts: AI and Automotive Manufacturing"</t>
  </si>
  <si>
    <t>Capgemini "The AI-powered Automotive Industry"</t>
  </si>
  <si>
    <t>McKinsey "AI in Insurance: Gearing up for the next normal"</t>
  </si>
  <si>
    <t>Deloitte "2024 Insurance Industry Outlook"</t>
  </si>
  <si>
    <t>"2022 Law Firm AI Adoption Survey" by LawGeex</t>
  </si>
  <si>
    <t>Thomson Reuters "2023 State of the Legal Market Report"</t>
  </si>
  <si>
    <t>"Ethics and governance of artificial intelligence for health"</t>
  </si>
  <si>
    <t>"AI Predictions" and "Entertainment &amp; Media Outlook"</t>
  </si>
  <si>
    <t>"AI in Education: Guidance for Policy-Makers"</t>
  </si>
  <si>
    <t>"World Development Report 2021: Data for Better Lives"</t>
  </si>
  <si>
    <t>"Digital Agriculture Report: Status and Outlook"</t>
  </si>
  <si>
    <t>"Digitalisation and Energy 2023"</t>
  </si>
  <si>
    <t>"4 Trends Impacting AI Adoption in the Enterprise"</t>
  </si>
  <si>
    <t>"AI Index Report 2024"</t>
  </si>
  <si>
    <t>"AI investment by sector" and "AI job postings"</t>
  </si>
  <si>
    <t>"AI Governance Alliance"</t>
  </si>
  <si>
    <t>"The Future of Jobs Report 2023"</t>
  </si>
  <si>
    <t>"State of AI in the Enterprise"</t>
  </si>
  <si>
    <t>"AI adoption and use cases across industries"</t>
  </si>
  <si>
    <t>"The economic potential of generative AI: The next productivity frontier"</t>
  </si>
  <si>
    <t>McKinsey Global Institute (2023) "Technology Sector AI Adoption," World Economic Forum "Future of IT Jobs"</t>
  </si>
  <si>
    <t>Deloitte (2023) "AI in Financial Services," OECD AI Policy Observatory "Finance Sector Metrics"</t>
  </si>
  <si>
    <t>McKinsey Healthcare Analytics, WHO AI in Healthcare Guidelines</t>
  </si>
  <si>
    <t>World Economic Forum "Advanced Manufacturing," MGI "Automation in Manufacturing"</t>
  </si>
  <si>
    <t>Deloitte "Professional Services AI," MGI "Knowledge Worker Productivity"</t>
  </si>
  <si>
    <t>MGI "Retail AI Applications," Gartner "Customer Experience AI"</t>
  </si>
  <si>
    <t>MGI "Logistics Automation," OECD "Transportation AI"</t>
  </si>
  <si>
    <t>International Energy Agency "AI in Energy," Deloitte "Utilities Digital Transformation"</t>
  </si>
  <si>
    <t>FAO "Digital Agriculture," World Bank "AI in Developing Agriculture"</t>
  </si>
  <si>
    <t>UNESCO "AI in Education," OECD "Education Digitalization"</t>
  </si>
  <si>
    <t>Reference Reports and Articles</t>
  </si>
  <si>
    <t>Links</t>
  </si>
  <si>
    <t>(17.7+17.7)/(2)=17.7</t>
  </si>
  <si>
    <t>(11.8+11.8)/(2)=11.8</t>
  </si>
  <si>
    <t>(9.8+9.8)/(2)=9.85</t>
  </si>
  <si>
    <t>(6.9+6.9)/(2)=6.9</t>
  </si>
  <si>
    <t>(5.9+5.9)/(2)=5.9</t>
  </si>
  <si>
    <t>(4.9+4.9)/(2)=4.9</t>
  </si>
  <si>
    <t>(3.9+3.9)/(2)=3.95</t>
  </si>
  <si>
    <t>(2+2)/(2)=1.95</t>
  </si>
  <si>
    <t>(17.3+17.3)/(2)=17.3</t>
  </si>
  <si>
    <t>(12.2+12.2)/(2)=12.2</t>
  </si>
  <si>
    <t>(11.2+11.2)/(2)=11.2</t>
  </si>
  <si>
    <t>(8.1+8.1)/(2)=8.15</t>
  </si>
  <si>
    <t>(6.1+6.1)/(2)=6.1</t>
  </si>
  <si>
    <t>(5.1+5.1)/(2)=5.1</t>
  </si>
  <si>
    <t>(4.1+4.1)/(2)=4.05</t>
  </si>
  <si>
    <t>(2+2)/(2)=2.05</t>
  </si>
  <si>
    <t>COCO Y0: 2869166</t>
  </si>
  <si>
    <t>(564+18.7)/(2)=291.35</t>
  </si>
  <si>
    <t>(18.7+18.7)/(2)=18.65</t>
  </si>
  <si>
    <t>(187.7+18.7)/(2)=103.2</t>
  </si>
  <si>
    <t>(166.1+929.6)/(2)=547.8</t>
  </si>
  <si>
    <t>(18.7+19.7)/(2)=19.15</t>
  </si>
  <si>
    <t>(57+18.7)/(2)=37.85</t>
  </si>
  <si>
    <t>(92.4+18.7)/(2)=55.5</t>
  </si>
  <si>
    <t>(113+18.7)/(2)=65.85</t>
  </si>
  <si>
    <t>(563+17.7)/(2)=290.35</t>
  </si>
  <si>
    <t>(17.7+928.6)/(2)=473.15</t>
  </si>
  <si>
    <t>(17.7+18.7)/(2)=18.2</t>
  </si>
  <si>
    <t>(56+17.7)/(2)=36.85</t>
  </si>
  <si>
    <t>(112+17.7)/(2)=64.85</t>
  </si>
  <si>
    <t>(562.1+16.7)/(2)=289.4</t>
  </si>
  <si>
    <t>(16.7+16.7)/(2)=16.7</t>
  </si>
  <si>
    <t>(16.7+927.6)/(2)=472.15</t>
  </si>
  <si>
    <t>(16.7+17.7)/(2)=17.2</t>
  </si>
  <si>
    <t>(111+16.7)/(2)=63.85</t>
  </si>
  <si>
    <t>(561.1+15.7)/(2)=288.4</t>
  </si>
  <si>
    <t>(15.7+15.7)/(2)=15.7</t>
  </si>
  <si>
    <t>(15.7+926.6)/(2)=471.15</t>
  </si>
  <si>
    <t>(15.7+16.7)/(2)=16.2</t>
  </si>
  <si>
    <t>(110.1+15.7)/(2)=62.9</t>
  </si>
  <si>
    <t>(560.1+14.7)/(2)=287.4</t>
  </si>
  <si>
    <t>(14.7+14.7)/(2)=14.75</t>
  </si>
  <si>
    <t>(14.7+925.6)/(2)=470.2</t>
  </si>
  <si>
    <t>(14.7+15.7)/(2)=15.25</t>
  </si>
  <si>
    <t>(559.1+13.8)/(2)=286.45</t>
  </si>
  <si>
    <t>(13.8+13.8)/(2)=13.75</t>
  </si>
  <si>
    <t>(13.8+924.7)/(2)=469.2</t>
  </si>
  <si>
    <t>(13.8+14.7)/(2)=14.25</t>
  </si>
  <si>
    <t>(558.1+12.8)/(2)=285.45</t>
  </si>
  <si>
    <t>(12.8+12.8)/(2)=12.75</t>
  </si>
  <si>
    <t>(12.8+923.7)/(2)=468.2</t>
  </si>
  <si>
    <t>(12.8+13.8)/(2)=13.25</t>
  </si>
  <si>
    <t>(557.1+11.8)/(2)=284.45</t>
  </si>
  <si>
    <t>(11.8+922.7)/(2)=467.25</t>
  </si>
  <si>
    <t>(11.8+12.8)/(2)=12.3</t>
  </si>
  <si>
    <t>(556.2+10.8)/(2)=283.5</t>
  </si>
  <si>
    <t>(10.8+10.8)/(2)=10.8</t>
  </si>
  <si>
    <t>(10.8+921.7)/(2)=466.25</t>
  </si>
  <si>
    <t>(10.8+11.8)/(2)=11.3</t>
  </si>
  <si>
    <t>(555.2+9.8)/(2)=282.5</t>
  </si>
  <si>
    <t>(9.8+920.7)/(2)=465.25</t>
  </si>
  <si>
    <t>(9.8+10.8)/(2)=10.3</t>
  </si>
  <si>
    <t>(554.2+8.8)/(2)=281.5</t>
  </si>
  <si>
    <t>(8.8+8.8)/(2)=8.85</t>
  </si>
  <si>
    <t>(8.8+919.7)/(2)=464.3</t>
  </si>
  <si>
    <t>(8.8+9.8)/(2)=9.35</t>
  </si>
  <si>
    <t>(553.2+7.9)/(2)=280.55</t>
  </si>
  <si>
    <t>(7.9+7.9)/(2)=7.85</t>
  </si>
  <si>
    <t>(7.9+918.8)/(2)=463.3</t>
  </si>
  <si>
    <t>(552.2+6.9)/(2)=279.55</t>
  </si>
  <si>
    <t>(6.9+917.8)/(2)=462.35</t>
  </si>
  <si>
    <t>(551.3+5.9)/(2)=278.55</t>
  </si>
  <si>
    <t>(5.9+916.8)/(2)=461.35</t>
  </si>
  <si>
    <t>(550.3+4.9)/(2)=277.6</t>
  </si>
  <si>
    <t>(4.9+915.8)/(2)=460.35</t>
  </si>
  <si>
    <t>(549.3+3.9)/(2)=276.6</t>
  </si>
  <si>
    <t>(3.9+914.8)/(2)=459.4</t>
  </si>
  <si>
    <t>(548.3+2.9)/(2)=275.65</t>
  </si>
  <si>
    <t>(2.9+2.9)/(2)=2.95</t>
  </si>
  <si>
    <t>(2.9+913.8)/(2)=458.4</t>
  </si>
  <si>
    <t>(547.3+2)/(2)=274.65</t>
  </si>
  <si>
    <t>(2+912.9)/(2)=457.4</t>
  </si>
  <si>
    <t>(546.3+1)/(2)=273.65</t>
  </si>
  <si>
    <t>(1+911.9)/(2)=456.45</t>
  </si>
  <si>
    <t>(545.4+0)/(2)=272.7</t>
  </si>
  <si>
    <t>(0+881.4)/(2)=440.7</t>
  </si>
  <si>
    <t>COCO Y0: 6181961</t>
  </si>
  <si>
    <t>(646.6+19.3)/(2)=333</t>
  </si>
  <si>
    <t>(19.3+19.3)/(2)=19.35</t>
  </si>
  <si>
    <t>(19.3+194.5)/(2)=106.9</t>
  </si>
  <si>
    <t>(19.3+484.7)/(2)=252.05</t>
  </si>
  <si>
    <t>(49.9+19.3)/(2)=34.6</t>
  </si>
  <si>
    <t>(20.4+172.1)/(2)=96.25</t>
  </si>
  <si>
    <t>(19.3+59.1)/(2)=39.2</t>
  </si>
  <si>
    <t>(19.3+95.7)/(2)=57.55</t>
  </si>
  <si>
    <t>(19.3+117.1)/(2)=68.25</t>
  </si>
  <si>
    <t>(645.6+18.3)/(2)=332</t>
  </si>
  <si>
    <t>(18.3+18.3)/(2)=18.35</t>
  </si>
  <si>
    <t>(18.3+193.5)/(2)=105.9</t>
  </si>
  <si>
    <t>(18.3+483.7)/(2)=251</t>
  </si>
  <si>
    <t>(19.3+171.1)/(2)=95.2</t>
  </si>
  <si>
    <t>(18.3+58)/(2)=38.2</t>
  </si>
  <si>
    <t>(18.3+94.7)/(2)=56.5</t>
  </si>
  <si>
    <t>(18.3+116.1)/(2)=67.2</t>
  </si>
  <si>
    <t>(644.6+17.3)/(2)=330.95</t>
  </si>
  <si>
    <t>(17.3+192.5)/(2)=104.9</t>
  </si>
  <si>
    <t>(17.3+482.7)/(2)=250</t>
  </si>
  <si>
    <t>(18.3+170.1)/(2)=94.2</t>
  </si>
  <si>
    <t>(17.3+57)/(2)=37.15</t>
  </si>
  <si>
    <t>(17.3+93.7)/(2)=55.5</t>
  </si>
  <si>
    <t>(17.3+115.1)/(2)=66.2</t>
  </si>
  <si>
    <t>(643.6+16.3)/(2)=329.95</t>
  </si>
  <si>
    <t>(16.3+16.3)/(2)=16.3</t>
  </si>
  <si>
    <t>(16.3+191.4)/(2)=103.85</t>
  </si>
  <si>
    <t>(16.3+481.7)/(2)=249</t>
  </si>
  <si>
    <t>(17.3+169)/(2)=93.2</t>
  </si>
  <si>
    <t>(16.3+56)/(2)=36.15</t>
  </si>
  <si>
    <t>(16.3+92.7)/(2)=54.5</t>
  </si>
  <si>
    <t>(16.3+114.1)/(2)=65.15</t>
  </si>
  <si>
    <t>(642.6+15.3)/(2)=328.9</t>
  </si>
  <si>
    <t>(15.3+15.3)/(2)=15.25</t>
  </si>
  <si>
    <t>(15.3+190.4)/(2)=102.85</t>
  </si>
  <si>
    <t>(15.3+480.7)/(2)=247.95</t>
  </si>
  <si>
    <t>(16.3+168)/(2)=92.15</t>
  </si>
  <si>
    <t>(15.3+55)/(2)=35.15</t>
  </si>
  <si>
    <t>(15.3+91.6)/(2)=53.45</t>
  </si>
  <si>
    <t>(15.3+113)/(2)=64.15</t>
  </si>
  <si>
    <t>(641.5+14.3)/(2)=327.9</t>
  </si>
  <si>
    <t>(14.3+14.3)/(2)=14.25</t>
  </si>
  <si>
    <t>(14.3+189.4)/(2)=101.85</t>
  </si>
  <si>
    <t>(14.3+479.6)/(2)=246.95</t>
  </si>
  <si>
    <t>(15.3+167)/(2)=91.15</t>
  </si>
  <si>
    <t>(14.3+54)/(2)=34.1</t>
  </si>
  <si>
    <t>(14.3+90.6)/(2)=52.45</t>
  </si>
  <si>
    <t>(14.3+112)/(2)=63.15</t>
  </si>
  <si>
    <t>(640.5+13.2)/(2)=326.9</t>
  </si>
  <si>
    <t>(13.2+13.2)/(2)=13.25</t>
  </si>
  <si>
    <t>(13.2+188.4)/(2)=100.8</t>
  </si>
  <si>
    <t>(13.2+478.6)/(2)=245.95</t>
  </si>
  <si>
    <t>(14.3+166)/(2)=90.1</t>
  </si>
  <si>
    <t>(13.2+53)/(2)=33.1</t>
  </si>
  <si>
    <t>(13.2+89.6)/(2)=51.45</t>
  </si>
  <si>
    <t>(13.2+111)/(2)=62.1</t>
  </si>
  <si>
    <t>(639.5+12.2)/(2)=325.85</t>
  </si>
  <si>
    <t>(12.2+187.4)/(2)=99.8</t>
  </si>
  <si>
    <t>(12.2+477.6)/(2)=244.9</t>
  </si>
  <si>
    <t>(13.2+165)/(2)=89.1</t>
  </si>
  <si>
    <t>(12.2+51.9)/(2)=32.1</t>
  </si>
  <si>
    <t>(12.2+88.6)/(2)=50.4</t>
  </si>
  <si>
    <t>(12.2+110)/(2)=61.1</t>
  </si>
  <si>
    <t>(638.5+11.2)/(2)=324.85</t>
  </si>
  <si>
    <t>(11.2+186.4)/(2)=98.8</t>
  </si>
  <si>
    <t>(11.2+476.6)/(2)=243.9</t>
  </si>
  <si>
    <t>(12.2+164)/(2)=88.1</t>
  </si>
  <si>
    <t>(11.2+50.9)/(2)=31.05</t>
  </si>
  <si>
    <t>(11.2+87.6)/(2)=49.4</t>
  </si>
  <si>
    <t>(11.2+109)/(2)=60.1</t>
  </si>
  <si>
    <t>(637.5+10.2)/(2)=323.85</t>
  </si>
  <si>
    <t>(10.2+10.2)/(2)=10.2</t>
  </si>
  <si>
    <t>(10.2+185.3)/(2)=97.75</t>
  </si>
  <si>
    <t>(10.2+475.6)/(2)=242.85</t>
  </si>
  <si>
    <t>(10.2+162.9)/(2)=86.55</t>
  </si>
  <si>
    <t>(10.2+49.9)/(2)=30.05</t>
  </si>
  <si>
    <t>(10.2+86.6)/(2)=48.35</t>
  </si>
  <si>
    <t>(10.2+107.9)/(2)=59.05</t>
  </si>
  <si>
    <t>(636.5+9.2)/(2)=322.8</t>
  </si>
  <si>
    <t>(9.2+9.2)/(2)=9.15</t>
  </si>
  <si>
    <t>(9.2+184.3)/(2)=96.75</t>
  </si>
  <si>
    <t>(9.2+474.5)/(2)=241.85</t>
  </si>
  <si>
    <t>(9.2+161.9)/(2)=85.55</t>
  </si>
  <si>
    <t>(9.2+48.9)/(2)=29</t>
  </si>
  <si>
    <t>(9.2+85.5)/(2)=47.35</t>
  </si>
  <si>
    <t>(9.2+106.9)/(2)=58.05</t>
  </si>
  <si>
    <t>(635.4+8.1)/(2)=321.8</t>
  </si>
  <si>
    <t>(8.1+183.3)/(2)=95.7</t>
  </si>
  <si>
    <t>(8.1+473.5)/(2)=240.85</t>
  </si>
  <si>
    <t>(8.1+160.9)/(2)=84.5</t>
  </si>
  <si>
    <t>(8.1+47.9)/(2)=28</t>
  </si>
  <si>
    <t>(8.1+84.5)/(2)=46.35</t>
  </si>
  <si>
    <t>(8.1+105.9)/(2)=57.05</t>
  </si>
  <si>
    <t>(634.4+7.1)/(2)=320.75</t>
  </si>
  <si>
    <t>(7.1+7.1)/(2)=7.15</t>
  </si>
  <si>
    <t>(7.1+182.3)/(2)=94.7</t>
  </si>
  <si>
    <t>(7.1+472.5)/(2)=239.8</t>
  </si>
  <si>
    <t>(7.1+159.9)/(2)=83.5</t>
  </si>
  <si>
    <t>(7.1+46.8)/(2)=27</t>
  </si>
  <si>
    <t>(7.1+83.5)/(2)=45.3</t>
  </si>
  <si>
    <t>(7.1+104.9)/(2)=56</t>
  </si>
  <si>
    <t>(633.4+6.1)/(2)=319.75</t>
  </si>
  <si>
    <t>(6.1+181.3)/(2)=93.7</t>
  </si>
  <si>
    <t>(6.1+471.5)/(2)=238.8</t>
  </si>
  <si>
    <t>(6.1+158.9)/(2)=82.5</t>
  </si>
  <si>
    <t>(6.1+45.8)/(2)=25.95</t>
  </si>
  <si>
    <t>(6.1+82.5)/(2)=44.3</t>
  </si>
  <si>
    <t>(6.1+103.9)/(2)=55</t>
  </si>
  <si>
    <t>(632.4+5.1)/(2)=318.75</t>
  </si>
  <si>
    <t>(5.1+180.2)/(2)=92.65</t>
  </si>
  <si>
    <t>(5.1+470.5)/(2)=237.8</t>
  </si>
  <si>
    <t>(5.1+157.8)/(2)=81.45</t>
  </si>
  <si>
    <t>(5.1+44.8)/(2)=24.95</t>
  </si>
  <si>
    <t>(5.1+81.5)/(2)=43.3</t>
  </si>
  <si>
    <t>(5.1+102.9)/(2)=53.95</t>
  </si>
  <si>
    <t>(631.4+4.1)/(2)=317.7</t>
  </si>
  <si>
    <t>(4.1+179.2)/(2)=91.65</t>
  </si>
  <si>
    <t>(4.1+469.5)/(2)=236.75</t>
  </si>
  <si>
    <t>(4.1+156.8)/(2)=80.45</t>
  </si>
  <si>
    <t>(4.1+43.8)/(2)=23.95</t>
  </si>
  <si>
    <t>(4.1+80.4)/(2)=42.25</t>
  </si>
  <si>
    <t>(4.1+101.8)/(2)=52.95</t>
  </si>
  <si>
    <t>(630.3+3.1)/(2)=316.7</t>
  </si>
  <si>
    <t>(3.1+3.1)/(2)=3.05</t>
  </si>
  <si>
    <t>(3.1+178.2)/(2)=90.65</t>
  </si>
  <si>
    <t>(3.1+468.4)/(2)=235.75</t>
  </si>
  <si>
    <t>(3.1+155.8)/(2)=79.45</t>
  </si>
  <si>
    <t>(3.1+42.8)/(2)=22.9</t>
  </si>
  <si>
    <t>(3.1+79.4)/(2)=41.25</t>
  </si>
  <si>
    <t>(629.3+2)/(2)=315.7</t>
  </si>
  <si>
    <t>(2+177.2)/(2)=89.6</t>
  </si>
  <si>
    <t>(2+467.4)/(2)=234.75</t>
  </si>
  <si>
    <t>(2+154.8)/(2)=78.4</t>
  </si>
  <si>
    <t>(2+41.8)/(2)=21.9</t>
  </si>
  <si>
    <t>(2+78.4)/(2)=40.2</t>
  </si>
  <si>
    <t>(628.3+1)/(2)=314.65</t>
  </si>
  <si>
    <t>(1+176.2)/(2)=88.6</t>
  </si>
  <si>
    <t>(1+466.4)/(2)=233.7</t>
  </si>
  <si>
    <t>(1+153.8)/(2)=77.4</t>
  </si>
  <si>
    <t>(1+77.4)/(2)=39.2</t>
  </si>
  <si>
    <t>(627.3+0)/(2)=313.65</t>
  </si>
  <si>
    <t>(0+465.4)/(2)=232.7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</si>
</sst>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5"/>
      <color rgb="FFFFFFFF"/>
      <name val="Verdana"/>
      <family val="2"/>
    </font>
    <font>
      <sz val="5"/>
      <color rgb="FF333333"/>
      <name val="Verdana"/>
      <family val="2"/>
    </font>
    <font>
      <sz val="8"/>
      <color rgb="FF333333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0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/>
    <xf numFmtId="0" fontId="0" fillId="5" borderId="1" xfId="0" applyFill="1" applyBorder="1"/>
    <xf numFmtId="0" fontId="0" fillId="4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 wrapText="1"/>
    </xf>
    <xf numFmtId="0" fontId="0" fillId="13" borderId="1" xfId="0" applyFill="1" applyBorder="1"/>
    <xf numFmtId="0" fontId="0" fillId="14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10" borderId="5" xfId="0" applyFill="1" applyBorder="1" applyAlignment="1">
      <alignment vertical="center" wrapText="1"/>
    </xf>
    <xf numFmtId="0" fontId="0" fillId="5" borderId="0" xfId="0" applyFill="1"/>
    <xf numFmtId="0" fontId="5" fillId="5" borderId="0" xfId="0" applyFont="1" applyFill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vertical="center" wrapText="1"/>
    </xf>
    <xf numFmtId="0" fontId="0" fillId="5" borderId="7" xfId="0" applyFill="1" applyBorder="1"/>
    <xf numFmtId="0" fontId="0" fillId="11" borderId="7" xfId="0" applyFill="1" applyBorder="1" applyAlignment="1">
      <alignment horizontal="center" vertical="center"/>
    </xf>
    <xf numFmtId="0" fontId="0" fillId="10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3" name="Picture 2" descr="COCO">
          <a:extLst>
            <a:ext uri="{FF2B5EF4-FFF2-40B4-BE49-F238E27FC236}">
              <a16:creationId xmlns:a16="http://schemas.microsoft.com/office/drawing/2014/main" id="{50D3100F-E9E0-7FBE-01E1-38AE1964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0</xdr:colOff>
      <xdr:row>0</xdr:row>
      <xdr:rowOff>0</xdr:rowOff>
    </xdr:from>
    <xdr:to>
      <xdr:col>52</xdr:col>
      <xdr:colOff>76200</xdr:colOff>
      <xdr:row>3</xdr:row>
      <xdr:rowOff>22860</xdr:rowOff>
    </xdr:to>
    <xdr:pic>
      <xdr:nvPicPr>
        <xdr:cNvPr id="4" name="Picture 3" descr="COCO">
          <a:extLst>
            <a:ext uri="{FF2B5EF4-FFF2-40B4-BE49-F238E27FC236}">
              <a16:creationId xmlns:a16="http://schemas.microsoft.com/office/drawing/2014/main" id="{D41907B3-2EF2-9E71-76CD-680096B5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Picture 1" descr="COCO">
          <a:extLst>
            <a:ext uri="{FF2B5EF4-FFF2-40B4-BE49-F238E27FC236}">
              <a16:creationId xmlns:a16="http://schemas.microsoft.com/office/drawing/2014/main" id="{954D8D47-ED94-E487-0E6E-9305CD7F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0</xdr:colOff>
      <xdr:row>0</xdr:row>
      <xdr:rowOff>0</xdr:rowOff>
    </xdr:from>
    <xdr:to>
      <xdr:col>38</xdr:col>
      <xdr:colOff>76200</xdr:colOff>
      <xdr:row>3</xdr:row>
      <xdr:rowOff>22860</xdr:rowOff>
    </xdr:to>
    <xdr:pic>
      <xdr:nvPicPr>
        <xdr:cNvPr id="3" name="Picture 2" descr="COCO">
          <a:extLst>
            <a:ext uri="{FF2B5EF4-FFF2-40B4-BE49-F238E27FC236}">
              <a16:creationId xmlns:a16="http://schemas.microsoft.com/office/drawing/2014/main" id="{AE948544-AE71-D405-8EED-1F306A32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Picture 1" descr="COCO">
          <a:extLst>
            <a:ext uri="{FF2B5EF4-FFF2-40B4-BE49-F238E27FC236}">
              <a16:creationId xmlns:a16="http://schemas.microsoft.com/office/drawing/2014/main" id="{F99A16FF-AEC5-6232-E88D-51C199DD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79</xdr:col>
      <xdr:colOff>0</xdr:colOff>
      <xdr:row>0</xdr:row>
      <xdr:rowOff>0</xdr:rowOff>
    </xdr:from>
    <xdr:to>
      <xdr:col>82</xdr:col>
      <xdr:colOff>76200</xdr:colOff>
      <xdr:row>3</xdr:row>
      <xdr:rowOff>22860</xdr:rowOff>
    </xdr:to>
    <xdr:pic>
      <xdr:nvPicPr>
        <xdr:cNvPr id="3" name="Picture 2" descr="COCO">
          <a:extLst>
            <a:ext uri="{FF2B5EF4-FFF2-40B4-BE49-F238E27FC236}">
              <a16:creationId xmlns:a16="http://schemas.microsoft.com/office/drawing/2014/main" id="{6077A0BD-7E18-5330-A3DD-A522A71E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4" name="Picture 3" descr="COCO">
          <a:extLst>
            <a:ext uri="{FF2B5EF4-FFF2-40B4-BE49-F238E27FC236}">
              <a16:creationId xmlns:a16="http://schemas.microsoft.com/office/drawing/2014/main" id="{C786D7AE-983C-D773-3BC9-FF94CBFC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0</xdr:colOff>
      <xdr:row>0</xdr:row>
      <xdr:rowOff>0</xdr:rowOff>
    </xdr:from>
    <xdr:to>
      <xdr:col>56</xdr:col>
      <xdr:colOff>76200</xdr:colOff>
      <xdr:row>3</xdr:row>
      <xdr:rowOff>22860</xdr:rowOff>
    </xdr:to>
    <xdr:pic>
      <xdr:nvPicPr>
        <xdr:cNvPr id="5" name="Picture 4" descr="COCO">
          <a:extLst>
            <a:ext uri="{FF2B5EF4-FFF2-40B4-BE49-F238E27FC236}">
              <a16:creationId xmlns:a16="http://schemas.microsoft.com/office/drawing/2014/main" id="{7708AEB1-F5C2-30BA-634B-C47EB1B5E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ho.int/publications/i/item/9789240029200" TargetMode="External"/><Relationship Id="rId3" Type="http://schemas.openxmlformats.org/officeDocument/2006/relationships/hyperlink" Target="https://www.weforum.org/reports/the-future-of-jobs-report-2023/" TargetMode="External"/><Relationship Id="rId7" Type="http://schemas.openxmlformats.org/officeDocument/2006/relationships/hyperlink" Target="https://www.worldbank.org/en/publication/wdr2021" TargetMode="External"/><Relationship Id="rId2" Type="http://schemas.openxmlformats.org/officeDocument/2006/relationships/hyperlink" Target="https://www.mckinsey.com/featured-insights/artificial-intelligence" TargetMode="External"/><Relationship Id="rId1" Type="http://schemas.openxmlformats.org/officeDocument/2006/relationships/hyperlink" Target="https://www.mckinsey.com/capabilities/mckinsey-digital/our-insights/the-economic-potential-of-generative-ai-the-next-productivity-frontier" TargetMode="External"/><Relationship Id="rId6" Type="http://schemas.openxmlformats.org/officeDocument/2006/relationships/hyperlink" Target="https://www.gartner.com/en/topics/artificial-intelligence" TargetMode="External"/><Relationship Id="rId5" Type="http://schemas.openxmlformats.org/officeDocument/2006/relationships/hyperlink" Target="https://aiindex.stanford.edu/report/" TargetMode="External"/><Relationship Id="rId4" Type="http://schemas.openxmlformats.org/officeDocument/2006/relationships/hyperlink" Target="https://oecd.ai/en/data?selectedArea=ai-investment" TargetMode="External"/><Relationship Id="rId9" Type="http://schemas.openxmlformats.org/officeDocument/2006/relationships/hyperlink" Target="https://www.mckinsey.com/industries/financial-services/our-insights/ai-bank-of-the-future-can-banks-meet-the-ai-challeng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D5B-3667-4341-A08E-BC0FB90C42BB}">
  <dimension ref="A1:F41"/>
  <sheetViews>
    <sheetView zoomScale="70" workbookViewId="0"/>
  </sheetViews>
  <sheetFormatPr defaultRowHeight="14.4" x14ac:dyDescent="0.3"/>
  <cols>
    <col min="1" max="1" width="14.33203125" customWidth="1"/>
    <col min="2" max="2" width="34.33203125" customWidth="1"/>
    <col min="3" max="3" width="12.44140625" customWidth="1"/>
    <col min="4" max="4" width="62.109375" customWidth="1"/>
    <col min="5" max="5" width="41" customWidth="1"/>
    <col min="6" max="6" width="73.33203125" customWidth="1"/>
    <col min="7" max="7" width="30.6640625" customWidth="1"/>
  </cols>
  <sheetData>
    <row r="1" spans="1:6" ht="28.8" x14ac:dyDescent="0.3">
      <c r="A1" s="42" t="s">
        <v>44</v>
      </c>
      <c r="B1" s="42" t="s">
        <v>42</v>
      </c>
      <c r="C1" s="42" t="s">
        <v>43</v>
      </c>
      <c r="D1" s="42" t="s">
        <v>1023</v>
      </c>
      <c r="E1" s="43" t="s">
        <v>1022</v>
      </c>
      <c r="F1" s="43" t="s">
        <v>1023</v>
      </c>
    </row>
    <row r="2" spans="1:6" x14ac:dyDescent="0.3">
      <c r="A2" s="33" t="s">
        <v>49</v>
      </c>
      <c r="B2" s="46" t="str">
        <f>ALL_OAM!C4</f>
        <v xml:space="preserve"> AI Adoption Rate (%) </v>
      </c>
      <c r="C2" s="16" t="s">
        <v>47</v>
      </c>
      <c r="D2" s="38" t="s">
        <v>998</v>
      </c>
      <c r="E2" s="44" t="s">
        <v>93</v>
      </c>
      <c r="F2" s="38" t="s">
        <v>1024</v>
      </c>
    </row>
    <row r="3" spans="1:6" x14ac:dyDescent="0.3">
      <c r="A3" s="33" t="s">
        <v>50</v>
      </c>
      <c r="B3" s="46" t="str">
        <f>ALL_OAM!D4</f>
        <v xml:space="preserve"> Productivity Growth (AI-Driven %) </v>
      </c>
      <c r="C3" s="16" t="s">
        <v>47</v>
      </c>
      <c r="D3" s="38" t="s">
        <v>1004</v>
      </c>
      <c r="E3" s="44" t="s">
        <v>94</v>
      </c>
      <c r="F3" s="38" t="s">
        <v>1027</v>
      </c>
    </row>
    <row r="4" spans="1:6" x14ac:dyDescent="0.3">
      <c r="A4" s="33" t="s">
        <v>51</v>
      </c>
      <c r="B4" s="46" t="str">
        <f>ALL_OAM!E4</f>
        <v xml:space="preserve"> Task Automation Rate (%) </v>
      </c>
      <c r="C4" s="16" t="s">
        <v>47</v>
      </c>
      <c r="D4" s="38" t="s">
        <v>1005</v>
      </c>
      <c r="E4" s="44" t="s">
        <v>0</v>
      </c>
      <c r="F4" s="38" t="s">
        <v>1030</v>
      </c>
    </row>
    <row r="5" spans="1:6" x14ac:dyDescent="0.3">
      <c r="A5" s="33" t="s">
        <v>52</v>
      </c>
      <c r="B5" s="46" t="str">
        <f>ALL_OAM!F4</f>
        <v xml:space="preserve"> Process Cycle Time Reduction (%) </v>
      </c>
      <c r="C5" s="16" t="s">
        <v>47</v>
      </c>
      <c r="D5" s="38" t="s">
        <v>1006</v>
      </c>
      <c r="E5" s="44" t="s">
        <v>2</v>
      </c>
      <c r="F5" s="38" t="s">
        <v>1032</v>
      </c>
    </row>
    <row r="6" spans="1:6" x14ac:dyDescent="0.3">
      <c r="A6" s="33" t="s">
        <v>53</v>
      </c>
      <c r="B6" s="46" t="str">
        <f>ALL_OAM!G4</f>
        <v xml:space="preserve"> Error Reduction Rate (%) </v>
      </c>
      <c r="C6" s="16" t="s">
        <v>47</v>
      </c>
      <c r="D6" s="38" t="s">
        <v>1007</v>
      </c>
      <c r="E6" s="44" t="s">
        <v>95</v>
      </c>
      <c r="F6" s="38" t="s">
        <v>1029</v>
      </c>
    </row>
    <row r="7" spans="1:6" x14ac:dyDescent="0.3">
      <c r="A7" s="33" t="s">
        <v>54</v>
      </c>
      <c r="B7" s="46" t="str">
        <f>ALL_OAM!H4</f>
        <v xml:space="preserve"> Operational Cost Reduction (%) </v>
      </c>
      <c r="C7" s="16" t="s">
        <v>47</v>
      </c>
      <c r="D7" s="38" t="s">
        <v>1010</v>
      </c>
      <c r="E7" s="44" t="s">
        <v>96</v>
      </c>
      <c r="F7" s="38" t="s">
        <v>1036</v>
      </c>
    </row>
    <row r="8" spans="1:6" x14ac:dyDescent="0.3">
      <c r="A8" s="33" t="s">
        <v>55</v>
      </c>
      <c r="B8" s="46" t="str">
        <f>ALL_OAM!I4</f>
        <v xml:space="preserve"> Employee AI Usage Rate (%) </v>
      </c>
      <c r="C8" s="16" t="s">
        <v>47</v>
      </c>
      <c r="D8" s="38" t="s">
        <v>999</v>
      </c>
      <c r="E8" s="44" t="s">
        <v>97</v>
      </c>
      <c r="F8" s="38" t="s">
        <v>1039</v>
      </c>
    </row>
    <row r="9" spans="1:6" x14ac:dyDescent="0.3">
      <c r="A9" s="33" t="s">
        <v>56</v>
      </c>
      <c r="B9" s="46" t="str">
        <f>ALL_OAM!J4</f>
        <v xml:space="preserve"> AI Skill Penetration (%) </v>
      </c>
      <c r="C9" s="16" t="s">
        <v>47</v>
      </c>
      <c r="D9" s="38" t="s">
        <v>1001</v>
      </c>
      <c r="E9" s="44" t="s">
        <v>98</v>
      </c>
      <c r="F9" s="38" t="s">
        <v>1038</v>
      </c>
    </row>
    <row r="10" spans="1:6" x14ac:dyDescent="0.3">
      <c r="A10" s="33" t="s">
        <v>57</v>
      </c>
      <c r="B10" s="46" t="str">
        <f>ALL_OAM!K4</f>
        <v xml:space="preserve"> Job Transformation Index (%) </v>
      </c>
      <c r="C10" s="16" t="s">
        <v>47</v>
      </c>
      <c r="D10" s="38" t="s">
        <v>1014</v>
      </c>
      <c r="E10" s="44" t="s">
        <v>4</v>
      </c>
      <c r="F10" s="38" t="s">
        <v>1042</v>
      </c>
    </row>
    <row r="11" spans="1:6" x14ac:dyDescent="0.3">
      <c r="A11" s="33" t="s">
        <v>58</v>
      </c>
      <c r="B11" s="46" t="str">
        <f>ALL_OAM!L4</f>
        <v xml:space="preserve"> AI-Human Collaboration Index (0-100) </v>
      </c>
      <c r="C11" s="16" t="s">
        <v>48</v>
      </c>
      <c r="D11" s="38" t="s">
        <v>1015</v>
      </c>
      <c r="E11" s="44" t="s">
        <v>3</v>
      </c>
      <c r="F11" s="38" t="s">
        <v>1041</v>
      </c>
    </row>
    <row r="12" spans="1:6" x14ac:dyDescent="0.3">
      <c r="A12" s="33" t="s">
        <v>59</v>
      </c>
      <c r="B12" s="46" t="str">
        <f>ALL_OAM!M4</f>
        <v xml:space="preserve"> Job Displacement Risk (%) </v>
      </c>
      <c r="C12" s="16" t="s">
        <v>47</v>
      </c>
      <c r="D12" s="38" t="s">
        <v>1016</v>
      </c>
      <c r="E12" s="44" t="s">
        <v>99</v>
      </c>
      <c r="F12" s="38" t="s">
        <v>1035</v>
      </c>
    </row>
    <row r="13" spans="1:6" x14ac:dyDescent="0.3">
      <c r="A13" s="33" t="s">
        <v>60</v>
      </c>
      <c r="B13" s="46" t="str">
        <f>ALL_OAM!N4</f>
        <v xml:space="preserve"> Real-Time Decision Ratio (%) </v>
      </c>
      <c r="C13" s="16" t="s">
        <v>47</v>
      </c>
      <c r="D13" s="38" t="s">
        <v>1008</v>
      </c>
      <c r="E13" s="44" t="s">
        <v>100</v>
      </c>
      <c r="F13" s="38" t="s">
        <v>1026</v>
      </c>
    </row>
    <row r="14" spans="1:6" x14ac:dyDescent="0.3">
      <c r="A14" s="33" t="s">
        <v>61</v>
      </c>
      <c r="B14" s="46" t="str">
        <f>ALL_OAM!O4</f>
        <v xml:space="preserve"> Revenue Growth Post-AI (%) </v>
      </c>
      <c r="C14" s="16" t="s">
        <v>47</v>
      </c>
      <c r="D14" s="38" t="s">
        <v>1011</v>
      </c>
      <c r="E14" s="44" t="s">
        <v>101</v>
      </c>
      <c r="F14" s="38" t="s">
        <v>1040</v>
      </c>
    </row>
    <row r="15" spans="1:6" x14ac:dyDescent="0.3">
      <c r="A15" s="33" t="s">
        <v>62</v>
      </c>
      <c r="B15" s="46" t="str">
        <f>ALL_OAM!P4</f>
        <v xml:space="preserve"> Market Share Change (%) </v>
      </c>
      <c r="C15" s="16" t="s">
        <v>47</v>
      </c>
      <c r="D15" s="38" t="s">
        <v>1012</v>
      </c>
      <c r="E15" s="44" t="s">
        <v>102</v>
      </c>
      <c r="F15" s="38" t="s">
        <v>1031</v>
      </c>
    </row>
    <row r="16" spans="1:6" x14ac:dyDescent="0.3">
      <c r="A16" s="33" t="s">
        <v>63</v>
      </c>
      <c r="B16" s="46" t="str">
        <f>ALL_OAM!Q4</f>
        <v xml:space="preserve"> Customer Satisfaction Change (%) </v>
      </c>
      <c r="C16" s="16" t="s">
        <v>47</v>
      </c>
      <c r="D16" s="38" t="s">
        <v>1013</v>
      </c>
      <c r="E16" s="44" t="s">
        <v>103</v>
      </c>
      <c r="F16" s="38" t="s">
        <v>1025</v>
      </c>
    </row>
    <row r="17" spans="1:6" x14ac:dyDescent="0.3">
      <c r="A17" s="33" t="s">
        <v>64</v>
      </c>
      <c r="B17" s="46" t="str">
        <f>ALL_OAM!R4</f>
        <v xml:space="preserve"> Operational Risk Reduction (%) </v>
      </c>
      <c r="C17" s="16" t="s">
        <v>47</v>
      </c>
      <c r="D17" s="38" t="s">
        <v>1017</v>
      </c>
      <c r="E17" s="44" t="s">
        <v>1</v>
      </c>
      <c r="F17" s="38" t="s">
        <v>1028</v>
      </c>
    </row>
    <row r="18" spans="1:6" x14ac:dyDescent="0.3">
      <c r="A18" s="33" t="s">
        <v>65</v>
      </c>
      <c r="B18" s="46" t="str">
        <f>ALL_OAM!S4</f>
        <v xml:space="preserve"> AI Investment Share (%) </v>
      </c>
      <c r="C18" s="16" t="s">
        <v>47</v>
      </c>
      <c r="D18" s="38" t="s">
        <v>1000</v>
      </c>
      <c r="E18" s="44" t="s">
        <v>81</v>
      </c>
      <c r="F18" s="38" t="s">
        <v>1027</v>
      </c>
    </row>
    <row r="19" spans="1:6" x14ac:dyDescent="0.3">
      <c r="A19" s="33" t="s">
        <v>66</v>
      </c>
      <c r="B19" s="46" t="str">
        <f>ALL_OAM!T4</f>
        <v xml:space="preserve"> Model Accuracy (%) </v>
      </c>
      <c r="C19" s="16" t="s">
        <v>47</v>
      </c>
      <c r="D19" s="38" t="s">
        <v>1009</v>
      </c>
      <c r="E19" s="44" t="s">
        <v>82</v>
      </c>
      <c r="F19" s="38" t="s">
        <v>1033</v>
      </c>
    </row>
    <row r="20" spans="1:6" x14ac:dyDescent="0.3">
      <c r="A20" s="33" t="s">
        <v>67</v>
      </c>
      <c r="B20" s="46" t="str">
        <f>ALL_OAM!U4</f>
        <v xml:space="preserve"> Incident Rate (AI Failures per Year) </v>
      </c>
      <c r="C20" s="16" t="s">
        <v>48</v>
      </c>
      <c r="D20" s="38" t="s">
        <v>1018</v>
      </c>
      <c r="E20" s="44" t="s">
        <v>83</v>
      </c>
      <c r="F20" s="38" t="s">
        <v>1034</v>
      </c>
    </row>
    <row r="21" spans="1:6" x14ac:dyDescent="0.3">
      <c r="A21" s="33" t="s">
        <v>68</v>
      </c>
      <c r="B21" s="46" t="str">
        <f>ALL_OAM!V4</f>
        <v xml:space="preserve"> Industry Digitalization Index (0-100) </v>
      </c>
      <c r="C21" s="16" t="s">
        <v>48</v>
      </c>
      <c r="D21" s="38" t="s">
        <v>1002</v>
      </c>
      <c r="E21" s="44" t="s">
        <v>84</v>
      </c>
      <c r="F21" s="38" t="s">
        <v>1037</v>
      </c>
    </row>
    <row r="22" spans="1:6" ht="28.8" x14ac:dyDescent="0.3">
      <c r="A22" s="33" t="s">
        <v>69</v>
      </c>
      <c r="B22" s="15" t="str">
        <f>ALL_OAM!W4</f>
        <v xml:space="preserve"> Competition Intensity Index </v>
      </c>
      <c r="C22" s="16" t="s">
        <v>47</v>
      </c>
      <c r="D22" s="38" t="s">
        <v>1019</v>
      </c>
      <c r="E22" s="45" t="s">
        <v>428</v>
      </c>
      <c r="F22" s="38" t="s">
        <v>1043</v>
      </c>
    </row>
    <row r="23" spans="1:6" x14ac:dyDescent="0.3">
      <c r="A23" s="33" t="s">
        <v>70</v>
      </c>
      <c r="B23" s="15" t="str">
        <f>ALL_OAM!X4</f>
        <v xml:space="preserve"> Consumer AI Acceptance (%) </v>
      </c>
      <c r="C23" s="16" t="s">
        <v>47</v>
      </c>
      <c r="D23" s="38" t="s">
        <v>1003</v>
      </c>
      <c r="E23" s="45" t="s">
        <v>429</v>
      </c>
      <c r="F23" s="38" t="s">
        <v>1046</v>
      </c>
    </row>
    <row r="24" spans="1:6" x14ac:dyDescent="0.3">
      <c r="A24" s="33" t="s">
        <v>49</v>
      </c>
      <c r="B24" s="15" t="str">
        <f>ALL_OAM!Y4</f>
        <v>GPT-4</v>
      </c>
      <c r="C24" s="16" t="s">
        <v>47</v>
      </c>
      <c r="D24" s="1" t="s">
        <v>1020</v>
      </c>
      <c r="E24" s="45" t="s">
        <v>430</v>
      </c>
      <c r="F24" s="38" t="s">
        <v>1047</v>
      </c>
    </row>
    <row r="25" spans="1:6" x14ac:dyDescent="0.3">
      <c r="A25" s="33" t="s">
        <v>50</v>
      </c>
      <c r="B25" s="15" t="str">
        <f>ALL_OAM!Z4</f>
        <v>Claude 3</v>
      </c>
      <c r="C25" s="16" t="s">
        <v>47</v>
      </c>
      <c r="D25" s="1" t="s">
        <v>1020</v>
      </c>
      <c r="E25" s="45" t="s">
        <v>431</v>
      </c>
      <c r="F25" s="38" t="s">
        <v>1048</v>
      </c>
    </row>
    <row r="26" spans="1:6" ht="28.8" x14ac:dyDescent="0.3">
      <c r="A26" s="33" t="s">
        <v>51</v>
      </c>
      <c r="B26" s="15" t="str">
        <f>ALL_OAM!AA4</f>
        <v>Gemini Pro</v>
      </c>
      <c r="C26" s="16" t="s">
        <v>47</v>
      </c>
      <c r="D26" s="1" t="s">
        <v>1020</v>
      </c>
      <c r="E26" s="45" t="s">
        <v>436</v>
      </c>
      <c r="F26" s="38" t="s">
        <v>1051</v>
      </c>
    </row>
    <row r="27" spans="1:6" x14ac:dyDescent="0.3">
      <c r="A27" s="33" t="s">
        <v>52</v>
      </c>
      <c r="B27" s="15" t="str">
        <f>ALL_OAM!AB4</f>
        <v>Llama 3</v>
      </c>
      <c r="C27" s="16" t="s">
        <v>47</v>
      </c>
      <c r="D27" s="1" t="s">
        <v>1020</v>
      </c>
      <c r="E27" s="45" t="s">
        <v>437</v>
      </c>
      <c r="F27" s="38" t="s">
        <v>1052</v>
      </c>
    </row>
    <row r="28" spans="1:6" x14ac:dyDescent="0.3">
      <c r="A28" s="33" t="s">
        <v>53</v>
      </c>
      <c r="B28" s="15" t="str">
        <f>ALL_OAM!AC4</f>
        <v>Mixtral 8x7B</v>
      </c>
      <c r="C28" s="16" t="s">
        <v>47</v>
      </c>
      <c r="D28" s="1" t="s">
        <v>1020</v>
      </c>
      <c r="E28" s="45" t="s">
        <v>435</v>
      </c>
      <c r="F28" s="38" t="s">
        <v>1049</v>
      </c>
    </row>
    <row r="29" spans="1:6" ht="28.8" x14ac:dyDescent="0.3">
      <c r="A29" s="33" t="s">
        <v>54</v>
      </c>
      <c r="B29" s="15" t="str">
        <f>ALL_OAM!AD4</f>
        <v>BloombergGPT</v>
      </c>
      <c r="C29" s="16" t="s">
        <v>47</v>
      </c>
      <c r="D29" s="1" t="s">
        <v>1020</v>
      </c>
      <c r="E29" s="45" t="s">
        <v>438</v>
      </c>
      <c r="F29" s="38" t="s">
        <v>1050</v>
      </c>
    </row>
    <row r="30" spans="1:6" x14ac:dyDescent="0.3">
      <c r="A30" s="33" t="s">
        <v>55</v>
      </c>
      <c r="B30" s="15" t="str">
        <f>ALL_OAM!AE4</f>
        <v>Med-PaLM 2</v>
      </c>
      <c r="C30" s="16" t="s">
        <v>47</v>
      </c>
      <c r="D30" s="1" t="s">
        <v>1020</v>
      </c>
      <c r="E30" s="45" t="s">
        <v>439</v>
      </c>
      <c r="F30" s="38" t="s">
        <v>1056</v>
      </c>
    </row>
    <row r="31" spans="1:6" ht="28.8" x14ac:dyDescent="0.3">
      <c r="A31" s="33" t="s">
        <v>56</v>
      </c>
      <c r="B31" s="15" t="str">
        <f>ALL_OAM!AF4</f>
        <v>AlphaFold 2</v>
      </c>
      <c r="C31" s="16" t="s">
        <v>47</v>
      </c>
      <c r="D31" s="1" t="s">
        <v>1020</v>
      </c>
      <c r="E31" s="45" t="s">
        <v>440</v>
      </c>
      <c r="F31" s="38" t="s">
        <v>1057</v>
      </c>
    </row>
    <row r="32" spans="1:6" x14ac:dyDescent="0.3">
      <c r="A32" s="33" t="s">
        <v>57</v>
      </c>
      <c r="B32" s="15" t="str">
        <f>ALL_OAM!AG4</f>
        <v>DALL-E 3</v>
      </c>
      <c r="C32" s="16" t="s">
        <v>47</v>
      </c>
      <c r="D32" s="1" t="s">
        <v>1020</v>
      </c>
      <c r="E32" s="45" t="s">
        <v>441</v>
      </c>
      <c r="F32" s="38" t="s">
        <v>1058</v>
      </c>
    </row>
    <row r="33" spans="1:6" x14ac:dyDescent="0.3">
      <c r="A33" s="33" t="s">
        <v>58</v>
      </c>
      <c r="B33" s="15" t="str">
        <f>ALL_OAM!AH4</f>
        <v>Stable Diffusion 3</v>
      </c>
      <c r="C33" s="16" t="s">
        <v>47</v>
      </c>
      <c r="D33" s="1" t="s">
        <v>1020</v>
      </c>
      <c r="E33" s="45" t="s">
        <v>432</v>
      </c>
      <c r="F33" s="38" t="s">
        <v>1045</v>
      </c>
    </row>
    <row r="34" spans="1:6" ht="28.8" x14ac:dyDescent="0.3">
      <c r="A34" s="33" t="s">
        <v>59</v>
      </c>
      <c r="B34" s="15" t="str">
        <f>ALL_OAM!AI4</f>
        <v>Codex</v>
      </c>
      <c r="C34" s="16" t="s">
        <v>47</v>
      </c>
      <c r="D34" s="1" t="s">
        <v>1020</v>
      </c>
      <c r="E34" s="45" t="s">
        <v>442</v>
      </c>
      <c r="F34" s="38" t="s">
        <v>1059</v>
      </c>
    </row>
    <row r="35" spans="1:6" x14ac:dyDescent="0.3">
      <c r="A35" s="33" t="s">
        <v>60</v>
      </c>
      <c r="B35" s="15" t="str">
        <f>ALL_OAM!AJ4</f>
        <v>Watsonx.ai</v>
      </c>
      <c r="C35" s="16" t="s">
        <v>47</v>
      </c>
      <c r="D35" s="1" t="s">
        <v>1020</v>
      </c>
      <c r="E35" s="45" t="s">
        <v>433</v>
      </c>
      <c r="F35" s="38" t="s">
        <v>1044</v>
      </c>
    </row>
    <row r="36" spans="1:6" ht="28.8" x14ac:dyDescent="0.3">
      <c r="A36" s="33" t="s">
        <v>61</v>
      </c>
      <c r="B36" s="15" t="str">
        <f>ALL_OAM!AK4</f>
        <v>Amazon Q</v>
      </c>
      <c r="C36" s="16" t="s">
        <v>47</v>
      </c>
      <c r="D36" s="1" t="s">
        <v>1020</v>
      </c>
      <c r="E36" s="45" t="s">
        <v>443</v>
      </c>
      <c r="F36" s="38" t="s">
        <v>1060</v>
      </c>
    </row>
    <row r="37" spans="1:6" x14ac:dyDescent="0.3">
      <c r="A37" s="33" t="s">
        <v>62</v>
      </c>
      <c r="B37" s="15" t="str">
        <f>ALL_OAM!AL4</f>
        <v>Tesla FSD</v>
      </c>
      <c r="C37" s="16" t="s">
        <v>47</v>
      </c>
      <c r="D37" s="1" t="s">
        <v>1020</v>
      </c>
      <c r="E37" s="45" t="s">
        <v>434</v>
      </c>
      <c r="F37" s="38" t="s">
        <v>1053</v>
      </c>
    </row>
    <row r="38" spans="1:6" x14ac:dyDescent="0.3">
      <c r="A38" s="33" t="s">
        <v>63</v>
      </c>
      <c r="B38" s="15" t="str">
        <f>ALL_OAM!AM4</f>
        <v>Salesforce Einstein</v>
      </c>
      <c r="C38" s="16" t="s">
        <v>47</v>
      </c>
      <c r="D38" s="1" t="s">
        <v>1020</v>
      </c>
      <c r="E38" s="45" t="s">
        <v>444</v>
      </c>
      <c r="F38" s="38" t="s">
        <v>1054</v>
      </c>
    </row>
    <row r="39" spans="1:6" x14ac:dyDescent="0.3">
      <c r="A39" s="31" t="s">
        <v>80</v>
      </c>
      <c r="B39" s="31" t="str">
        <f>ALL_OAM!AN1</f>
        <v>Y</v>
      </c>
      <c r="C39" s="16" t="s">
        <v>48</v>
      </c>
      <c r="D39" s="1" t="s">
        <v>1021</v>
      </c>
      <c r="E39" s="45" t="s">
        <v>445</v>
      </c>
      <c r="F39" s="38" t="s">
        <v>1062</v>
      </c>
    </row>
    <row r="40" spans="1:6" x14ac:dyDescent="0.3">
      <c r="E40" s="45" t="s">
        <v>446</v>
      </c>
      <c r="F40" s="38" t="s">
        <v>1061</v>
      </c>
    </row>
    <row r="41" spans="1:6" ht="28.8" x14ac:dyDescent="0.3">
      <c r="E41" s="45" t="s">
        <v>447</v>
      </c>
      <c r="F41" s="38" t="s">
        <v>1055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3DF8-ACE8-46F0-ABA0-A2484355D454}">
  <dimension ref="A1:CD102"/>
  <sheetViews>
    <sheetView zoomScale="25" workbookViewId="0"/>
  </sheetViews>
  <sheetFormatPr defaultRowHeight="14.4" x14ac:dyDescent="0.3"/>
  <sheetData>
    <row r="1" spans="1:79" ht="18" x14ac:dyDescent="0.3">
      <c r="A1" s="3"/>
      <c r="BB1" s="3"/>
    </row>
    <row r="2" spans="1:79" x14ac:dyDescent="0.3">
      <c r="A2" s="4"/>
      <c r="BB2" s="4"/>
    </row>
    <row r="5" spans="1:79" ht="18" x14ac:dyDescent="0.3">
      <c r="A5" s="5" t="s">
        <v>267</v>
      </c>
      <c r="B5" s="6">
        <v>2869166</v>
      </c>
      <c r="C5" s="5" t="s">
        <v>268</v>
      </c>
      <c r="D5" s="6">
        <v>20</v>
      </c>
      <c r="E5" s="5" t="s">
        <v>269</v>
      </c>
      <c r="F5" s="6">
        <v>24</v>
      </c>
      <c r="G5" s="5" t="s">
        <v>270</v>
      </c>
      <c r="H5" s="6">
        <v>20</v>
      </c>
      <c r="I5" s="5" t="s">
        <v>271</v>
      </c>
      <c r="J5" s="6">
        <v>0</v>
      </c>
      <c r="K5" s="5" t="s">
        <v>272</v>
      </c>
      <c r="L5" s="6" t="s">
        <v>1123</v>
      </c>
      <c r="BB5" s="5" t="s">
        <v>267</v>
      </c>
      <c r="BC5" s="6">
        <v>6181961</v>
      </c>
      <c r="BD5" s="5" t="s">
        <v>268</v>
      </c>
      <c r="BE5" s="6">
        <v>20</v>
      </c>
      <c r="BF5" s="5" t="s">
        <v>269</v>
      </c>
      <c r="BG5" s="6">
        <v>24</v>
      </c>
      <c r="BH5" s="5" t="s">
        <v>270</v>
      </c>
      <c r="BI5" s="6">
        <v>20</v>
      </c>
      <c r="BJ5" s="5" t="s">
        <v>271</v>
      </c>
      <c r="BK5" s="6">
        <v>0</v>
      </c>
      <c r="BL5" s="5" t="s">
        <v>272</v>
      </c>
      <c r="BM5" s="6" t="s">
        <v>1193</v>
      </c>
    </row>
    <row r="6" spans="1:79" ht="18.600000000000001" thickBot="1" x14ac:dyDescent="0.35">
      <c r="A6" s="3"/>
      <c r="BB6" s="3"/>
    </row>
    <row r="7" spans="1:79" ht="15" thickBot="1" x14ac:dyDescent="0.35">
      <c r="A7" s="7" t="s">
        <v>274</v>
      </c>
      <c r="B7" s="7" t="s">
        <v>49</v>
      </c>
      <c r="C7" s="7" t="s">
        <v>50</v>
      </c>
      <c r="D7" s="7" t="s">
        <v>52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60</v>
      </c>
      <c r="K7" s="7" t="s">
        <v>62</v>
      </c>
      <c r="L7" s="7" t="s">
        <v>63</v>
      </c>
      <c r="M7" s="7" t="s">
        <v>64</v>
      </c>
      <c r="N7" s="7" t="s">
        <v>65</v>
      </c>
      <c r="O7" s="7" t="s">
        <v>66</v>
      </c>
      <c r="P7" s="7" t="s">
        <v>67</v>
      </c>
      <c r="Q7" s="7" t="s">
        <v>68</v>
      </c>
      <c r="R7" s="7" t="s">
        <v>69</v>
      </c>
      <c r="S7" s="7" t="s">
        <v>70</v>
      </c>
      <c r="T7" s="7" t="s">
        <v>73</v>
      </c>
      <c r="U7" s="7" t="s">
        <v>74</v>
      </c>
      <c r="V7" s="7" t="s">
        <v>75</v>
      </c>
      <c r="W7" s="7" t="s">
        <v>76</v>
      </c>
      <c r="X7" s="7" t="s">
        <v>78</v>
      </c>
      <c r="Y7" s="7" t="s">
        <v>695</v>
      </c>
      <c r="Z7" s="7" t="s">
        <v>80</v>
      </c>
      <c r="AB7" s="7" t="s">
        <v>49</v>
      </c>
      <c r="AC7" s="7" t="s">
        <v>50</v>
      </c>
      <c r="AD7" s="7" t="s">
        <v>52</v>
      </c>
      <c r="AE7" s="7" t="s">
        <v>54</v>
      </c>
      <c r="AF7" s="7" t="s">
        <v>55</v>
      </c>
      <c r="AG7" s="7" t="s">
        <v>56</v>
      </c>
      <c r="AH7" s="7" t="s">
        <v>57</v>
      </c>
      <c r="AI7" s="7" t="s">
        <v>58</v>
      </c>
      <c r="AJ7" s="7" t="s">
        <v>60</v>
      </c>
      <c r="AK7" s="7" t="s">
        <v>62</v>
      </c>
      <c r="AL7" s="7" t="s">
        <v>63</v>
      </c>
      <c r="AM7" s="7" t="s">
        <v>64</v>
      </c>
      <c r="AN7" s="7" t="s">
        <v>65</v>
      </c>
      <c r="AO7" s="7" t="s">
        <v>66</v>
      </c>
      <c r="AP7" s="7" t="s">
        <v>67</v>
      </c>
      <c r="AQ7" s="7" t="s">
        <v>68</v>
      </c>
      <c r="AR7" s="7" t="s">
        <v>69</v>
      </c>
      <c r="AS7" s="7" t="s">
        <v>70</v>
      </c>
      <c r="AT7" s="7" t="s">
        <v>73</v>
      </c>
      <c r="AU7" s="7" t="s">
        <v>74</v>
      </c>
      <c r="AV7" s="7" t="s">
        <v>75</v>
      </c>
      <c r="AW7" s="7" t="s">
        <v>76</v>
      </c>
      <c r="AX7" s="7" t="s">
        <v>78</v>
      </c>
      <c r="AY7" s="7" t="s">
        <v>695</v>
      </c>
      <c r="AZ7" s="7" t="s">
        <v>80</v>
      </c>
      <c r="BB7" s="7" t="s">
        <v>274</v>
      </c>
      <c r="BC7" s="7" t="s">
        <v>49</v>
      </c>
      <c r="BD7" s="7" t="s">
        <v>50</v>
      </c>
      <c r="BE7" s="7" t="s">
        <v>52</v>
      </c>
      <c r="BF7" s="7" t="s">
        <v>54</v>
      </c>
      <c r="BG7" s="7" t="s">
        <v>55</v>
      </c>
      <c r="BH7" s="7" t="s">
        <v>56</v>
      </c>
      <c r="BI7" s="7" t="s">
        <v>57</v>
      </c>
      <c r="BJ7" s="7" t="s">
        <v>58</v>
      </c>
      <c r="BK7" s="7" t="s">
        <v>60</v>
      </c>
      <c r="BL7" s="7" t="s">
        <v>62</v>
      </c>
      <c r="BM7" s="7" t="s">
        <v>63</v>
      </c>
      <c r="BN7" s="7" t="s">
        <v>64</v>
      </c>
      <c r="BO7" s="7" t="s">
        <v>65</v>
      </c>
      <c r="BP7" s="7" t="s">
        <v>66</v>
      </c>
      <c r="BQ7" s="7" t="s">
        <v>67</v>
      </c>
      <c r="BR7" s="7" t="s">
        <v>68</v>
      </c>
      <c r="BS7" s="7" t="s">
        <v>69</v>
      </c>
      <c r="BT7" s="7" t="s">
        <v>70</v>
      </c>
      <c r="BU7" s="7" t="s">
        <v>73</v>
      </c>
      <c r="BV7" s="7" t="s">
        <v>74</v>
      </c>
      <c r="BW7" s="7" t="s">
        <v>75</v>
      </c>
      <c r="BX7" s="7" t="s">
        <v>76</v>
      </c>
      <c r="BY7" s="7" t="s">
        <v>78</v>
      </c>
      <c r="BZ7" s="7" t="s">
        <v>695</v>
      </c>
      <c r="CA7" s="7" t="s">
        <v>80</v>
      </c>
    </row>
    <row r="8" spans="1:79" ht="15" thickBot="1" x14ac:dyDescent="0.35">
      <c r="A8" s="8" t="s">
        <v>93</v>
      </c>
      <c r="B8" s="9">
        <v>1</v>
      </c>
      <c r="C8" s="9">
        <v>1</v>
      </c>
      <c r="D8" s="9">
        <v>2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2</v>
      </c>
      <c r="U8" s="9">
        <v>2</v>
      </c>
      <c r="V8" s="9">
        <v>2</v>
      </c>
      <c r="W8" s="9">
        <v>3</v>
      </c>
      <c r="X8" s="9">
        <v>2</v>
      </c>
      <c r="Y8" s="9">
        <v>5</v>
      </c>
      <c r="Z8" s="9">
        <v>1000</v>
      </c>
      <c r="AB8">
        <f>$D$5-B8+1</f>
        <v>20</v>
      </c>
      <c r="AC8">
        <f t="shared" ref="AC8:AY8" si="0">$D$5-C8+1</f>
        <v>20</v>
      </c>
      <c r="AD8">
        <f t="shared" si="0"/>
        <v>19</v>
      </c>
      <c r="AE8">
        <f t="shared" si="0"/>
        <v>20</v>
      </c>
      <c r="AF8">
        <f t="shared" si="0"/>
        <v>20</v>
      </c>
      <c r="AG8">
        <f t="shared" si="0"/>
        <v>20</v>
      </c>
      <c r="AH8">
        <f t="shared" si="0"/>
        <v>20</v>
      </c>
      <c r="AI8">
        <f t="shared" si="0"/>
        <v>20</v>
      </c>
      <c r="AJ8">
        <f t="shared" si="0"/>
        <v>20</v>
      </c>
      <c r="AK8">
        <f t="shared" si="0"/>
        <v>20</v>
      </c>
      <c r="AL8">
        <f t="shared" si="0"/>
        <v>20</v>
      </c>
      <c r="AM8">
        <f t="shared" si="0"/>
        <v>20</v>
      </c>
      <c r="AN8">
        <f t="shared" si="0"/>
        <v>20</v>
      </c>
      <c r="AO8">
        <f t="shared" si="0"/>
        <v>20</v>
      </c>
      <c r="AP8">
        <f t="shared" si="0"/>
        <v>20</v>
      </c>
      <c r="AQ8">
        <f t="shared" si="0"/>
        <v>20</v>
      </c>
      <c r="AR8">
        <f t="shared" si="0"/>
        <v>20</v>
      </c>
      <c r="AS8">
        <f t="shared" si="0"/>
        <v>20</v>
      </c>
      <c r="AT8">
        <f t="shared" si="0"/>
        <v>19</v>
      </c>
      <c r="AU8">
        <f t="shared" si="0"/>
        <v>19</v>
      </c>
      <c r="AV8">
        <f t="shared" si="0"/>
        <v>19</v>
      </c>
      <c r="AW8">
        <f t="shared" si="0"/>
        <v>18</v>
      </c>
      <c r="AX8">
        <f t="shared" si="0"/>
        <v>19</v>
      </c>
      <c r="AY8">
        <f t="shared" si="0"/>
        <v>16</v>
      </c>
      <c r="AZ8">
        <f>Z8</f>
        <v>1000</v>
      </c>
      <c r="BB8" s="8" t="s">
        <v>93</v>
      </c>
      <c r="BC8" s="9">
        <v>20</v>
      </c>
      <c r="BD8" s="9">
        <v>20</v>
      </c>
      <c r="BE8" s="9">
        <v>19</v>
      </c>
      <c r="BF8" s="9">
        <v>20</v>
      </c>
      <c r="BG8" s="9">
        <v>20</v>
      </c>
      <c r="BH8" s="9">
        <v>20</v>
      </c>
      <c r="BI8" s="9">
        <v>20</v>
      </c>
      <c r="BJ8" s="9">
        <v>20</v>
      </c>
      <c r="BK8" s="9">
        <v>20</v>
      </c>
      <c r="BL8" s="9">
        <v>20</v>
      </c>
      <c r="BM8" s="9">
        <v>20</v>
      </c>
      <c r="BN8" s="9">
        <v>20</v>
      </c>
      <c r="BO8" s="9">
        <v>20</v>
      </c>
      <c r="BP8" s="9">
        <v>20</v>
      </c>
      <c r="BQ8" s="9">
        <v>20</v>
      </c>
      <c r="BR8" s="9">
        <v>20</v>
      </c>
      <c r="BS8" s="9">
        <v>20</v>
      </c>
      <c r="BT8" s="9">
        <v>20</v>
      </c>
      <c r="BU8" s="9">
        <v>19</v>
      </c>
      <c r="BV8" s="9">
        <v>19</v>
      </c>
      <c r="BW8" s="9">
        <v>19</v>
      </c>
      <c r="BX8" s="9">
        <v>18</v>
      </c>
      <c r="BY8" s="9">
        <v>19</v>
      </c>
      <c r="BZ8" s="9">
        <v>16</v>
      </c>
      <c r="CA8" s="9">
        <v>1000</v>
      </c>
    </row>
    <row r="9" spans="1:79" ht="15" thickBot="1" x14ac:dyDescent="0.35">
      <c r="A9" s="8" t="s">
        <v>94</v>
      </c>
      <c r="B9" s="9">
        <v>2</v>
      </c>
      <c r="C9" s="9">
        <v>2</v>
      </c>
      <c r="D9" s="9">
        <v>4</v>
      </c>
      <c r="E9" s="9">
        <v>2</v>
      </c>
      <c r="F9" s="9">
        <v>3</v>
      </c>
      <c r="G9" s="9">
        <v>3</v>
      </c>
      <c r="H9" s="9">
        <v>3</v>
      </c>
      <c r="I9" s="9">
        <v>3</v>
      </c>
      <c r="J9" s="9">
        <v>2</v>
      </c>
      <c r="K9" s="9">
        <v>3</v>
      </c>
      <c r="L9" s="9">
        <v>3</v>
      </c>
      <c r="M9" s="9">
        <v>2</v>
      </c>
      <c r="N9" s="9">
        <v>2</v>
      </c>
      <c r="O9" s="9">
        <v>2</v>
      </c>
      <c r="P9" s="9">
        <v>2</v>
      </c>
      <c r="Q9" s="9">
        <v>2</v>
      </c>
      <c r="R9" s="9">
        <v>3</v>
      </c>
      <c r="S9" s="9">
        <v>3</v>
      </c>
      <c r="T9" s="9">
        <v>8</v>
      </c>
      <c r="U9" s="9">
        <v>6</v>
      </c>
      <c r="V9" s="9">
        <v>6</v>
      </c>
      <c r="W9" s="9">
        <v>1</v>
      </c>
      <c r="X9" s="9">
        <v>2</v>
      </c>
      <c r="Y9" s="9">
        <v>5</v>
      </c>
      <c r="Z9" s="9">
        <v>1000</v>
      </c>
      <c r="AB9">
        <f t="shared" ref="AB9:AB27" si="1">$D$5-B9+1</f>
        <v>19</v>
      </c>
      <c r="AC9">
        <f t="shared" ref="AC9:AC27" si="2">$D$5-C9+1</f>
        <v>19</v>
      </c>
      <c r="AD9">
        <f t="shared" ref="AD9:AD27" si="3">$D$5-D9+1</f>
        <v>17</v>
      </c>
      <c r="AE9">
        <f t="shared" ref="AE9:AE27" si="4">$D$5-E9+1</f>
        <v>19</v>
      </c>
      <c r="AF9">
        <f t="shared" ref="AF9:AF27" si="5">$D$5-F9+1</f>
        <v>18</v>
      </c>
      <c r="AG9">
        <f t="shared" ref="AG9:AG27" si="6">$D$5-G9+1</f>
        <v>18</v>
      </c>
      <c r="AH9">
        <f t="shared" ref="AH9:AH27" si="7">$D$5-H9+1</f>
        <v>18</v>
      </c>
      <c r="AI9">
        <f t="shared" ref="AI9:AI27" si="8">$D$5-I9+1</f>
        <v>18</v>
      </c>
      <c r="AJ9">
        <f t="shared" ref="AJ9:AJ27" si="9">$D$5-J9+1</f>
        <v>19</v>
      </c>
      <c r="AK9">
        <f t="shared" ref="AK9:AK27" si="10">$D$5-K9+1</f>
        <v>18</v>
      </c>
      <c r="AL9">
        <f t="shared" ref="AL9:AL27" si="11">$D$5-L9+1</f>
        <v>18</v>
      </c>
      <c r="AM9">
        <f t="shared" ref="AM9:AM27" si="12">$D$5-M9+1</f>
        <v>19</v>
      </c>
      <c r="AN9">
        <f t="shared" ref="AN9:AN27" si="13">$D$5-N9+1</f>
        <v>19</v>
      </c>
      <c r="AO9">
        <f t="shared" ref="AO9:AO27" si="14">$D$5-O9+1</f>
        <v>19</v>
      </c>
      <c r="AP9">
        <f t="shared" ref="AP9:AP27" si="15">$D$5-P9+1</f>
        <v>19</v>
      </c>
      <c r="AQ9">
        <f t="shared" ref="AQ9:AQ27" si="16">$D$5-Q9+1</f>
        <v>19</v>
      </c>
      <c r="AR9">
        <f t="shared" ref="AR9:AR27" si="17">$D$5-R9+1</f>
        <v>18</v>
      </c>
      <c r="AS9">
        <f t="shared" ref="AS9:AS27" si="18">$D$5-S9+1</f>
        <v>18</v>
      </c>
      <c r="AT9">
        <f t="shared" ref="AT9:AT27" si="19">$D$5-T9+1</f>
        <v>13</v>
      </c>
      <c r="AU9">
        <f t="shared" ref="AU9:AU27" si="20">$D$5-U9+1</f>
        <v>15</v>
      </c>
      <c r="AV9">
        <f t="shared" ref="AV9:AV27" si="21">$D$5-V9+1</f>
        <v>15</v>
      </c>
      <c r="AW9">
        <f t="shared" ref="AW9:AW27" si="22">$D$5-W9+1</f>
        <v>20</v>
      </c>
      <c r="AX9">
        <f t="shared" ref="AX9:AX27" si="23">$D$5-X9+1</f>
        <v>19</v>
      </c>
      <c r="AY9">
        <f t="shared" ref="AY9:AY27" si="24">$D$5-Y9+1</f>
        <v>16</v>
      </c>
      <c r="AZ9">
        <f t="shared" ref="AZ9:AZ27" si="25">Z9</f>
        <v>1000</v>
      </c>
      <c r="BB9" s="8" t="s">
        <v>94</v>
      </c>
      <c r="BC9" s="9">
        <v>19</v>
      </c>
      <c r="BD9" s="9">
        <v>19</v>
      </c>
      <c r="BE9" s="9">
        <v>17</v>
      </c>
      <c r="BF9" s="9">
        <v>19</v>
      </c>
      <c r="BG9" s="9">
        <v>18</v>
      </c>
      <c r="BH9" s="9">
        <v>18</v>
      </c>
      <c r="BI9" s="9">
        <v>18</v>
      </c>
      <c r="BJ9" s="9">
        <v>18</v>
      </c>
      <c r="BK9" s="9">
        <v>19</v>
      </c>
      <c r="BL9" s="9">
        <v>18</v>
      </c>
      <c r="BM9" s="9">
        <v>18</v>
      </c>
      <c r="BN9" s="9">
        <v>19</v>
      </c>
      <c r="BO9" s="9">
        <v>19</v>
      </c>
      <c r="BP9" s="9">
        <v>19</v>
      </c>
      <c r="BQ9" s="9">
        <v>19</v>
      </c>
      <c r="BR9" s="9">
        <v>19</v>
      </c>
      <c r="BS9" s="9">
        <v>18</v>
      </c>
      <c r="BT9" s="9">
        <v>18</v>
      </c>
      <c r="BU9" s="9">
        <v>13</v>
      </c>
      <c r="BV9" s="9">
        <v>15</v>
      </c>
      <c r="BW9" s="9">
        <v>15</v>
      </c>
      <c r="BX9" s="9">
        <v>20</v>
      </c>
      <c r="BY9" s="9">
        <v>19</v>
      </c>
      <c r="BZ9" s="9">
        <v>16</v>
      </c>
      <c r="CA9" s="9">
        <v>1000</v>
      </c>
    </row>
    <row r="10" spans="1:79" ht="15" thickBot="1" x14ac:dyDescent="0.35">
      <c r="A10" s="8" t="s">
        <v>0</v>
      </c>
      <c r="B10" s="9">
        <v>9</v>
      </c>
      <c r="C10" s="9">
        <v>4</v>
      </c>
      <c r="D10" s="9">
        <v>9</v>
      </c>
      <c r="E10" s="9">
        <v>4</v>
      </c>
      <c r="F10" s="9">
        <v>8</v>
      </c>
      <c r="G10" s="9">
        <v>8</v>
      </c>
      <c r="H10" s="9">
        <v>8</v>
      </c>
      <c r="I10" s="9">
        <v>8</v>
      </c>
      <c r="J10" s="9">
        <v>4</v>
      </c>
      <c r="K10" s="9">
        <v>7</v>
      </c>
      <c r="L10" s="9">
        <v>7</v>
      </c>
      <c r="M10" s="9">
        <v>5</v>
      </c>
      <c r="N10" s="9">
        <v>6</v>
      </c>
      <c r="O10" s="9">
        <v>6</v>
      </c>
      <c r="P10" s="9">
        <v>5</v>
      </c>
      <c r="Q10" s="9">
        <v>5</v>
      </c>
      <c r="R10" s="9">
        <v>6</v>
      </c>
      <c r="S10" s="9">
        <v>7</v>
      </c>
      <c r="T10" s="9">
        <v>10</v>
      </c>
      <c r="U10" s="9">
        <v>12</v>
      </c>
      <c r="V10" s="9">
        <v>11</v>
      </c>
      <c r="W10" s="9">
        <v>3</v>
      </c>
      <c r="X10" s="9">
        <v>2</v>
      </c>
      <c r="Y10" s="9">
        <v>5</v>
      </c>
      <c r="Z10" s="9">
        <v>1000</v>
      </c>
      <c r="AB10">
        <f t="shared" si="1"/>
        <v>12</v>
      </c>
      <c r="AC10">
        <f t="shared" si="2"/>
        <v>17</v>
      </c>
      <c r="AD10">
        <f t="shared" si="3"/>
        <v>12</v>
      </c>
      <c r="AE10">
        <f t="shared" si="4"/>
        <v>17</v>
      </c>
      <c r="AF10">
        <f t="shared" si="5"/>
        <v>13</v>
      </c>
      <c r="AG10">
        <f t="shared" si="6"/>
        <v>13</v>
      </c>
      <c r="AH10">
        <f t="shared" si="7"/>
        <v>13</v>
      </c>
      <c r="AI10">
        <f t="shared" si="8"/>
        <v>13</v>
      </c>
      <c r="AJ10">
        <f t="shared" si="9"/>
        <v>17</v>
      </c>
      <c r="AK10">
        <f t="shared" si="10"/>
        <v>14</v>
      </c>
      <c r="AL10">
        <f t="shared" si="11"/>
        <v>14</v>
      </c>
      <c r="AM10">
        <f t="shared" si="12"/>
        <v>16</v>
      </c>
      <c r="AN10">
        <f t="shared" si="13"/>
        <v>15</v>
      </c>
      <c r="AO10">
        <f t="shared" si="14"/>
        <v>15</v>
      </c>
      <c r="AP10">
        <f t="shared" si="15"/>
        <v>16</v>
      </c>
      <c r="AQ10">
        <f t="shared" si="16"/>
        <v>16</v>
      </c>
      <c r="AR10">
        <f t="shared" si="17"/>
        <v>15</v>
      </c>
      <c r="AS10">
        <f t="shared" si="18"/>
        <v>14</v>
      </c>
      <c r="AT10">
        <f t="shared" si="19"/>
        <v>11</v>
      </c>
      <c r="AU10">
        <f t="shared" si="20"/>
        <v>9</v>
      </c>
      <c r="AV10">
        <f t="shared" si="21"/>
        <v>10</v>
      </c>
      <c r="AW10">
        <f t="shared" si="22"/>
        <v>18</v>
      </c>
      <c r="AX10">
        <f t="shared" si="23"/>
        <v>19</v>
      </c>
      <c r="AY10">
        <f t="shared" si="24"/>
        <v>16</v>
      </c>
      <c r="AZ10">
        <f t="shared" si="25"/>
        <v>1000</v>
      </c>
      <c r="BB10" s="8" t="s">
        <v>0</v>
      </c>
      <c r="BC10" s="9">
        <v>12</v>
      </c>
      <c r="BD10" s="9">
        <v>17</v>
      </c>
      <c r="BE10" s="9">
        <v>12</v>
      </c>
      <c r="BF10" s="9">
        <v>17</v>
      </c>
      <c r="BG10" s="9">
        <v>13</v>
      </c>
      <c r="BH10" s="9">
        <v>13</v>
      </c>
      <c r="BI10" s="9">
        <v>13</v>
      </c>
      <c r="BJ10" s="9">
        <v>13</v>
      </c>
      <c r="BK10" s="9">
        <v>17</v>
      </c>
      <c r="BL10" s="9">
        <v>14</v>
      </c>
      <c r="BM10" s="9">
        <v>14</v>
      </c>
      <c r="BN10" s="9">
        <v>16</v>
      </c>
      <c r="BO10" s="9">
        <v>15</v>
      </c>
      <c r="BP10" s="9">
        <v>15</v>
      </c>
      <c r="BQ10" s="9">
        <v>16</v>
      </c>
      <c r="BR10" s="9">
        <v>16</v>
      </c>
      <c r="BS10" s="9">
        <v>15</v>
      </c>
      <c r="BT10" s="9">
        <v>14</v>
      </c>
      <c r="BU10" s="9">
        <v>11</v>
      </c>
      <c r="BV10" s="9">
        <v>9</v>
      </c>
      <c r="BW10" s="9">
        <v>10</v>
      </c>
      <c r="BX10" s="9">
        <v>18</v>
      </c>
      <c r="BY10" s="9">
        <v>19</v>
      </c>
      <c r="BZ10" s="9">
        <v>16</v>
      </c>
      <c r="CA10" s="9">
        <v>1000</v>
      </c>
    </row>
    <row r="11" spans="1:79" ht="15" thickBot="1" x14ac:dyDescent="0.35">
      <c r="A11" s="8" t="s">
        <v>2</v>
      </c>
      <c r="B11" s="9">
        <v>10</v>
      </c>
      <c r="C11" s="9">
        <v>7</v>
      </c>
      <c r="D11" s="9">
        <v>1</v>
      </c>
      <c r="E11" s="9">
        <v>7</v>
      </c>
      <c r="F11" s="9">
        <v>11</v>
      </c>
      <c r="G11" s="9">
        <v>10</v>
      </c>
      <c r="H11" s="9">
        <v>10</v>
      </c>
      <c r="I11" s="9">
        <v>10</v>
      </c>
      <c r="J11" s="9">
        <v>8</v>
      </c>
      <c r="K11" s="9">
        <v>9</v>
      </c>
      <c r="L11" s="9">
        <v>9</v>
      </c>
      <c r="M11" s="9">
        <v>8</v>
      </c>
      <c r="N11" s="9">
        <v>7</v>
      </c>
      <c r="O11" s="9">
        <v>9</v>
      </c>
      <c r="P11" s="9">
        <v>8</v>
      </c>
      <c r="Q11" s="9">
        <v>8</v>
      </c>
      <c r="R11" s="9">
        <v>11</v>
      </c>
      <c r="S11" s="9">
        <v>9</v>
      </c>
      <c r="T11" s="9">
        <v>15</v>
      </c>
      <c r="U11" s="9">
        <v>15</v>
      </c>
      <c r="V11" s="9">
        <v>15</v>
      </c>
      <c r="W11" s="9">
        <v>3</v>
      </c>
      <c r="X11" s="9">
        <v>2</v>
      </c>
      <c r="Y11" s="9">
        <v>5</v>
      </c>
      <c r="Z11" s="9">
        <v>1000</v>
      </c>
      <c r="AB11">
        <f t="shared" si="1"/>
        <v>11</v>
      </c>
      <c r="AC11">
        <f t="shared" si="2"/>
        <v>14</v>
      </c>
      <c r="AD11">
        <f t="shared" si="3"/>
        <v>20</v>
      </c>
      <c r="AE11">
        <f t="shared" si="4"/>
        <v>14</v>
      </c>
      <c r="AF11">
        <f t="shared" si="5"/>
        <v>10</v>
      </c>
      <c r="AG11">
        <f t="shared" si="6"/>
        <v>11</v>
      </c>
      <c r="AH11">
        <f t="shared" si="7"/>
        <v>11</v>
      </c>
      <c r="AI11">
        <f t="shared" si="8"/>
        <v>11</v>
      </c>
      <c r="AJ11">
        <f t="shared" si="9"/>
        <v>13</v>
      </c>
      <c r="AK11">
        <f t="shared" si="10"/>
        <v>12</v>
      </c>
      <c r="AL11">
        <f t="shared" si="11"/>
        <v>12</v>
      </c>
      <c r="AM11">
        <f t="shared" si="12"/>
        <v>13</v>
      </c>
      <c r="AN11">
        <f t="shared" si="13"/>
        <v>14</v>
      </c>
      <c r="AO11">
        <f t="shared" si="14"/>
        <v>12</v>
      </c>
      <c r="AP11">
        <f t="shared" si="15"/>
        <v>13</v>
      </c>
      <c r="AQ11">
        <f t="shared" si="16"/>
        <v>13</v>
      </c>
      <c r="AR11">
        <f t="shared" si="17"/>
        <v>10</v>
      </c>
      <c r="AS11">
        <f t="shared" si="18"/>
        <v>12</v>
      </c>
      <c r="AT11">
        <f t="shared" si="19"/>
        <v>6</v>
      </c>
      <c r="AU11">
        <f t="shared" si="20"/>
        <v>6</v>
      </c>
      <c r="AV11">
        <f t="shared" si="21"/>
        <v>6</v>
      </c>
      <c r="AW11">
        <f t="shared" si="22"/>
        <v>18</v>
      </c>
      <c r="AX11">
        <f t="shared" si="23"/>
        <v>19</v>
      </c>
      <c r="AY11">
        <f t="shared" si="24"/>
        <v>16</v>
      </c>
      <c r="AZ11">
        <f t="shared" si="25"/>
        <v>1000</v>
      </c>
      <c r="BB11" s="8" t="s">
        <v>2</v>
      </c>
      <c r="BC11" s="9">
        <v>11</v>
      </c>
      <c r="BD11" s="9">
        <v>14</v>
      </c>
      <c r="BE11" s="9">
        <v>20</v>
      </c>
      <c r="BF11" s="9">
        <v>14</v>
      </c>
      <c r="BG11" s="9">
        <v>10</v>
      </c>
      <c r="BH11" s="9">
        <v>11</v>
      </c>
      <c r="BI11" s="9">
        <v>11</v>
      </c>
      <c r="BJ11" s="9">
        <v>11</v>
      </c>
      <c r="BK11" s="9">
        <v>13</v>
      </c>
      <c r="BL11" s="9">
        <v>12</v>
      </c>
      <c r="BM11" s="9">
        <v>12</v>
      </c>
      <c r="BN11" s="9">
        <v>13</v>
      </c>
      <c r="BO11" s="9">
        <v>14</v>
      </c>
      <c r="BP11" s="9">
        <v>12</v>
      </c>
      <c r="BQ11" s="9">
        <v>13</v>
      </c>
      <c r="BR11" s="9">
        <v>13</v>
      </c>
      <c r="BS11" s="9">
        <v>10</v>
      </c>
      <c r="BT11" s="9">
        <v>12</v>
      </c>
      <c r="BU11" s="9">
        <v>6</v>
      </c>
      <c r="BV11" s="9">
        <v>6</v>
      </c>
      <c r="BW11" s="9">
        <v>6</v>
      </c>
      <c r="BX11" s="9">
        <v>18</v>
      </c>
      <c r="BY11" s="9">
        <v>19</v>
      </c>
      <c r="BZ11" s="9">
        <v>16</v>
      </c>
      <c r="CA11" s="9">
        <v>1000</v>
      </c>
    </row>
    <row r="12" spans="1:79" ht="15" thickBot="1" x14ac:dyDescent="0.35">
      <c r="A12" s="8" t="s">
        <v>95</v>
      </c>
      <c r="B12" s="9">
        <v>7</v>
      </c>
      <c r="C12" s="9">
        <v>10</v>
      </c>
      <c r="D12" s="9">
        <v>12</v>
      </c>
      <c r="E12" s="9">
        <v>10</v>
      </c>
      <c r="F12" s="9">
        <v>5</v>
      </c>
      <c r="G12" s="9">
        <v>6</v>
      </c>
      <c r="H12" s="9">
        <v>5</v>
      </c>
      <c r="I12" s="9">
        <v>5</v>
      </c>
      <c r="J12" s="9">
        <v>12</v>
      </c>
      <c r="K12" s="9">
        <v>11</v>
      </c>
      <c r="L12" s="9">
        <v>11</v>
      </c>
      <c r="M12" s="9">
        <v>11</v>
      </c>
      <c r="N12" s="9">
        <v>10</v>
      </c>
      <c r="O12" s="9">
        <v>12</v>
      </c>
      <c r="P12" s="9">
        <v>11</v>
      </c>
      <c r="Q12" s="9">
        <v>10</v>
      </c>
      <c r="R12" s="9">
        <v>12</v>
      </c>
      <c r="S12" s="9">
        <v>12</v>
      </c>
      <c r="T12" s="9">
        <v>1</v>
      </c>
      <c r="U12" s="9">
        <v>1</v>
      </c>
      <c r="V12" s="9">
        <v>1</v>
      </c>
      <c r="W12" s="9">
        <v>3</v>
      </c>
      <c r="X12" s="9">
        <v>2</v>
      </c>
      <c r="Y12" s="9">
        <v>5</v>
      </c>
      <c r="Z12" s="9">
        <v>1000</v>
      </c>
      <c r="AB12">
        <f t="shared" si="1"/>
        <v>14</v>
      </c>
      <c r="AC12">
        <f t="shared" si="2"/>
        <v>11</v>
      </c>
      <c r="AD12">
        <f t="shared" si="3"/>
        <v>9</v>
      </c>
      <c r="AE12">
        <f t="shared" si="4"/>
        <v>11</v>
      </c>
      <c r="AF12">
        <f t="shared" si="5"/>
        <v>16</v>
      </c>
      <c r="AG12">
        <f t="shared" si="6"/>
        <v>15</v>
      </c>
      <c r="AH12">
        <f t="shared" si="7"/>
        <v>16</v>
      </c>
      <c r="AI12">
        <f t="shared" si="8"/>
        <v>16</v>
      </c>
      <c r="AJ12">
        <f t="shared" si="9"/>
        <v>9</v>
      </c>
      <c r="AK12">
        <f t="shared" si="10"/>
        <v>10</v>
      </c>
      <c r="AL12">
        <f t="shared" si="11"/>
        <v>10</v>
      </c>
      <c r="AM12">
        <f t="shared" si="12"/>
        <v>10</v>
      </c>
      <c r="AN12">
        <f t="shared" si="13"/>
        <v>11</v>
      </c>
      <c r="AO12">
        <f t="shared" si="14"/>
        <v>9</v>
      </c>
      <c r="AP12">
        <f t="shared" si="15"/>
        <v>10</v>
      </c>
      <c r="AQ12">
        <f t="shared" si="16"/>
        <v>11</v>
      </c>
      <c r="AR12">
        <f t="shared" si="17"/>
        <v>9</v>
      </c>
      <c r="AS12">
        <f t="shared" si="18"/>
        <v>9</v>
      </c>
      <c r="AT12">
        <f t="shared" si="19"/>
        <v>20</v>
      </c>
      <c r="AU12">
        <f t="shared" si="20"/>
        <v>20</v>
      </c>
      <c r="AV12">
        <f t="shared" si="21"/>
        <v>20</v>
      </c>
      <c r="AW12">
        <f t="shared" si="22"/>
        <v>18</v>
      </c>
      <c r="AX12">
        <f t="shared" si="23"/>
        <v>19</v>
      </c>
      <c r="AY12">
        <f t="shared" si="24"/>
        <v>16</v>
      </c>
      <c r="AZ12">
        <f t="shared" si="25"/>
        <v>1000</v>
      </c>
      <c r="BB12" s="8" t="s">
        <v>95</v>
      </c>
      <c r="BC12" s="9">
        <v>14</v>
      </c>
      <c r="BD12" s="9">
        <v>11</v>
      </c>
      <c r="BE12" s="9">
        <v>9</v>
      </c>
      <c r="BF12" s="9">
        <v>11</v>
      </c>
      <c r="BG12" s="9">
        <v>16</v>
      </c>
      <c r="BH12" s="9">
        <v>15</v>
      </c>
      <c r="BI12" s="9">
        <v>16</v>
      </c>
      <c r="BJ12" s="9">
        <v>16</v>
      </c>
      <c r="BK12" s="9">
        <v>9</v>
      </c>
      <c r="BL12" s="9">
        <v>10</v>
      </c>
      <c r="BM12" s="9">
        <v>10</v>
      </c>
      <c r="BN12" s="9">
        <v>10</v>
      </c>
      <c r="BO12" s="9">
        <v>11</v>
      </c>
      <c r="BP12" s="9">
        <v>9</v>
      </c>
      <c r="BQ12" s="9">
        <v>10</v>
      </c>
      <c r="BR12" s="9">
        <v>11</v>
      </c>
      <c r="BS12" s="9">
        <v>9</v>
      </c>
      <c r="BT12" s="9">
        <v>9</v>
      </c>
      <c r="BU12" s="9">
        <v>20</v>
      </c>
      <c r="BV12" s="9">
        <v>20</v>
      </c>
      <c r="BW12" s="9">
        <v>20</v>
      </c>
      <c r="BX12" s="9">
        <v>18</v>
      </c>
      <c r="BY12" s="9">
        <v>19</v>
      </c>
      <c r="BZ12" s="9">
        <v>16</v>
      </c>
      <c r="CA12" s="9">
        <v>1000</v>
      </c>
    </row>
    <row r="13" spans="1:79" ht="15" thickBot="1" x14ac:dyDescent="0.35">
      <c r="A13" s="8" t="s">
        <v>96</v>
      </c>
      <c r="B13" s="9">
        <v>12</v>
      </c>
      <c r="C13" s="9">
        <v>12</v>
      </c>
      <c r="D13" s="9">
        <v>6</v>
      </c>
      <c r="E13" s="9">
        <v>13</v>
      </c>
      <c r="F13" s="9">
        <v>10</v>
      </c>
      <c r="G13" s="9">
        <v>12</v>
      </c>
      <c r="H13" s="9">
        <v>12</v>
      </c>
      <c r="I13" s="9">
        <v>12</v>
      </c>
      <c r="J13" s="9">
        <v>11</v>
      </c>
      <c r="K13" s="9">
        <v>14</v>
      </c>
      <c r="L13" s="9">
        <v>14</v>
      </c>
      <c r="M13" s="9">
        <v>14</v>
      </c>
      <c r="N13" s="9">
        <v>13</v>
      </c>
      <c r="O13" s="9">
        <v>14</v>
      </c>
      <c r="P13" s="9">
        <v>13</v>
      </c>
      <c r="Q13" s="9">
        <v>12</v>
      </c>
      <c r="R13" s="9">
        <v>13</v>
      </c>
      <c r="S13" s="9">
        <v>13</v>
      </c>
      <c r="T13" s="9">
        <v>6</v>
      </c>
      <c r="U13" s="9">
        <v>8</v>
      </c>
      <c r="V13" s="9">
        <v>8</v>
      </c>
      <c r="W13" s="9">
        <v>3</v>
      </c>
      <c r="X13" s="9">
        <v>2</v>
      </c>
      <c r="Y13" s="9">
        <v>3</v>
      </c>
      <c r="Z13" s="9">
        <v>1000</v>
      </c>
      <c r="AB13">
        <f t="shared" si="1"/>
        <v>9</v>
      </c>
      <c r="AC13">
        <f t="shared" si="2"/>
        <v>9</v>
      </c>
      <c r="AD13">
        <f t="shared" si="3"/>
        <v>15</v>
      </c>
      <c r="AE13">
        <f t="shared" si="4"/>
        <v>8</v>
      </c>
      <c r="AF13">
        <f t="shared" si="5"/>
        <v>11</v>
      </c>
      <c r="AG13">
        <f t="shared" si="6"/>
        <v>9</v>
      </c>
      <c r="AH13">
        <f t="shared" si="7"/>
        <v>9</v>
      </c>
      <c r="AI13">
        <f t="shared" si="8"/>
        <v>9</v>
      </c>
      <c r="AJ13">
        <f t="shared" si="9"/>
        <v>10</v>
      </c>
      <c r="AK13">
        <f t="shared" si="10"/>
        <v>7</v>
      </c>
      <c r="AL13">
        <f t="shared" si="11"/>
        <v>7</v>
      </c>
      <c r="AM13">
        <f t="shared" si="12"/>
        <v>7</v>
      </c>
      <c r="AN13">
        <f t="shared" si="13"/>
        <v>8</v>
      </c>
      <c r="AO13">
        <f t="shared" si="14"/>
        <v>7</v>
      </c>
      <c r="AP13">
        <f t="shared" si="15"/>
        <v>8</v>
      </c>
      <c r="AQ13">
        <f t="shared" si="16"/>
        <v>9</v>
      </c>
      <c r="AR13">
        <f t="shared" si="17"/>
        <v>8</v>
      </c>
      <c r="AS13">
        <f t="shared" si="18"/>
        <v>8</v>
      </c>
      <c r="AT13">
        <f t="shared" si="19"/>
        <v>15</v>
      </c>
      <c r="AU13">
        <f t="shared" si="20"/>
        <v>13</v>
      </c>
      <c r="AV13">
        <f t="shared" si="21"/>
        <v>13</v>
      </c>
      <c r="AW13">
        <f t="shared" si="22"/>
        <v>18</v>
      </c>
      <c r="AX13">
        <f t="shared" si="23"/>
        <v>19</v>
      </c>
      <c r="AY13">
        <f t="shared" si="24"/>
        <v>18</v>
      </c>
      <c r="AZ13">
        <f t="shared" si="25"/>
        <v>1000</v>
      </c>
      <c r="BB13" s="8" t="s">
        <v>96</v>
      </c>
      <c r="BC13" s="9">
        <v>9</v>
      </c>
      <c r="BD13" s="9">
        <v>9</v>
      </c>
      <c r="BE13" s="9">
        <v>15</v>
      </c>
      <c r="BF13" s="9">
        <v>8</v>
      </c>
      <c r="BG13" s="9">
        <v>11</v>
      </c>
      <c r="BH13" s="9">
        <v>9</v>
      </c>
      <c r="BI13" s="9">
        <v>9</v>
      </c>
      <c r="BJ13" s="9">
        <v>9</v>
      </c>
      <c r="BK13" s="9">
        <v>10</v>
      </c>
      <c r="BL13" s="9">
        <v>7</v>
      </c>
      <c r="BM13" s="9">
        <v>7</v>
      </c>
      <c r="BN13" s="9">
        <v>7</v>
      </c>
      <c r="BO13" s="9">
        <v>8</v>
      </c>
      <c r="BP13" s="9">
        <v>7</v>
      </c>
      <c r="BQ13" s="9">
        <v>8</v>
      </c>
      <c r="BR13" s="9">
        <v>9</v>
      </c>
      <c r="BS13" s="9">
        <v>8</v>
      </c>
      <c r="BT13" s="9">
        <v>8</v>
      </c>
      <c r="BU13" s="9">
        <v>15</v>
      </c>
      <c r="BV13" s="9">
        <v>13</v>
      </c>
      <c r="BW13" s="9">
        <v>13</v>
      </c>
      <c r="BX13" s="9">
        <v>18</v>
      </c>
      <c r="BY13" s="9">
        <v>19</v>
      </c>
      <c r="BZ13" s="9">
        <v>18</v>
      </c>
      <c r="CA13" s="9">
        <v>1000</v>
      </c>
    </row>
    <row r="14" spans="1:79" ht="15" thickBot="1" x14ac:dyDescent="0.35">
      <c r="A14" s="8" t="s">
        <v>97</v>
      </c>
      <c r="B14" s="9">
        <v>13</v>
      </c>
      <c r="C14" s="9">
        <v>14</v>
      </c>
      <c r="D14" s="9">
        <v>3</v>
      </c>
      <c r="E14" s="9">
        <v>15</v>
      </c>
      <c r="F14" s="9">
        <v>13</v>
      </c>
      <c r="G14" s="9">
        <v>13</v>
      </c>
      <c r="H14" s="9">
        <v>14</v>
      </c>
      <c r="I14" s="9">
        <v>14</v>
      </c>
      <c r="J14" s="9">
        <v>7</v>
      </c>
      <c r="K14" s="9">
        <v>15</v>
      </c>
      <c r="L14" s="9">
        <v>15</v>
      </c>
      <c r="M14" s="9">
        <v>15</v>
      </c>
      <c r="N14" s="9">
        <v>14</v>
      </c>
      <c r="O14" s="9">
        <v>15</v>
      </c>
      <c r="P14" s="9">
        <v>15</v>
      </c>
      <c r="Q14" s="9">
        <v>14</v>
      </c>
      <c r="R14" s="9">
        <v>15</v>
      </c>
      <c r="S14" s="9">
        <v>15</v>
      </c>
      <c r="T14" s="9">
        <v>17</v>
      </c>
      <c r="U14" s="9">
        <v>17</v>
      </c>
      <c r="V14" s="9">
        <v>17</v>
      </c>
      <c r="W14" s="9">
        <v>3</v>
      </c>
      <c r="X14" s="9">
        <v>2</v>
      </c>
      <c r="Y14" s="9">
        <v>5</v>
      </c>
      <c r="Z14" s="9">
        <v>1000</v>
      </c>
      <c r="AB14">
        <f t="shared" si="1"/>
        <v>8</v>
      </c>
      <c r="AC14">
        <f t="shared" si="2"/>
        <v>7</v>
      </c>
      <c r="AD14">
        <f t="shared" si="3"/>
        <v>18</v>
      </c>
      <c r="AE14">
        <f t="shared" si="4"/>
        <v>6</v>
      </c>
      <c r="AF14">
        <f t="shared" si="5"/>
        <v>8</v>
      </c>
      <c r="AG14">
        <f t="shared" si="6"/>
        <v>8</v>
      </c>
      <c r="AH14">
        <f t="shared" si="7"/>
        <v>7</v>
      </c>
      <c r="AI14">
        <f t="shared" si="8"/>
        <v>7</v>
      </c>
      <c r="AJ14">
        <f t="shared" si="9"/>
        <v>14</v>
      </c>
      <c r="AK14">
        <f t="shared" si="10"/>
        <v>6</v>
      </c>
      <c r="AL14">
        <f t="shared" si="11"/>
        <v>6</v>
      </c>
      <c r="AM14">
        <f t="shared" si="12"/>
        <v>6</v>
      </c>
      <c r="AN14">
        <f t="shared" si="13"/>
        <v>7</v>
      </c>
      <c r="AO14">
        <f t="shared" si="14"/>
        <v>6</v>
      </c>
      <c r="AP14">
        <f t="shared" si="15"/>
        <v>6</v>
      </c>
      <c r="AQ14">
        <f t="shared" si="16"/>
        <v>7</v>
      </c>
      <c r="AR14">
        <f t="shared" si="17"/>
        <v>6</v>
      </c>
      <c r="AS14">
        <f t="shared" si="18"/>
        <v>6</v>
      </c>
      <c r="AT14">
        <f t="shared" si="19"/>
        <v>4</v>
      </c>
      <c r="AU14">
        <f t="shared" si="20"/>
        <v>4</v>
      </c>
      <c r="AV14">
        <f t="shared" si="21"/>
        <v>4</v>
      </c>
      <c r="AW14">
        <f t="shared" si="22"/>
        <v>18</v>
      </c>
      <c r="AX14">
        <f t="shared" si="23"/>
        <v>19</v>
      </c>
      <c r="AY14">
        <f t="shared" si="24"/>
        <v>16</v>
      </c>
      <c r="AZ14">
        <f t="shared" si="25"/>
        <v>1000</v>
      </c>
      <c r="BB14" s="8" t="s">
        <v>97</v>
      </c>
      <c r="BC14" s="9">
        <v>8</v>
      </c>
      <c r="BD14" s="9">
        <v>7</v>
      </c>
      <c r="BE14" s="9">
        <v>18</v>
      </c>
      <c r="BF14" s="9">
        <v>6</v>
      </c>
      <c r="BG14" s="9">
        <v>8</v>
      </c>
      <c r="BH14" s="9">
        <v>8</v>
      </c>
      <c r="BI14" s="9">
        <v>7</v>
      </c>
      <c r="BJ14" s="9">
        <v>7</v>
      </c>
      <c r="BK14" s="9">
        <v>14</v>
      </c>
      <c r="BL14" s="9">
        <v>6</v>
      </c>
      <c r="BM14" s="9">
        <v>6</v>
      </c>
      <c r="BN14" s="9">
        <v>6</v>
      </c>
      <c r="BO14" s="9">
        <v>7</v>
      </c>
      <c r="BP14" s="9">
        <v>6</v>
      </c>
      <c r="BQ14" s="9">
        <v>6</v>
      </c>
      <c r="BR14" s="9">
        <v>7</v>
      </c>
      <c r="BS14" s="9">
        <v>6</v>
      </c>
      <c r="BT14" s="9">
        <v>6</v>
      </c>
      <c r="BU14" s="9">
        <v>4</v>
      </c>
      <c r="BV14" s="9">
        <v>4</v>
      </c>
      <c r="BW14" s="9">
        <v>4</v>
      </c>
      <c r="BX14" s="9">
        <v>18</v>
      </c>
      <c r="BY14" s="9">
        <v>19</v>
      </c>
      <c r="BZ14" s="9">
        <v>16</v>
      </c>
      <c r="CA14" s="9">
        <v>1000</v>
      </c>
    </row>
    <row r="15" spans="1:79" ht="15" thickBot="1" x14ac:dyDescent="0.35">
      <c r="A15" s="8" t="s">
        <v>98</v>
      </c>
      <c r="B15" s="9">
        <v>15</v>
      </c>
      <c r="C15" s="9">
        <v>16</v>
      </c>
      <c r="D15" s="9">
        <v>14</v>
      </c>
      <c r="E15" s="9">
        <v>16</v>
      </c>
      <c r="F15" s="9">
        <v>15</v>
      </c>
      <c r="G15" s="9">
        <v>15</v>
      </c>
      <c r="H15" s="9">
        <v>16</v>
      </c>
      <c r="I15" s="9">
        <v>16</v>
      </c>
      <c r="J15" s="9">
        <v>14</v>
      </c>
      <c r="K15" s="9">
        <v>16</v>
      </c>
      <c r="L15" s="9">
        <v>16</v>
      </c>
      <c r="M15" s="9">
        <v>16</v>
      </c>
      <c r="N15" s="9">
        <v>15</v>
      </c>
      <c r="O15" s="9">
        <v>16</v>
      </c>
      <c r="P15" s="9">
        <v>16</v>
      </c>
      <c r="Q15" s="9">
        <v>15</v>
      </c>
      <c r="R15" s="9">
        <v>16</v>
      </c>
      <c r="S15" s="9">
        <v>16</v>
      </c>
      <c r="T15" s="9">
        <v>18</v>
      </c>
      <c r="U15" s="9">
        <v>18</v>
      </c>
      <c r="V15" s="9">
        <v>18</v>
      </c>
      <c r="W15" s="9">
        <v>3</v>
      </c>
      <c r="X15" s="9">
        <v>2</v>
      </c>
      <c r="Y15" s="9">
        <v>5</v>
      </c>
      <c r="Z15" s="9">
        <v>1000</v>
      </c>
      <c r="AB15">
        <f t="shared" si="1"/>
        <v>6</v>
      </c>
      <c r="AC15">
        <f t="shared" si="2"/>
        <v>5</v>
      </c>
      <c r="AD15">
        <f t="shared" si="3"/>
        <v>7</v>
      </c>
      <c r="AE15">
        <f t="shared" si="4"/>
        <v>5</v>
      </c>
      <c r="AF15">
        <f t="shared" si="5"/>
        <v>6</v>
      </c>
      <c r="AG15">
        <f t="shared" si="6"/>
        <v>6</v>
      </c>
      <c r="AH15">
        <f t="shared" si="7"/>
        <v>5</v>
      </c>
      <c r="AI15">
        <f t="shared" si="8"/>
        <v>5</v>
      </c>
      <c r="AJ15">
        <f t="shared" si="9"/>
        <v>7</v>
      </c>
      <c r="AK15">
        <f t="shared" si="10"/>
        <v>5</v>
      </c>
      <c r="AL15">
        <f t="shared" si="11"/>
        <v>5</v>
      </c>
      <c r="AM15">
        <f t="shared" si="12"/>
        <v>5</v>
      </c>
      <c r="AN15">
        <f t="shared" si="13"/>
        <v>6</v>
      </c>
      <c r="AO15">
        <f t="shared" si="14"/>
        <v>5</v>
      </c>
      <c r="AP15">
        <f t="shared" si="15"/>
        <v>5</v>
      </c>
      <c r="AQ15">
        <f t="shared" si="16"/>
        <v>6</v>
      </c>
      <c r="AR15">
        <f t="shared" si="17"/>
        <v>5</v>
      </c>
      <c r="AS15">
        <f t="shared" si="18"/>
        <v>5</v>
      </c>
      <c r="AT15">
        <f t="shared" si="19"/>
        <v>3</v>
      </c>
      <c r="AU15">
        <f t="shared" si="20"/>
        <v>3</v>
      </c>
      <c r="AV15">
        <f t="shared" si="21"/>
        <v>3</v>
      </c>
      <c r="AW15">
        <f t="shared" si="22"/>
        <v>18</v>
      </c>
      <c r="AX15">
        <f t="shared" si="23"/>
        <v>19</v>
      </c>
      <c r="AY15">
        <f t="shared" si="24"/>
        <v>16</v>
      </c>
      <c r="AZ15">
        <f t="shared" si="25"/>
        <v>1000</v>
      </c>
      <c r="BB15" s="8" t="s">
        <v>98</v>
      </c>
      <c r="BC15" s="9">
        <v>6</v>
      </c>
      <c r="BD15" s="9">
        <v>5</v>
      </c>
      <c r="BE15" s="9">
        <v>7</v>
      </c>
      <c r="BF15" s="9">
        <v>5</v>
      </c>
      <c r="BG15" s="9">
        <v>6</v>
      </c>
      <c r="BH15" s="9">
        <v>6</v>
      </c>
      <c r="BI15" s="9">
        <v>5</v>
      </c>
      <c r="BJ15" s="9">
        <v>5</v>
      </c>
      <c r="BK15" s="9">
        <v>7</v>
      </c>
      <c r="BL15" s="9">
        <v>5</v>
      </c>
      <c r="BM15" s="9">
        <v>5</v>
      </c>
      <c r="BN15" s="9">
        <v>5</v>
      </c>
      <c r="BO15" s="9">
        <v>6</v>
      </c>
      <c r="BP15" s="9">
        <v>5</v>
      </c>
      <c r="BQ15" s="9">
        <v>5</v>
      </c>
      <c r="BR15" s="9">
        <v>6</v>
      </c>
      <c r="BS15" s="9">
        <v>5</v>
      </c>
      <c r="BT15" s="9">
        <v>5</v>
      </c>
      <c r="BU15" s="9">
        <v>3</v>
      </c>
      <c r="BV15" s="9">
        <v>3</v>
      </c>
      <c r="BW15" s="9">
        <v>3</v>
      </c>
      <c r="BX15" s="9">
        <v>18</v>
      </c>
      <c r="BY15" s="9">
        <v>19</v>
      </c>
      <c r="BZ15" s="9">
        <v>16</v>
      </c>
      <c r="CA15" s="9">
        <v>1000</v>
      </c>
    </row>
    <row r="16" spans="1:79" ht="15" thickBot="1" x14ac:dyDescent="0.35">
      <c r="A16" s="8" t="s">
        <v>4</v>
      </c>
      <c r="B16" s="9">
        <v>17</v>
      </c>
      <c r="C16" s="9">
        <v>17</v>
      </c>
      <c r="D16" s="9">
        <v>18</v>
      </c>
      <c r="E16" s="9">
        <v>17</v>
      </c>
      <c r="F16" s="9">
        <v>17</v>
      </c>
      <c r="G16" s="9">
        <v>17</v>
      </c>
      <c r="H16" s="9">
        <v>17</v>
      </c>
      <c r="I16" s="9">
        <v>17</v>
      </c>
      <c r="J16" s="9">
        <v>17</v>
      </c>
      <c r="K16" s="9">
        <v>17</v>
      </c>
      <c r="L16" s="9">
        <v>17</v>
      </c>
      <c r="M16" s="9">
        <v>17</v>
      </c>
      <c r="N16" s="9">
        <v>17</v>
      </c>
      <c r="O16" s="9">
        <v>17</v>
      </c>
      <c r="P16" s="9">
        <v>17</v>
      </c>
      <c r="Q16" s="9">
        <v>17</v>
      </c>
      <c r="R16" s="9">
        <v>17</v>
      </c>
      <c r="S16" s="9">
        <v>17</v>
      </c>
      <c r="T16" s="9">
        <v>20</v>
      </c>
      <c r="U16" s="9">
        <v>20</v>
      </c>
      <c r="V16" s="9">
        <v>20</v>
      </c>
      <c r="W16" s="9">
        <v>3</v>
      </c>
      <c r="X16" s="9">
        <v>2</v>
      </c>
      <c r="Y16" s="9">
        <v>5</v>
      </c>
      <c r="Z16" s="9">
        <v>1000</v>
      </c>
      <c r="AB16">
        <f t="shared" si="1"/>
        <v>4</v>
      </c>
      <c r="AC16">
        <f t="shared" si="2"/>
        <v>4</v>
      </c>
      <c r="AD16">
        <f t="shared" si="3"/>
        <v>3</v>
      </c>
      <c r="AE16">
        <f t="shared" si="4"/>
        <v>4</v>
      </c>
      <c r="AF16">
        <f t="shared" si="5"/>
        <v>4</v>
      </c>
      <c r="AG16">
        <f t="shared" si="6"/>
        <v>4</v>
      </c>
      <c r="AH16">
        <f t="shared" si="7"/>
        <v>4</v>
      </c>
      <c r="AI16">
        <f t="shared" si="8"/>
        <v>4</v>
      </c>
      <c r="AJ16">
        <f t="shared" si="9"/>
        <v>4</v>
      </c>
      <c r="AK16">
        <f t="shared" si="10"/>
        <v>4</v>
      </c>
      <c r="AL16">
        <f t="shared" si="11"/>
        <v>4</v>
      </c>
      <c r="AM16">
        <f t="shared" si="12"/>
        <v>4</v>
      </c>
      <c r="AN16">
        <f t="shared" si="13"/>
        <v>4</v>
      </c>
      <c r="AO16">
        <f t="shared" si="14"/>
        <v>4</v>
      </c>
      <c r="AP16">
        <f t="shared" si="15"/>
        <v>4</v>
      </c>
      <c r="AQ16">
        <f t="shared" si="16"/>
        <v>4</v>
      </c>
      <c r="AR16">
        <f t="shared" si="17"/>
        <v>4</v>
      </c>
      <c r="AS16">
        <f t="shared" si="18"/>
        <v>4</v>
      </c>
      <c r="AT16">
        <f t="shared" si="19"/>
        <v>1</v>
      </c>
      <c r="AU16">
        <f t="shared" si="20"/>
        <v>1</v>
      </c>
      <c r="AV16">
        <f t="shared" si="21"/>
        <v>1</v>
      </c>
      <c r="AW16">
        <f t="shared" si="22"/>
        <v>18</v>
      </c>
      <c r="AX16">
        <f t="shared" si="23"/>
        <v>19</v>
      </c>
      <c r="AY16">
        <f t="shared" si="24"/>
        <v>16</v>
      </c>
      <c r="AZ16">
        <f t="shared" si="25"/>
        <v>1000</v>
      </c>
      <c r="BB16" s="8" t="s">
        <v>4</v>
      </c>
      <c r="BC16" s="9">
        <v>4</v>
      </c>
      <c r="BD16" s="9">
        <v>4</v>
      </c>
      <c r="BE16" s="9">
        <v>3</v>
      </c>
      <c r="BF16" s="9">
        <v>4</v>
      </c>
      <c r="BG16" s="9">
        <v>4</v>
      </c>
      <c r="BH16" s="9">
        <v>4</v>
      </c>
      <c r="BI16" s="9">
        <v>4</v>
      </c>
      <c r="BJ16" s="9">
        <v>4</v>
      </c>
      <c r="BK16" s="9">
        <v>4</v>
      </c>
      <c r="BL16" s="9">
        <v>4</v>
      </c>
      <c r="BM16" s="9">
        <v>4</v>
      </c>
      <c r="BN16" s="9">
        <v>4</v>
      </c>
      <c r="BO16" s="9">
        <v>4</v>
      </c>
      <c r="BP16" s="9">
        <v>4</v>
      </c>
      <c r="BQ16" s="9">
        <v>4</v>
      </c>
      <c r="BR16" s="9">
        <v>4</v>
      </c>
      <c r="BS16" s="9">
        <v>4</v>
      </c>
      <c r="BT16" s="9">
        <v>4</v>
      </c>
      <c r="BU16" s="9">
        <v>1</v>
      </c>
      <c r="BV16" s="9">
        <v>1</v>
      </c>
      <c r="BW16" s="9">
        <v>1</v>
      </c>
      <c r="BX16" s="9">
        <v>18</v>
      </c>
      <c r="BY16" s="9">
        <v>19</v>
      </c>
      <c r="BZ16" s="9">
        <v>16</v>
      </c>
      <c r="CA16" s="9">
        <v>1000</v>
      </c>
    </row>
    <row r="17" spans="1:79" ht="15" thickBot="1" x14ac:dyDescent="0.35">
      <c r="A17" s="8" t="s">
        <v>3</v>
      </c>
      <c r="B17" s="9">
        <v>18</v>
      </c>
      <c r="C17" s="9">
        <v>18</v>
      </c>
      <c r="D17" s="9">
        <v>19</v>
      </c>
      <c r="E17" s="9">
        <v>18</v>
      </c>
      <c r="F17" s="9">
        <v>18</v>
      </c>
      <c r="G17" s="9">
        <v>18</v>
      </c>
      <c r="H17" s="9">
        <v>18</v>
      </c>
      <c r="I17" s="9">
        <v>18</v>
      </c>
      <c r="J17" s="9">
        <v>18</v>
      </c>
      <c r="K17" s="9">
        <v>18</v>
      </c>
      <c r="L17" s="9">
        <v>18</v>
      </c>
      <c r="M17" s="9">
        <v>18</v>
      </c>
      <c r="N17" s="9">
        <v>18</v>
      </c>
      <c r="O17" s="9">
        <v>18</v>
      </c>
      <c r="P17" s="9">
        <v>18</v>
      </c>
      <c r="Q17" s="9">
        <v>18</v>
      </c>
      <c r="R17" s="9">
        <v>18</v>
      </c>
      <c r="S17" s="9">
        <v>18</v>
      </c>
      <c r="T17" s="9">
        <v>3</v>
      </c>
      <c r="U17" s="9">
        <v>3</v>
      </c>
      <c r="V17" s="9">
        <v>3</v>
      </c>
      <c r="W17" s="9">
        <v>3</v>
      </c>
      <c r="X17" s="9">
        <v>2</v>
      </c>
      <c r="Y17" s="9">
        <v>4</v>
      </c>
      <c r="Z17" s="9">
        <v>1000</v>
      </c>
      <c r="AB17">
        <f t="shared" si="1"/>
        <v>3</v>
      </c>
      <c r="AC17">
        <f t="shared" si="2"/>
        <v>3</v>
      </c>
      <c r="AD17">
        <f t="shared" si="3"/>
        <v>2</v>
      </c>
      <c r="AE17">
        <f t="shared" si="4"/>
        <v>3</v>
      </c>
      <c r="AF17">
        <f t="shared" si="5"/>
        <v>3</v>
      </c>
      <c r="AG17">
        <f t="shared" si="6"/>
        <v>3</v>
      </c>
      <c r="AH17">
        <f t="shared" si="7"/>
        <v>3</v>
      </c>
      <c r="AI17">
        <f t="shared" si="8"/>
        <v>3</v>
      </c>
      <c r="AJ17">
        <f t="shared" si="9"/>
        <v>3</v>
      </c>
      <c r="AK17">
        <f t="shared" si="10"/>
        <v>3</v>
      </c>
      <c r="AL17">
        <f t="shared" si="11"/>
        <v>3</v>
      </c>
      <c r="AM17">
        <f t="shared" si="12"/>
        <v>3</v>
      </c>
      <c r="AN17">
        <f t="shared" si="13"/>
        <v>3</v>
      </c>
      <c r="AO17">
        <f t="shared" si="14"/>
        <v>3</v>
      </c>
      <c r="AP17">
        <f t="shared" si="15"/>
        <v>3</v>
      </c>
      <c r="AQ17">
        <f t="shared" si="16"/>
        <v>3</v>
      </c>
      <c r="AR17">
        <f t="shared" si="17"/>
        <v>3</v>
      </c>
      <c r="AS17">
        <f t="shared" si="18"/>
        <v>3</v>
      </c>
      <c r="AT17">
        <f t="shared" si="19"/>
        <v>18</v>
      </c>
      <c r="AU17">
        <f t="shared" si="20"/>
        <v>18</v>
      </c>
      <c r="AV17">
        <f t="shared" si="21"/>
        <v>18</v>
      </c>
      <c r="AW17">
        <f t="shared" si="22"/>
        <v>18</v>
      </c>
      <c r="AX17">
        <f t="shared" si="23"/>
        <v>19</v>
      </c>
      <c r="AY17">
        <f t="shared" si="24"/>
        <v>17</v>
      </c>
      <c r="AZ17">
        <f t="shared" si="25"/>
        <v>1000</v>
      </c>
      <c r="BB17" s="8" t="s">
        <v>3</v>
      </c>
      <c r="BC17" s="9">
        <v>3</v>
      </c>
      <c r="BD17" s="9">
        <v>3</v>
      </c>
      <c r="BE17" s="9">
        <v>2</v>
      </c>
      <c r="BF17" s="9">
        <v>3</v>
      </c>
      <c r="BG17" s="9">
        <v>3</v>
      </c>
      <c r="BH17" s="9">
        <v>3</v>
      </c>
      <c r="BI17" s="9">
        <v>3</v>
      </c>
      <c r="BJ17" s="9">
        <v>3</v>
      </c>
      <c r="BK17" s="9">
        <v>3</v>
      </c>
      <c r="BL17" s="9">
        <v>3</v>
      </c>
      <c r="BM17" s="9">
        <v>3</v>
      </c>
      <c r="BN17" s="9">
        <v>3</v>
      </c>
      <c r="BO17" s="9">
        <v>3</v>
      </c>
      <c r="BP17" s="9">
        <v>3</v>
      </c>
      <c r="BQ17" s="9">
        <v>3</v>
      </c>
      <c r="BR17" s="9">
        <v>3</v>
      </c>
      <c r="BS17" s="9">
        <v>3</v>
      </c>
      <c r="BT17" s="9">
        <v>3</v>
      </c>
      <c r="BU17" s="9">
        <v>18</v>
      </c>
      <c r="BV17" s="9">
        <v>18</v>
      </c>
      <c r="BW17" s="9">
        <v>18</v>
      </c>
      <c r="BX17" s="9">
        <v>18</v>
      </c>
      <c r="BY17" s="9">
        <v>19</v>
      </c>
      <c r="BZ17" s="9">
        <v>17</v>
      </c>
      <c r="CA17" s="9">
        <v>1000</v>
      </c>
    </row>
    <row r="18" spans="1:79" ht="15" thickBot="1" x14ac:dyDescent="0.35">
      <c r="A18" s="8" t="s">
        <v>99</v>
      </c>
      <c r="B18" s="9">
        <v>19</v>
      </c>
      <c r="C18" s="9">
        <v>19</v>
      </c>
      <c r="D18" s="9">
        <v>17</v>
      </c>
      <c r="E18" s="9">
        <v>19</v>
      </c>
      <c r="F18" s="9">
        <v>19</v>
      </c>
      <c r="G18" s="9">
        <v>19</v>
      </c>
      <c r="H18" s="9">
        <v>19</v>
      </c>
      <c r="I18" s="9">
        <v>19</v>
      </c>
      <c r="J18" s="9">
        <v>19</v>
      </c>
      <c r="K18" s="9">
        <v>19</v>
      </c>
      <c r="L18" s="9">
        <v>19</v>
      </c>
      <c r="M18" s="9">
        <v>19</v>
      </c>
      <c r="N18" s="9">
        <v>19</v>
      </c>
      <c r="O18" s="9">
        <v>19</v>
      </c>
      <c r="P18" s="9">
        <v>19</v>
      </c>
      <c r="Q18" s="9">
        <v>19</v>
      </c>
      <c r="R18" s="9">
        <v>19</v>
      </c>
      <c r="S18" s="9">
        <v>19</v>
      </c>
      <c r="T18" s="9">
        <v>19</v>
      </c>
      <c r="U18" s="9">
        <v>19</v>
      </c>
      <c r="V18" s="9">
        <v>19</v>
      </c>
      <c r="W18" s="9">
        <v>3</v>
      </c>
      <c r="X18" s="9">
        <v>2</v>
      </c>
      <c r="Y18" s="9">
        <v>5</v>
      </c>
      <c r="Z18" s="9">
        <v>1000</v>
      </c>
      <c r="AB18">
        <f t="shared" si="1"/>
        <v>2</v>
      </c>
      <c r="AC18">
        <f t="shared" si="2"/>
        <v>2</v>
      </c>
      <c r="AD18">
        <f t="shared" si="3"/>
        <v>4</v>
      </c>
      <c r="AE18">
        <f t="shared" si="4"/>
        <v>2</v>
      </c>
      <c r="AF18">
        <f t="shared" si="5"/>
        <v>2</v>
      </c>
      <c r="AG18">
        <f t="shared" si="6"/>
        <v>2</v>
      </c>
      <c r="AH18">
        <f t="shared" si="7"/>
        <v>2</v>
      </c>
      <c r="AI18">
        <f t="shared" si="8"/>
        <v>2</v>
      </c>
      <c r="AJ18">
        <f t="shared" si="9"/>
        <v>2</v>
      </c>
      <c r="AK18">
        <f t="shared" si="10"/>
        <v>2</v>
      </c>
      <c r="AL18">
        <f t="shared" si="11"/>
        <v>2</v>
      </c>
      <c r="AM18">
        <f t="shared" si="12"/>
        <v>2</v>
      </c>
      <c r="AN18">
        <f t="shared" si="13"/>
        <v>2</v>
      </c>
      <c r="AO18">
        <f t="shared" si="14"/>
        <v>2</v>
      </c>
      <c r="AP18">
        <f t="shared" si="15"/>
        <v>2</v>
      </c>
      <c r="AQ18">
        <f t="shared" si="16"/>
        <v>2</v>
      </c>
      <c r="AR18">
        <f t="shared" si="17"/>
        <v>2</v>
      </c>
      <c r="AS18">
        <f t="shared" si="18"/>
        <v>2</v>
      </c>
      <c r="AT18">
        <f t="shared" si="19"/>
        <v>2</v>
      </c>
      <c r="AU18">
        <f t="shared" si="20"/>
        <v>2</v>
      </c>
      <c r="AV18">
        <f t="shared" si="21"/>
        <v>2</v>
      </c>
      <c r="AW18">
        <f t="shared" si="22"/>
        <v>18</v>
      </c>
      <c r="AX18">
        <f t="shared" si="23"/>
        <v>19</v>
      </c>
      <c r="AY18">
        <f t="shared" si="24"/>
        <v>16</v>
      </c>
      <c r="AZ18">
        <f t="shared" si="25"/>
        <v>1000</v>
      </c>
      <c r="BB18" s="8" t="s">
        <v>99</v>
      </c>
      <c r="BC18" s="9">
        <v>2</v>
      </c>
      <c r="BD18" s="9">
        <v>2</v>
      </c>
      <c r="BE18" s="9">
        <v>4</v>
      </c>
      <c r="BF18" s="9">
        <v>2</v>
      </c>
      <c r="BG18" s="9">
        <v>2</v>
      </c>
      <c r="BH18" s="9">
        <v>2</v>
      </c>
      <c r="BI18" s="9">
        <v>2</v>
      </c>
      <c r="BJ18" s="9">
        <v>2</v>
      </c>
      <c r="BK18" s="9">
        <v>2</v>
      </c>
      <c r="BL18" s="9">
        <v>2</v>
      </c>
      <c r="BM18" s="9">
        <v>2</v>
      </c>
      <c r="BN18" s="9">
        <v>2</v>
      </c>
      <c r="BO18" s="9">
        <v>2</v>
      </c>
      <c r="BP18" s="9">
        <v>2</v>
      </c>
      <c r="BQ18" s="9">
        <v>2</v>
      </c>
      <c r="BR18" s="9">
        <v>2</v>
      </c>
      <c r="BS18" s="9">
        <v>2</v>
      </c>
      <c r="BT18" s="9">
        <v>2</v>
      </c>
      <c r="BU18" s="9">
        <v>2</v>
      </c>
      <c r="BV18" s="9">
        <v>2</v>
      </c>
      <c r="BW18" s="9">
        <v>2</v>
      </c>
      <c r="BX18" s="9">
        <v>18</v>
      </c>
      <c r="BY18" s="9">
        <v>19</v>
      </c>
      <c r="BZ18" s="9">
        <v>16</v>
      </c>
      <c r="CA18" s="9">
        <v>1000</v>
      </c>
    </row>
    <row r="19" spans="1:79" ht="15" thickBot="1" x14ac:dyDescent="0.35">
      <c r="A19" s="8" t="s">
        <v>100</v>
      </c>
      <c r="B19" s="9">
        <v>6</v>
      </c>
      <c r="C19" s="9">
        <v>8</v>
      </c>
      <c r="D19" s="9">
        <v>14</v>
      </c>
      <c r="E19" s="9">
        <v>7</v>
      </c>
      <c r="F19" s="9">
        <v>3</v>
      </c>
      <c r="G19" s="9">
        <v>3</v>
      </c>
      <c r="H19" s="9">
        <v>3</v>
      </c>
      <c r="I19" s="9">
        <v>3</v>
      </c>
      <c r="J19" s="9">
        <v>8</v>
      </c>
      <c r="K19" s="9">
        <v>4</v>
      </c>
      <c r="L19" s="9">
        <v>4</v>
      </c>
      <c r="M19" s="9">
        <v>8</v>
      </c>
      <c r="N19" s="9">
        <v>11</v>
      </c>
      <c r="O19" s="9">
        <v>9</v>
      </c>
      <c r="P19" s="9">
        <v>5</v>
      </c>
      <c r="Q19" s="9">
        <v>5</v>
      </c>
      <c r="R19" s="9">
        <v>6</v>
      </c>
      <c r="S19" s="9">
        <v>3</v>
      </c>
      <c r="T19" s="9">
        <v>5</v>
      </c>
      <c r="U19" s="9">
        <v>5</v>
      </c>
      <c r="V19" s="9">
        <v>5</v>
      </c>
      <c r="W19" s="9">
        <v>3</v>
      </c>
      <c r="X19" s="9">
        <v>2</v>
      </c>
      <c r="Y19" s="9">
        <v>1</v>
      </c>
      <c r="Z19" s="9">
        <v>1000</v>
      </c>
      <c r="AB19">
        <f t="shared" si="1"/>
        <v>15</v>
      </c>
      <c r="AC19">
        <f t="shared" si="2"/>
        <v>13</v>
      </c>
      <c r="AD19">
        <f t="shared" si="3"/>
        <v>7</v>
      </c>
      <c r="AE19">
        <f t="shared" si="4"/>
        <v>14</v>
      </c>
      <c r="AF19">
        <f t="shared" si="5"/>
        <v>18</v>
      </c>
      <c r="AG19">
        <f t="shared" si="6"/>
        <v>18</v>
      </c>
      <c r="AH19">
        <f t="shared" si="7"/>
        <v>18</v>
      </c>
      <c r="AI19">
        <f t="shared" si="8"/>
        <v>18</v>
      </c>
      <c r="AJ19">
        <f t="shared" si="9"/>
        <v>13</v>
      </c>
      <c r="AK19">
        <f t="shared" si="10"/>
        <v>17</v>
      </c>
      <c r="AL19">
        <f t="shared" si="11"/>
        <v>17</v>
      </c>
      <c r="AM19">
        <f t="shared" si="12"/>
        <v>13</v>
      </c>
      <c r="AN19">
        <f t="shared" si="13"/>
        <v>10</v>
      </c>
      <c r="AO19">
        <f t="shared" si="14"/>
        <v>12</v>
      </c>
      <c r="AP19">
        <f t="shared" si="15"/>
        <v>16</v>
      </c>
      <c r="AQ19">
        <f t="shared" si="16"/>
        <v>16</v>
      </c>
      <c r="AR19">
        <f t="shared" si="17"/>
        <v>15</v>
      </c>
      <c r="AS19">
        <f t="shared" si="18"/>
        <v>18</v>
      </c>
      <c r="AT19">
        <f t="shared" si="19"/>
        <v>16</v>
      </c>
      <c r="AU19">
        <f t="shared" si="20"/>
        <v>16</v>
      </c>
      <c r="AV19">
        <f t="shared" si="21"/>
        <v>16</v>
      </c>
      <c r="AW19">
        <f t="shared" si="22"/>
        <v>18</v>
      </c>
      <c r="AX19">
        <f t="shared" si="23"/>
        <v>19</v>
      </c>
      <c r="AY19">
        <f t="shared" si="24"/>
        <v>20</v>
      </c>
      <c r="AZ19">
        <f t="shared" si="25"/>
        <v>1000</v>
      </c>
      <c r="BB19" s="8" t="s">
        <v>100</v>
      </c>
      <c r="BC19" s="9">
        <v>15</v>
      </c>
      <c r="BD19" s="9">
        <v>13</v>
      </c>
      <c r="BE19" s="9">
        <v>7</v>
      </c>
      <c r="BF19" s="9">
        <v>14</v>
      </c>
      <c r="BG19" s="9">
        <v>18</v>
      </c>
      <c r="BH19" s="9">
        <v>18</v>
      </c>
      <c r="BI19" s="9">
        <v>18</v>
      </c>
      <c r="BJ19" s="9">
        <v>18</v>
      </c>
      <c r="BK19" s="9">
        <v>13</v>
      </c>
      <c r="BL19" s="9">
        <v>17</v>
      </c>
      <c r="BM19" s="9">
        <v>17</v>
      </c>
      <c r="BN19" s="9">
        <v>13</v>
      </c>
      <c r="BO19" s="9">
        <v>10</v>
      </c>
      <c r="BP19" s="9">
        <v>12</v>
      </c>
      <c r="BQ19" s="9">
        <v>16</v>
      </c>
      <c r="BR19" s="9">
        <v>16</v>
      </c>
      <c r="BS19" s="9">
        <v>15</v>
      </c>
      <c r="BT19" s="9">
        <v>18</v>
      </c>
      <c r="BU19" s="9">
        <v>16</v>
      </c>
      <c r="BV19" s="9">
        <v>16</v>
      </c>
      <c r="BW19" s="9">
        <v>16</v>
      </c>
      <c r="BX19" s="9">
        <v>18</v>
      </c>
      <c r="BY19" s="9">
        <v>19</v>
      </c>
      <c r="BZ19" s="9">
        <v>20</v>
      </c>
      <c r="CA19" s="9">
        <v>1000</v>
      </c>
    </row>
    <row r="20" spans="1:79" ht="15" thickBot="1" x14ac:dyDescent="0.35">
      <c r="A20" s="8" t="s">
        <v>101</v>
      </c>
      <c r="B20" s="9">
        <v>20</v>
      </c>
      <c r="C20" s="9">
        <v>20</v>
      </c>
      <c r="D20" s="9">
        <v>20</v>
      </c>
      <c r="E20" s="9">
        <v>20</v>
      </c>
      <c r="F20" s="9">
        <v>20</v>
      </c>
      <c r="G20" s="9">
        <v>20</v>
      </c>
      <c r="H20" s="9">
        <v>20</v>
      </c>
      <c r="I20" s="9">
        <v>20</v>
      </c>
      <c r="J20" s="9">
        <v>20</v>
      </c>
      <c r="K20" s="9">
        <v>20</v>
      </c>
      <c r="L20" s="9">
        <v>20</v>
      </c>
      <c r="M20" s="9">
        <v>20</v>
      </c>
      <c r="N20" s="9">
        <v>20</v>
      </c>
      <c r="O20" s="9">
        <v>20</v>
      </c>
      <c r="P20" s="9">
        <v>20</v>
      </c>
      <c r="Q20" s="9">
        <v>20</v>
      </c>
      <c r="R20" s="9">
        <v>20</v>
      </c>
      <c r="S20" s="9">
        <v>20</v>
      </c>
      <c r="T20" s="9">
        <v>14</v>
      </c>
      <c r="U20" s="9">
        <v>11</v>
      </c>
      <c r="V20" s="9">
        <v>13</v>
      </c>
      <c r="W20" s="9">
        <v>3</v>
      </c>
      <c r="X20" s="9">
        <v>2</v>
      </c>
      <c r="Y20" s="9">
        <v>5</v>
      </c>
      <c r="Z20" s="9">
        <v>1000</v>
      </c>
      <c r="AB20">
        <f t="shared" si="1"/>
        <v>1</v>
      </c>
      <c r="AC20">
        <f t="shared" si="2"/>
        <v>1</v>
      </c>
      <c r="AD20">
        <f t="shared" si="3"/>
        <v>1</v>
      </c>
      <c r="AE20">
        <f t="shared" si="4"/>
        <v>1</v>
      </c>
      <c r="AF20">
        <f t="shared" si="5"/>
        <v>1</v>
      </c>
      <c r="AG20">
        <f t="shared" si="6"/>
        <v>1</v>
      </c>
      <c r="AH20">
        <f t="shared" si="7"/>
        <v>1</v>
      </c>
      <c r="AI20">
        <f t="shared" si="8"/>
        <v>1</v>
      </c>
      <c r="AJ20">
        <f t="shared" si="9"/>
        <v>1</v>
      </c>
      <c r="AK20">
        <f t="shared" si="10"/>
        <v>1</v>
      </c>
      <c r="AL20">
        <f t="shared" si="11"/>
        <v>1</v>
      </c>
      <c r="AM20">
        <f t="shared" si="12"/>
        <v>1</v>
      </c>
      <c r="AN20">
        <f t="shared" si="13"/>
        <v>1</v>
      </c>
      <c r="AO20">
        <f t="shared" si="14"/>
        <v>1</v>
      </c>
      <c r="AP20">
        <f t="shared" si="15"/>
        <v>1</v>
      </c>
      <c r="AQ20">
        <f t="shared" si="16"/>
        <v>1</v>
      </c>
      <c r="AR20">
        <f t="shared" si="17"/>
        <v>1</v>
      </c>
      <c r="AS20">
        <f t="shared" si="18"/>
        <v>1</v>
      </c>
      <c r="AT20">
        <f t="shared" si="19"/>
        <v>7</v>
      </c>
      <c r="AU20">
        <f t="shared" si="20"/>
        <v>10</v>
      </c>
      <c r="AV20">
        <f t="shared" si="21"/>
        <v>8</v>
      </c>
      <c r="AW20">
        <f t="shared" si="22"/>
        <v>18</v>
      </c>
      <c r="AX20">
        <f t="shared" si="23"/>
        <v>19</v>
      </c>
      <c r="AY20">
        <f t="shared" si="24"/>
        <v>16</v>
      </c>
      <c r="AZ20">
        <f t="shared" si="25"/>
        <v>1000</v>
      </c>
      <c r="BB20" s="8" t="s">
        <v>101</v>
      </c>
      <c r="BC20" s="9">
        <v>1</v>
      </c>
      <c r="BD20" s="9">
        <v>1</v>
      </c>
      <c r="BE20" s="9">
        <v>1</v>
      </c>
      <c r="BF20" s="9">
        <v>1</v>
      </c>
      <c r="BG20" s="9">
        <v>1</v>
      </c>
      <c r="BH20" s="9">
        <v>1</v>
      </c>
      <c r="BI20" s="9">
        <v>1</v>
      </c>
      <c r="BJ20" s="9">
        <v>1</v>
      </c>
      <c r="BK20" s="9">
        <v>1</v>
      </c>
      <c r="BL20" s="9">
        <v>1</v>
      </c>
      <c r="BM20" s="9">
        <v>1</v>
      </c>
      <c r="BN20" s="9">
        <v>1</v>
      </c>
      <c r="BO20" s="9">
        <v>1</v>
      </c>
      <c r="BP20" s="9">
        <v>1</v>
      </c>
      <c r="BQ20" s="9">
        <v>1</v>
      </c>
      <c r="BR20" s="9">
        <v>1</v>
      </c>
      <c r="BS20" s="9">
        <v>1</v>
      </c>
      <c r="BT20" s="9">
        <v>1</v>
      </c>
      <c r="BU20" s="9">
        <v>7</v>
      </c>
      <c r="BV20" s="9">
        <v>10</v>
      </c>
      <c r="BW20" s="9">
        <v>8</v>
      </c>
      <c r="BX20" s="9">
        <v>18</v>
      </c>
      <c r="BY20" s="9">
        <v>19</v>
      </c>
      <c r="BZ20" s="9">
        <v>16</v>
      </c>
      <c r="CA20" s="9">
        <v>1000</v>
      </c>
    </row>
    <row r="21" spans="1:79" ht="15" thickBot="1" x14ac:dyDescent="0.35">
      <c r="A21" s="8" t="s">
        <v>102</v>
      </c>
      <c r="B21" s="9">
        <v>4</v>
      </c>
      <c r="C21" s="9">
        <v>3</v>
      </c>
      <c r="D21" s="9">
        <v>9</v>
      </c>
      <c r="E21" s="9">
        <v>3</v>
      </c>
      <c r="F21" s="9">
        <v>2</v>
      </c>
      <c r="G21" s="9">
        <v>2</v>
      </c>
      <c r="H21" s="9">
        <v>2</v>
      </c>
      <c r="I21" s="9">
        <v>2</v>
      </c>
      <c r="J21" s="9">
        <v>3</v>
      </c>
      <c r="K21" s="9">
        <v>2</v>
      </c>
      <c r="L21" s="9">
        <v>2</v>
      </c>
      <c r="M21" s="9">
        <v>3</v>
      </c>
      <c r="N21" s="9">
        <v>4</v>
      </c>
      <c r="O21" s="9">
        <v>4</v>
      </c>
      <c r="P21" s="9">
        <v>2</v>
      </c>
      <c r="Q21" s="9">
        <v>2</v>
      </c>
      <c r="R21" s="9">
        <v>3</v>
      </c>
      <c r="S21" s="9">
        <v>1</v>
      </c>
      <c r="T21" s="9">
        <v>16</v>
      </c>
      <c r="U21" s="9">
        <v>16</v>
      </c>
      <c r="V21" s="9">
        <v>16</v>
      </c>
      <c r="W21" s="9">
        <v>3</v>
      </c>
      <c r="X21" s="9">
        <v>1</v>
      </c>
      <c r="Y21" s="9">
        <v>5</v>
      </c>
      <c r="Z21" s="9">
        <v>1000</v>
      </c>
      <c r="AB21">
        <f t="shared" si="1"/>
        <v>17</v>
      </c>
      <c r="AC21">
        <f t="shared" si="2"/>
        <v>18</v>
      </c>
      <c r="AD21">
        <f t="shared" si="3"/>
        <v>12</v>
      </c>
      <c r="AE21">
        <f t="shared" si="4"/>
        <v>18</v>
      </c>
      <c r="AF21">
        <f t="shared" si="5"/>
        <v>19</v>
      </c>
      <c r="AG21">
        <f t="shared" si="6"/>
        <v>19</v>
      </c>
      <c r="AH21">
        <f t="shared" si="7"/>
        <v>19</v>
      </c>
      <c r="AI21">
        <f t="shared" si="8"/>
        <v>19</v>
      </c>
      <c r="AJ21">
        <f t="shared" si="9"/>
        <v>18</v>
      </c>
      <c r="AK21">
        <f t="shared" si="10"/>
        <v>19</v>
      </c>
      <c r="AL21">
        <f t="shared" si="11"/>
        <v>19</v>
      </c>
      <c r="AM21">
        <f t="shared" si="12"/>
        <v>18</v>
      </c>
      <c r="AN21">
        <f t="shared" si="13"/>
        <v>17</v>
      </c>
      <c r="AO21">
        <f t="shared" si="14"/>
        <v>17</v>
      </c>
      <c r="AP21">
        <f t="shared" si="15"/>
        <v>19</v>
      </c>
      <c r="AQ21">
        <f t="shared" si="16"/>
        <v>19</v>
      </c>
      <c r="AR21">
        <f t="shared" si="17"/>
        <v>18</v>
      </c>
      <c r="AS21">
        <f t="shared" si="18"/>
        <v>20</v>
      </c>
      <c r="AT21">
        <f t="shared" si="19"/>
        <v>5</v>
      </c>
      <c r="AU21">
        <f t="shared" si="20"/>
        <v>5</v>
      </c>
      <c r="AV21">
        <f t="shared" si="21"/>
        <v>5</v>
      </c>
      <c r="AW21">
        <f t="shared" si="22"/>
        <v>18</v>
      </c>
      <c r="AX21">
        <f t="shared" si="23"/>
        <v>20</v>
      </c>
      <c r="AY21">
        <f t="shared" si="24"/>
        <v>16</v>
      </c>
      <c r="AZ21">
        <f t="shared" si="25"/>
        <v>1000</v>
      </c>
      <c r="BB21" s="8" t="s">
        <v>102</v>
      </c>
      <c r="BC21" s="9">
        <v>17</v>
      </c>
      <c r="BD21" s="9">
        <v>18</v>
      </c>
      <c r="BE21" s="9">
        <v>12</v>
      </c>
      <c r="BF21" s="9">
        <v>18</v>
      </c>
      <c r="BG21" s="9">
        <v>19</v>
      </c>
      <c r="BH21" s="9">
        <v>19</v>
      </c>
      <c r="BI21" s="9">
        <v>19</v>
      </c>
      <c r="BJ21" s="9">
        <v>19</v>
      </c>
      <c r="BK21" s="9">
        <v>18</v>
      </c>
      <c r="BL21" s="9">
        <v>19</v>
      </c>
      <c r="BM21" s="9">
        <v>19</v>
      </c>
      <c r="BN21" s="9">
        <v>18</v>
      </c>
      <c r="BO21" s="9">
        <v>17</v>
      </c>
      <c r="BP21" s="9">
        <v>17</v>
      </c>
      <c r="BQ21" s="9">
        <v>19</v>
      </c>
      <c r="BR21" s="9">
        <v>19</v>
      </c>
      <c r="BS21" s="9">
        <v>18</v>
      </c>
      <c r="BT21" s="9">
        <v>20</v>
      </c>
      <c r="BU21" s="9">
        <v>5</v>
      </c>
      <c r="BV21" s="9">
        <v>5</v>
      </c>
      <c r="BW21" s="9">
        <v>5</v>
      </c>
      <c r="BX21" s="9">
        <v>18</v>
      </c>
      <c r="BY21" s="9">
        <v>20</v>
      </c>
      <c r="BZ21" s="9">
        <v>16</v>
      </c>
      <c r="CA21" s="9">
        <v>1000</v>
      </c>
    </row>
    <row r="22" spans="1:79" ht="15" thickBot="1" x14ac:dyDescent="0.35">
      <c r="A22" s="8" t="s">
        <v>103</v>
      </c>
      <c r="B22" s="9">
        <v>3</v>
      </c>
      <c r="C22" s="9">
        <v>5</v>
      </c>
      <c r="D22" s="9">
        <v>6</v>
      </c>
      <c r="E22" s="9">
        <v>6</v>
      </c>
      <c r="F22" s="9">
        <v>5</v>
      </c>
      <c r="G22" s="9">
        <v>3</v>
      </c>
      <c r="H22" s="9">
        <v>5</v>
      </c>
      <c r="I22" s="9">
        <v>5</v>
      </c>
      <c r="J22" s="9">
        <v>4</v>
      </c>
      <c r="K22" s="9">
        <v>5</v>
      </c>
      <c r="L22" s="9">
        <v>6</v>
      </c>
      <c r="M22" s="9">
        <v>7</v>
      </c>
      <c r="N22" s="9">
        <v>9</v>
      </c>
      <c r="O22" s="9">
        <v>7</v>
      </c>
      <c r="P22" s="9">
        <v>8</v>
      </c>
      <c r="Q22" s="9">
        <v>4</v>
      </c>
      <c r="R22" s="9">
        <v>6</v>
      </c>
      <c r="S22" s="9">
        <v>3</v>
      </c>
      <c r="T22" s="9">
        <v>4</v>
      </c>
      <c r="U22" s="9">
        <v>4</v>
      </c>
      <c r="V22" s="9">
        <v>4</v>
      </c>
      <c r="W22" s="9">
        <v>3</v>
      </c>
      <c r="X22" s="9">
        <v>2</v>
      </c>
      <c r="Y22" s="9">
        <v>5</v>
      </c>
      <c r="Z22" s="9">
        <v>1000</v>
      </c>
      <c r="AB22">
        <f t="shared" si="1"/>
        <v>18</v>
      </c>
      <c r="AC22">
        <f t="shared" si="2"/>
        <v>16</v>
      </c>
      <c r="AD22">
        <f t="shared" si="3"/>
        <v>15</v>
      </c>
      <c r="AE22">
        <f t="shared" si="4"/>
        <v>15</v>
      </c>
      <c r="AF22">
        <f t="shared" si="5"/>
        <v>16</v>
      </c>
      <c r="AG22">
        <f t="shared" si="6"/>
        <v>18</v>
      </c>
      <c r="AH22">
        <f t="shared" si="7"/>
        <v>16</v>
      </c>
      <c r="AI22">
        <f t="shared" si="8"/>
        <v>16</v>
      </c>
      <c r="AJ22">
        <f t="shared" si="9"/>
        <v>17</v>
      </c>
      <c r="AK22">
        <f t="shared" si="10"/>
        <v>16</v>
      </c>
      <c r="AL22">
        <f t="shared" si="11"/>
        <v>15</v>
      </c>
      <c r="AM22">
        <f t="shared" si="12"/>
        <v>14</v>
      </c>
      <c r="AN22">
        <f t="shared" si="13"/>
        <v>12</v>
      </c>
      <c r="AO22">
        <f t="shared" si="14"/>
        <v>14</v>
      </c>
      <c r="AP22">
        <f t="shared" si="15"/>
        <v>13</v>
      </c>
      <c r="AQ22">
        <f t="shared" si="16"/>
        <v>17</v>
      </c>
      <c r="AR22">
        <f t="shared" si="17"/>
        <v>15</v>
      </c>
      <c r="AS22">
        <f t="shared" si="18"/>
        <v>18</v>
      </c>
      <c r="AT22">
        <f t="shared" si="19"/>
        <v>17</v>
      </c>
      <c r="AU22">
        <f t="shared" si="20"/>
        <v>17</v>
      </c>
      <c r="AV22">
        <f t="shared" si="21"/>
        <v>17</v>
      </c>
      <c r="AW22">
        <f t="shared" si="22"/>
        <v>18</v>
      </c>
      <c r="AX22">
        <f t="shared" si="23"/>
        <v>19</v>
      </c>
      <c r="AY22">
        <f t="shared" si="24"/>
        <v>16</v>
      </c>
      <c r="AZ22">
        <f t="shared" si="25"/>
        <v>1000</v>
      </c>
      <c r="BB22" s="8" t="s">
        <v>103</v>
      </c>
      <c r="BC22" s="9">
        <v>18</v>
      </c>
      <c r="BD22" s="9">
        <v>16</v>
      </c>
      <c r="BE22" s="9">
        <v>15</v>
      </c>
      <c r="BF22" s="9">
        <v>15</v>
      </c>
      <c r="BG22" s="9">
        <v>16</v>
      </c>
      <c r="BH22" s="9">
        <v>18</v>
      </c>
      <c r="BI22" s="9">
        <v>16</v>
      </c>
      <c r="BJ22" s="9">
        <v>16</v>
      </c>
      <c r="BK22" s="9">
        <v>17</v>
      </c>
      <c r="BL22" s="9">
        <v>16</v>
      </c>
      <c r="BM22" s="9">
        <v>15</v>
      </c>
      <c r="BN22" s="9">
        <v>14</v>
      </c>
      <c r="BO22" s="9">
        <v>12</v>
      </c>
      <c r="BP22" s="9">
        <v>14</v>
      </c>
      <c r="BQ22" s="9">
        <v>13</v>
      </c>
      <c r="BR22" s="9">
        <v>17</v>
      </c>
      <c r="BS22" s="9">
        <v>15</v>
      </c>
      <c r="BT22" s="9">
        <v>18</v>
      </c>
      <c r="BU22" s="9">
        <v>17</v>
      </c>
      <c r="BV22" s="9">
        <v>17</v>
      </c>
      <c r="BW22" s="9">
        <v>17</v>
      </c>
      <c r="BX22" s="9">
        <v>18</v>
      </c>
      <c r="BY22" s="9">
        <v>19</v>
      </c>
      <c r="BZ22" s="9">
        <v>16</v>
      </c>
      <c r="CA22" s="9">
        <v>1000</v>
      </c>
    </row>
    <row r="23" spans="1:79" ht="15" thickBot="1" x14ac:dyDescent="0.35">
      <c r="A23" s="8" t="s">
        <v>1</v>
      </c>
      <c r="B23" s="9">
        <v>16</v>
      </c>
      <c r="C23" s="9">
        <v>14</v>
      </c>
      <c r="D23" s="9">
        <v>14</v>
      </c>
      <c r="E23" s="9">
        <v>13</v>
      </c>
      <c r="F23" s="9">
        <v>15</v>
      </c>
      <c r="G23" s="9">
        <v>15</v>
      </c>
      <c r="H23" s="9">
        <v>15</v>
      </c>
      <c r="I23" s="9">
        <v>12</v>
      </c>
      <c r="J23" s="9">
        <v>16</v>
      </c>
      <c r="K23" s="9">
        <v>11</v>
      </c>
      <c r="L23" s="9">
        <v>12</v>
      </c>
      <c r="M23" s="9">
        <v>13</v>
      </c>
      <c r="N23" s="9">
        <v>15</v>
      </c>
      <c r="O23" s="9">
        <v>12</v>
      </c>
      <c r="P23" s="9">
        <v>13</v>
      </c>
      <c r="Q23" s="9">
        <v>15</v>
      </c>
      <c r="R23" s="9">
        <v>13</v>
      </c>
      <c r="S23" s="9">
        <v>13</v>
      </c>
      <c r="T23" s="9">
        <v>9</v>
      </c>
      <c r="U23" s="9">
        <v>7</v>
      </c>
      <c r="V23" s="9">
        <v>7</v>
      </c>
      <c r="W23" s="9">
        <v>3</v>
      </c>
      <c r="X23" s="9">
        <v>2</v>
      </c>
      <c r="Y23" s="9">
        <v>5</v>
      </c>
      <c r="Z23" s="9">
        <v>1000</v>
      </c>
      <c r="AB23">
        <f t="shared" si="1"/>
        <v>5</v>
      </c>
      <c r="AC23">
        <f t="shared" si="2"/>
        <v>7</v>
      </c>
      <c r="AD23">
        <f t="shared" si="3"/>
        <v>7</v>
      </c>
      <c r="AE23">
        <f t="shared" si="4"/>
        <v>8</v>
      </c>
      <c r="AF23">
        <f t="shared" si="5"/>
        <v>6</v>
      </c>
      <c r="AG23">
        <f t="shared" si="6"/>
        <v>6</v>
      </c>
      <c r="AH23">
        <f t="shared" si="7"/>
        <v>6</v>
      </c>
      <c r="AI23">
        <f t="shared" si="8"/>
        <v>9</v>
      </c>
      <c r="AJ23">
        <f t="shared" si="9"/>
        <v>5</v>
      </c>
      <c r="AK23">
        <f t="shared" si="10"/>
        <v>10</v>
      </c>
      <c r="AL23">
        <f t="shared" si="11"/>
        <v>9</v>
      </c>
      <c r="AM23">
        <f t="shared" si="12"/>
        <v>8</v>
      </c>
      <c r="AN23">
        <f t="shared" si="13"/>
        <v>6</v>
      </c>
      <c r="AO23">
        <f t="shared" si="14"/>
        <v>9</v>
      </c>
      <c r="AP23">
        <f t="shared" si="15"/>
        <v>8</v>
      </c>
      <c r="AQ23">
        <f t="shared" si="16"/>
        <v>6</v>
      </c>
      <c r="AR23">
        <f t="shared" si="17"/>
        <v>8</v>
      </c>
      <c r="AS23">
        <f t="shared" si="18"/>
        <v>8</v>
      </c>
      <c r="AT23">
        <f t="shared" si="19"/>
        <v>12</v>
      </c>
      <c r="AU23">
        <f t="shared" si="20"/>
        <v>14</v>
      </c>
      <c r="AV23">
        <f t="shared" si="21"/>
        <v>14</v>
      </c>
      <c r="AW23">
        <f t="shared" si="22"/>
        <v>18</v>
      </c>
      <c r="AX23">
        <f t="shared" si="23"/>
        <v>19</v>
      </c>
      <c r="AY23">
        <f t="shared" si="24"/>
        <v>16</v>
      </c>
      <c r="AZ23">
        <f t="shared" si="25"/>
        <v>1000</v>
      </c>
      <c r="BB23" s="8" t="s">
        <v>1</v>
      </c>
      <c r="BC23" s="9">
        <v>5</v>
      </c>
      <c r="BD23" s="9">
        <v>7</v>
      </c>
      <c r="BE23" s="9">
        <v>7</v>
      </c>
      <c r="BF23" s="9">
        <v>8</v>
      </c>
      <c r="BG23" s="9">
        <v>6</v>
      </c>
      <c r="BH23" s="9">
        <v>6</v>
      </c>
      <c r="BI23" s="9">
        <v>6</v>
      </c>
      <c r="BJ23" s="9">
        <v>9</v>
      </c>
      <c r="BK23" s="9">
        <v>5</v>
      </c>
      <c r="BL23" s="9">
        <v>10</v>
      </c>
      <c r="BM23" s="9">
        <v>9</v>
      </c>
      <c r="BN23" s="9">
        <v>8</v>
      </c>
      <c r="BO23" s="9">
        <v>6</v>
      </c>
      <c r="BP23" s="9">
        <v>9</v>
      </c>
      <c r="BQ23" s="9">
        <v>8</v>
      </c>
      <c r="BR23" s="9">
        <v>6</v>
      </c>
      <c r="BS23" s="9">
        <v>8</v>
      </c>
      <c r="BT23" s="9">
        <v>8</v>
      </c>
      <c r="BU23" s="9">
        <v>12</v>
      </c>
      <c r="BV23" s="9">
        <v>14</v>
      </c>
      <c r="BW23" s="9">
        <v>14</v>
      </c>
      <c r="BX23" s="9">
        <v>18</v>
      </c>
      <c r="BY23" s="9">
        <v>19</v>
      </c>
      <c r="BZ23" s="9">
        <v>16</v>
      </c>
      <c r="CA23" s="9">
        <v>1000</v>
      </c>
    </row>
    <row r="24" spans="1:79" ht="15" thickBot="1" x14ac:dyDescent="0.35">
      <c r="A24" s="8" t="s">
        <v>81</v>
      </c>
      <c r="B24" s="9">
        <v>4</v>
      </c>
      <c r="C24" s="9">
        <v>5</v>
      </c>
      <c r="D24" s="9">
        <v>8</v>
      </c>
      <c r="E24" s="9">
        <v>4</v>
      </c>
      <c r="F24" s="9">
        <v>7</v>
      </c>
      <c r="G24" s="9">
        <v>6</v>
      </c>
      <c r="H24" s="9">
        <v>5</v>
      </c>
      <c r="I24" s="9">
        <v>5</v>
      </c>
      <c r="J24" s="9">
        <v>4</v>
      </c>
      <c r="K24" s="9">
        <v>5</v>
      </c>
      <c r="L24" s="9">
        <v>5</v>
      </c>
      <c r="M24" s="9">
        <v>5</v>
      </c>
      <c r="N24" s="9">
        <v>7</v>
      </c>
      <c r="O24" s="9">
        <v>5</v>
      </c>
      <c r="P24" s="9">
        <v>5</v>
      </c>
      <c r="Q24" s="9">
        <v>5</v>
      </c>
      <c r="R24" s="9">
        <v>3</v>
      </c>
      <c r="S24" s="9">
        <v>7</v>
      </c>
      <c r="T24" s="9">
        <v>7</v>
      </c>
      <c r="U24" s="9">
        <v>9</v>
      </c>
      <c r="V24" s="9">
        <v>9</v>
      </c>
      <c r="W24" s="9">
        <v>2</v>
      </c>
      <c r="X24" s="9">
        <v>2</v>
      </c>
      <c r="Y24" s="9">
        <v>5</v>
      </c>
      <c r="Z24" s="9">
        <v>1000</v>
      </c>
      <c r="AB24">
        <f t="shared" si="1"/>
        <v>17</v>
      </c>
      <c r="AC24">
        <f t="shared" si="2"/>
        <v>16</v>
      </c>
      <c r="AD24">
        <f t="shared" si="3"/>
        <v>13</v>
      </c>
      <c r="AE24">
        <f t="shared" si="4"/>
        <v>17</v>
      </c>
      <c r="AF24">
        <f t="shared" si="5"/>
        <v>14</v>
      </c>
      <c r="AG24">
        <f t="shared" si="6"/>
        <v>15</v>
      </c>
      <c r="AH24">
        <f t="shared" si="7"/>
        <v>16</v>
      </c>
      <c r="AI24">
        <f t="shared" si="8"/>
        <v>16</v>
      </c>
      <c r="AJ24">
        <f t="shared" si="9"/>
        <v>17</v>
      </c>
      <c r="AK24">
        <f t="shared" si="10"/>
        <v>16</v>
      </c>
      <c r="AL24">
        <f t="shared" si="11"/>
        <v>16</v>
      </c>
      <c r="AM24">
        <f t="shared" si="12"/>
        <v>16</v>
      </c>
      <c r="AN24">
        <f t="shared" si="13"/>
        <v>14</v>
      </c>
      <c r="AO24">
        <f t="shared" si="14"/>
        <v>16</v>
      </c>
      <c r="AP24">
        <f t="shared" si="15"/>
        <v>16</v>
      </c>
      <c r="AQ24">
        <f t="shared" si="16"/>
        <v>16</v>
      </c>
      <c r="AR24">
        <f t="shared" si="17"/>
        <v>18</v>
      </c>
      <c r="AS24">
        <f t="shared" si="18"/>
        <v>14</v>
      </c>
      <c r="AT24">
        <f t="shared" si="19"/>
        <v>14</v>
      </c>
      <c r="AU24">
        <f t="shared" si="20"/>
        <v>12</v>
      </c>
      <c r="AV24">
        <f t="shared" si="21"/>
        <v>12</v>
      </c>
      <c r="AW24">
        <f t="shared" si="22"/>
        <v>19</v>
      </c>
      <c r="AX24">
        <f t="shared" si="23"/>
        <v>19</v>
      </c>
      <c r="AY24">
        <f t="shared" si="24"/>
        <v>16</v>
      </c>
      <c r="AZ24">
        <f t="shared" si="25"/>
        <v>1000</v>
      </c>
      <c r="BB24" s="8" t="s">
        <v>81</v>
      </c>
      <c r="BC24" s="9">
        <v>17</v>
      </c>
      <c r="BD24" s="9">
        <v>16</v>
      </c>
      <c r="BE24" s="9">
        <v>13</v>
      </c>
      <c r="BF24" s="9">
        <v>17</v>
      </c>
      <c r="BG24" s="9">
        <v>14</v>
      </c>
      <c r="BH24" s="9">
        <v>15</v>
      </c>
      <c r="BI24" s="9">
        <v>16</v>
      </c>
      <c r="BJ24" s="9">
        <v>16</v>
      </c>
      <c r="BK24" s="9">
        <v>17</v>
      </c>
      <c r="BL24" s="9">
        <v>16</v>
      </c>
      <c r="BM24" s="9">
        <v>16</v>
      </c>
      <c r="BN24" s="9">
        <v>16</v>
      </c>
      <c r="BO24" s="9">
        <v>14</v>
      </c>
      <c r="BP24" s="9">
        <v>16</v>
      </c>
      <c r="BQ24" s="9">
        <v>16</v>
      </c>
      <c r="BR24" s="9">
        <v>16</v>
      </c>
      <c r="BS24" s="9">
        <v>18</v>
      </c>
      <c r="BT24" s="9">
        <v>14</v>
      </c>
      <c r="BU24" s="9">
        <v>14</v>
      </c>
      <c r="BV24" s="9">
        <v>12</v>
      </c>
      <c r="BW24" s="9">
        <v>12</v>
      </c>
      <c r="BX24" s="9">
        <v>19</v>
      </c>
      <c r="BY24" s="9">
        <v>19</v>
      </c>
      <c r="BZ24" s="9">
        <v>16</v>
      </c>
      <c r="CA24" s="9">
        <v>1000</v>
      </c>
    </row>
    <row r="25" spans="1:79" ht="15" thickBot="1" x14ac:dyDescent="0.35">
      <c r="A25" s="8" t="s">
        <v>82</v>
      </c>
      <c r="B25" s="9">
        <v>7</v>
      </c>
      <c r="C25" s="9">
        <v>8</v>
      </c>
      <c r="D25" s="9">
        <v>4</v>
      </c>
      <c r="E25" s="9">
        <v>7</v>
      </c>
      <c r="F25" s="9">
        <v>8</v>
      </c>
      <c r="G25" s="9">
        <v>8</v>
      </c>
      <c r="H25" s="9">
        <v>8</v>
      </c>
      <c r="I25" s="9">
        <v>8</v>
      </c>
      <c r="J25" s="9">
        <v>8</v>
      </c>
      <c r="K25" s="9">
        <v>8</v>
      </c>
      <c r="L25" s="9">
        <v>8</v>
      </c>
      <c r="M25" s="9">
        <v>8</v>
      </c>
      <c r="N25" s="9">
        <v>4</v>
      </c>
      <c r="O25" s="9">
        <v>7</v>
      </c>
      <c r="P25" s="9">
        <v>8</v>
      </c>
      <c r="Q25" s="9">
        <v>8</v>
      </c>
      <c r="R25" s="9">
        <v>1</v>
      </c>
      <c r="S25" s="9">
        <v>3</v>
      </c>
      <c r="T25" s="9">
        <v>13</v>
      </c>
      <c r="U25" s="9">
        <v>14</v>
      </c>
      <c r="V25" s="9">
        <v>14</v>
      </c>
      <c r="W25" s="9">
        <v>3</v>
      </c>
      <c r="X25" s="9">
        <v>2</v>
      </c>
      <c r="Y25" s="9">
        <v>5</v>
      </c>
      <c r="Z25" s="9">
        <v>1000</v>
      </c>
      <c r="AB25">
        <f t="shared" si="1"/>
        <v>14</v>
      </c>
      <c r="AC25">
        <f t="shared" si="2"/>
        <v>13</v>
      </c>
      <c r="AD25">
        <f t="shared" si="3"/>
        <v>17</v>
      </c>
      <c r="AE25">
        <f t="shared" si="4"/>
        <v>14</v>
      </c>
      <c r="AF25">
        <f t="shared" si="5"/>
        <v>13</v>
      </c>
      <c r="AG25">
        <f t="shared" si="6"/>
        <v>13</v>
      </c>
      <c r="AH25">
        <f t="shared" si="7"/>
        <v>13</v>
      </c>
      <c r="AI25">
        <f t="shared" si="8"/>
        <v>13</v>
      </c>
      <c r="AJ25">
        <f t="shared" si="9"/>
        <v>13</v>
      </c>
      <c r="AK25">
        <f t="shared" si="10"/>
        <v>13</v>
      </c>
      <c r="AL25">
        <f t="shared" si="11"/>
        <v>13</v>
      </c>
      <c r="AM25">
        <f t="shared" si="12"/>
        <v>13</v>
      </c>
      <c r="AN25">
        <f t="shared" si="13"/>
        <v>17</v>
      </c>
      <c r="AO25">
        <f t="shared" si="14"/>
        <v>14</v>
      </c>
      <c r="AP25">
        <f t="shared" si="15"/>
        <v>13</v>
      </c>
      <c r="AQ25">
        <f t="shared" si="16"/>
        <v>13</v>
      </c>
      <c r="AR25">
        <f t="shared" si="17"/>
        <v>20</v>
      </c>
      <c r="AS25">
        <f t="shared" si="18"/>
        <v>18</v>
      </c>
      <c r="AT25">
        <f t="shared" si="19"/>
        <v>8</v>
      </c>
      <c r="AU25">
        <f t="shared" si="20"/>
        <v>7</v>
      </c>
      <c r="AV25">
        <f t="shared" si="21"/>
        <v>7</v>
      </c>
      <c r="AW25">
        <f t="shared" si="22"/>
        <v>18</v>
      </c>
      <c r="AX25">
        <f t="shared" si="23"/>
        <v>19</v>
      </c>
      <c r="AY25">
        <f t="shared" si="24"/>
        <v>16</v>
      </c>
      <c r="AZ25">
        <f t="shared" si="25"/>
        <v>1000</v>
      </c>
      <c r="BB25" s="8" t="s">
        <v>82</v>
      </c>
      <c r="BC25" s="9">
        <v>14</v>
      </c>
      <c r="BD25" s="9">
        <v>13</v>
      </c>
      <c r="BE25" s="9">
        <v>17</v>
      </c>
      <c r="BF25" s="9">
        <v>14</v>
      </c>
      <c r="BG25" s="9">
        <v>13</v>
      </c>
      <c r="BH25" s="9">
        <v>13</v>
      </c>
      <c r="BI25" s="9">
        <v>13</v>
      </c>
      <c r="BJ25" s="9">
        <v>13</v>
      </c>
      <c r="BK25" s="9">
        <v>13</v>
      </c>
      <c r="BL25" s="9">
        <v>13</v>
      </c>
      <c r="BM25" s="9">
        <v>13</v>
      </c>
      <c r="BN25" s="9">
        <v>13</v>
      </c>
      <c r="BO25" s="9">
        <v>17</v>
      </c>
      <c r="BP25" s="9">
        <v>14</v>
      </c>
      <c r="BQ25" s="9">
        <v>13</v>
      </c>
      <c r="BR25" s="9">
        <v>13</v>
      </c>
      <c r="BS25" s="9">
        <v>20</v>
      </c>
      <c r="BT25" s="9">
        <v>18</v>
      </c>
      <c r="BU25" s="9">
        <v>8</v>
      </c>
      <c r="BV25" s="9">
        <v>7</v>
      </c>
      <c r="BW25" s="9">
        <v>7</v>
      </c>
      <c r="BX25" s="9">
        <v>18</v>
      </c>
      <c r="BY25" s="9">
        <v>19</v>
      </c>
      <c r="BZ25" s="9">
        <v>16</v>
      </c>
      <c r="CA25" s="9">
        <v>1000</v>
      </c>
    </row>
    <row r="26" spans="1:79" ht="15" thickBot="1" x14ac:dyDescent="0.35">
      <c r="A26" s="8" t="s">
        <v>83</v>
      </c>
      <c r="B26" s="9">
        <v>10</v>
      </c>
      <c r="C26" s="9">
        <v>10</v>
      </c>
      <c r="D26" s="9">
        <v>9</v>
      </c>
      <c r="E26" s="9">
        <v>10</v>
      </c>
      <c r="F26" s="9">
        <v>11</v>
      </c>
      <c r="G26" s="9">
        <v>10</v>
      </c>
      <c r="H26" s="9">
        <v>10</v>
      </c>
      <c r="I26" s="9">
        <v>10</v>
      </c>
      <c r="J26" s="9">
        <v>12</v>
      </c>
      <c r="K26" s="9">
        <v>10</v>
      </c>
      <c r="L26" s="9">
        <v>10</v>
      </c>
      <c r="M26" s="9">
        <v>3</v>
      </c>
      <c r="N26" s="9">
        <v>2</v>
      </c>
      <c r="O26" s="9">
        <v>3</v>
      </c>
      <c r="P26" s="9">
        <v>2</v>
      </c>
      <c r="Q26" s="9">
        <v>10</v>
      </c>
      <c r="R26" s="9">
        <v>6</v>
      </c>
      <c r="S26" s="9">
        <v>11</v>
      </c>
      <c r="T26" s="9">
        <v>11</v>
      </c>
      <c r="U26" s="9">
        <v>10</v>
      </c>
      <c r="V26" s="9">
        <v>10</v>
      </c>
      <c r="W26" s="9">
        <v>3</v>
      </c>
      <c r="X26" s="9">
        <v>2</v>
      </c>
      <c r="Y26" s="9">
        <v>5</v>
      </c>
      <c r="Z26" s="9">
        <v>1000</v>
      </c>
      <c r="AB26">
        <f t="shared" si="1"/>
        <v>11</v>
      </c>
      <c r="AC26">
        <f t="shared" si="2"/>
        <v>11</v>
      </c>
      <c r="AD26">
        <f t="shared" si="3"/>
        <v>12</v>
      </c>
      <c r="AE26">
        <f t="shared" si="4"/>
        <v>11</v>
      </c>
      <c r="AF26">
        <f t="shared" si="5"/>
        <v>10</v>
      </c>
      <c r="AG26">
        <f t="shared" si="6"/>
        <v>11</v>
      </c>
      <c r="AH26">
        <f t="shared" si="7"/>
        <v>11</v>
      </c>
      <c r="AI26">
        <f t="shared" si="8"/>
        <v>11</v>
      </c>
      <c r="AJ26">
        <f t="shared" si="9"/>
        <v>9</v>
      </c>
      <c r="AK26">
        <f t="shared" si="10"/>
        <v>11</v>
      </c>
      <c r="AL26">
        <f t="shared" si="11"/>
        <v>11</v>
      </c>
      <c r="AM26">
        <f t="shared" si="12"/>
        <v>18</v>
      </c>
      <c r="AN26">
        <f t="shared" si="13"/>
        <v>19</v>
      </c>
      <c r="AO26">
        <f t="shared" si="14"/>
        <v>18</v>
      </c>
      <c r="AP26">
        <f t="shared" si="15"/>
        <v>19</v>
      </c>
      <c r="AQ26">
        <f t="shared" si="16"/>
        <v>11</v>
      </c>
      <c r="AR26">
        <f t="shared" si="17"/>
        <v>15</v>
      </c>
      <c r="AS26">
        <f t="shared" si="18"/>
        <v>10</v>
      </c>
      <c r="AT26">
        <f t="shared" si="19"/>
        <v>10</v>
      </c>
      <c r="AU26">
        <f t="shared" si="20"/>
        <v>11</v>
      </c>
      <c r="AV26">
        <f t="shared" si="21"/>
        <v>11</v>
      </c>
      <c r="AW26">
        <f t="shared" si="22"/>
        <v>18</v>
      </c>
      <c r="AX26">
        <f t="shared" si="23"/>
        <v>19</v>
      </c>
      <c r="AY26">
        <f t="shared" si="24"/>
        <v>16</v>
      </c>
      <c r="AZ26">
        <f t="shared" si="25"/>
        <v>1000</v>
      </c>
      <c r="BB26" s="8" t="s">
        <v>83</v>
      </c>
      <c r="BC26" s="9">
        <v>11</v>
      </c>
      <c r="BD26" s="9">
        <v>11</v>
      </c>
      <c r="BE26" s="9">
        <v>12</v>
      </c>
      <c r="BF26" s="9">
        <v>11</v>
      </c>
      <c r="BG26" s="9">
        <v>10</v>
      </c>
      <c r="BH26" s="9">
        <v>11</v>
      </c>
      <c r="BI26" s="9">
        <v>11</v>
      </c>
      <c r="BJ26" s="9">
        <v>11</v>
      </c>
      <c r="BK26" s="9">
        <v>9</v>
      </c>
      <c r="BL26" s="9">
        <v>11</v>
      </c>
      <c r="BM26" s="9">
        <v>11</v>
      </c>
      <c r="BN26" s="9">
        <v>18</v>
      </c>
      <c r="BO26" s="9">
        <v>19</v>
      </c>
      <c r="BP26" s="9">
        <v>18</v>
      </c>
      <c r="BQ26" s="9">
        <v>19</v>
      </c>
      <c r="BR26" s="9">
        <v>11</v>
      </c>
      <c r="BS26" s="9">
        <v>15</v>
      </c>
      <c r="BT26" s="9">
        <v>10</v>
      </c>
      <c r="BU26" s="9">
        <v>10</v>
      </c>
      <c r="BV26" s="9">
        <v>11</v>
      </c>
      <c r="BW26" s="9">
        <v>11</v>
      </c>
      <c r="BX26" s="9">
        <v>18</v>
      </c>
      <c r="BY26" s="9">
        <v>19</v>
      </c>
      <c r="BZ26" s="9">
        <v>16</v>
      </c>
      <c r="CA26" s="9">
        <v>1000</v>
      </c>
    </row>
    <row r="27" spans="1:79" ht="20.399999999999999" thickBot="1" x14ac:dyDescent="0.35">
      <c r="A27" s="8" t="s">
        <v>84</v>
      </c>
      <c r="B27" s="9">
        <v>13</v>
      </c>
      <c r="C27" s="9">
        <v>12</v>
      </c>
      <c r="D27" s="9">
        <v>12</v>
      </c>
      <c r="E27" s="9">
        <v>12</v>
      </c>
      <c r="F27" s="9">
        <v>13</v>
      </c>
      <c r="G27" s="9">
        <v>13</v>
      </c>
      <c r="H27" s="9">
        <v>12</v>
      </c>
      <c r="I27" s="9">
        <v>14</v>
      </c>
      <c r="J27" s="9">
        <v>15</v>
      </c>
      <c r="K27" s="9">
        <v>13</v>
      </c>
      <c r="L27" s="9">
        <v>12</v>
      </c>
      <c r="M27" s="9">
        <v>11</v>
      </c>
      <c r="N27" s="9">
        <v>11</v>
      </c>
      <c r="O27" s="9">
        <v>11</v>
      </c>
      <c r="P27" s="9">
        <v>11</v>
      </c>
      <c r="Q27" s="9">
        <v>13</v>
      </c>
      <c r="R27" s="9">
        <v>10</v>
      </c>
      <c r="S27" s="9">
        <v>9</v>
      </c>
      <c r="T27" s="9">
        <v>12</v>
      </c>
      <c r="U27" s="9">
        <v>13</v>
      </c>
      <c r="V27" s="9">
        <v>12</v>
      </c>
      <c r="W27" s="9">
        <v>3</v>
      </c>
      <c r="X27" s="9">
        <v>2</v>
      </c>
      <c r="Y27" s="9">
        <v>2</v>
      </c>
      <c r="Z27" s="9">
        <v>1000</v>
      </c>
      <c r="AB27">
        <f t="shared" si="1"/>
        <v>8</v>
      </c>
      <c r="AC27">
        <f t="shared" si="2"/>
        <v>9</v>
      </c>
      <c r="AD27">
        <f t="shared" si="3"/>
        <v>9</v>
      </c>
      <c r="AE27">
        <f t="shared" si="4"/>
        <v>9</v>
      </c>
      <c r="AF27">
        <f t="shared" si="5"/>
        <v>8</v>
      </c>
      <c r="AG27">
        <f t="shared" si="6"/>
        <v>8</v>
      </c>
      <c r="AH27">
        <f t="shared" si="7"/>
        <v>9</v>
      </c>
      <c r="AI27">
        <f t="shared" si="8"/>
        <v>7</v>
      </c>
      <c r="AJ27">
        <f t="shared" si="9"/>
        <v>6</v>
      </c>
      <c r="AK27">
        <f t="shared" si="10"/>
        <v>8</v>
      </c>
      <c r="AL27">
        <f t="shared" si="11"/>
        <v>9</v>
      </c>
      <c r="AM27">
        <f t="shared" si="12"/>
        <v>10</v>
      </c>
      <c r="AN27">
        <f t="shared" si="13"/>
        <v>10</v>
      </c>
      <c r="AO27">
        <f t="shared" si="14"/>
        <v>10</v>
      </c>
      <c r="AP27">
        <f t="shared" si="15"/>
        <v>10</v>
      </c>
      <c r="AQ27">
        <f t="shared" si="16"/>
        <v>8</v>
      </c>
      <c r="AR27">
        <f t="shared" si="17"/>
        <v>11</v>
      </c>
      <c r="AS27">
        <f t="shared" si="18"/>
        <v>12</v>
      </c>
      <c r="AT27">
        <f t="shared" si="19"/>
        <v>9</v>
      </c>
      <c r="AU27">
        <f t="shared" si="20"/>
        <v>8</v>
      </c>
      <c r="AV27">
        <f t="shared" si="21"/>
        <v>9</v>
      </c>
      <c r="AW27">
        <f t="shared" si="22"/>
        <v>18</v>
      </c>
      <c r="AX27">
        <f t="shared" si="23"/>
        <v>19</v>
      </c>
      <c r="AY27">
        <f t="shared" si="24"/>
        <v>19</v>
      </c>
      <c r="AZ27">
        <f t="shared" si="25"/>
        <v>1000</v>
      </c>
      <c r="BB27" s="8" t="s">
        <v>84</v>
      </c>
      <c r="BC27" s="9">
        <v>8</v>
      </c>
      <c r="BD27" s="9">
        <v>9</v>
      </c>
      <c r="BE27" s="9">
        <v>9</v>
      </c>
      <c r="BF27" s="9">
        <v>9</v>
      </c>
      <c r="BG27" s="9">
        <v>8</v>
      </c>
      <c r="BH27" s="9">
        <v>8</v>
      </c>
      <c r="BI27" s="9">
        <v>9</v>
      </c>
      <c r="BJ27" s="9">
        <v>7</v>
      </c>
      <c r="BK27" s="9">
        <v>6</v>
      </c>
      <c r="BL27" s="9">
        <v>8</v>
      </c>
      <c r="BM27" s="9">
        <v>9</v>
      </c>
      <c r="BN27" s="9">
        <v>10</v>
      </c>
      <c r="BO27" s="9">
        <v>10</v>
      </c>
      <c r="BP27" s="9">
        <v>10</v>
      </c>
      <c r="BQ27" s="9">
        <v>10</v>
      </c>
      <c r="BR27" s="9">
        <v>8</v>
      </c>
      <c r="BS27" s="9">
        <v>11</v>
      </c>
      <c r="BT27" s="9">
        <v>12</v>
      </c>
      <c r="BU27" s="9">
        <v>9</v>
      </c>
      <c r="BV27" s="9">
        <v>8</v>
      </c>
      <c r="BW27" s="9">
        <v>9</v>
      </c>
      <c r="BX27" s="9">
        <v>18</v>
      </c>
      <c r="BY27" s="9">
        <v>19</v>
      </c>
      <c r="BZ27" s="9">
        <v>19</v>
      </c>
      <c r="CA27" s="9">
        <v>1000</v>
      </c>
    </row>
    <row r="28" spans="1:79" ht="18.600000000000001" thickBot="1" x14ac:dyDescent="0.35">
      <c r="A28" s="3"/>
      <c r="BB28" s="3"/>
    </row>
    <row r="29" spans="1:79" ht="15" thickBot="1" x14ac:dyDescent="0.35">
      <c r="A29" s="7" t="s">
        <v>275</v>
      </c>
      <c r="B29" s="7" t="s">
        <v>49</v>
      </c>
      <c r="C29" s="7" t="s">
        <v>50</v>
      </c>
      <c r="D29" s="7" t="s">
        <v>52</v>
      </c>
      <c r="E29" s="7" t="s">
        <v>54</v>
      </c>
      <c r="F29" s="7" t="s">
        <v>55</v>
      </c>
      <c r="G29" s="7" t="s">
        <v>56</v>
      </c>
      <c r="H29" s="7" t="s">
        <v>57</v>
      </c>
      <c r="I29" s="7" t="s">
        <v>58</v>
      </c>
      <c r="J29" s="7" t="s">
        <v>60</v>
      </c>
      <c r="K29" s="7" t="s">
        <v>62</v>
      </c>
      <c r="L29" s="7" t="s">
        <v>63</v>
      </c>
      <c r="M29" s="7" t="s">
        <v>64</v>
      </c>
      <c r="N29" s="7" t="s">
        <v>65</v>
      </c>
      <c r="O29" s="7" t="s">
        <v>66</v>
      </c>
      <c r="P29" s="7" t="s">
        <v>67</v>
      </c>
      <c r="Q29" s="7" t="s">
        <v>68</v>
      </c>
      <c r="R29" s="7" t="s">
        <v>69</v>
      </c>
      <c r="S29" s="7" t="s">
        <v>70</v>
      </c>
      <c r="T29" s="7" t="s">
        <v>73</v>
      </c>
      <c r="U29" s="7" t="s">
        <v>74</v>
      </c>
      <c r="V29" s="7" t="s">
        <v>75</v>
      </c>
      <c r="W29" s="7" t="s">
        <v>76</v>
      </c>
      <c r="X29" s="7" t="s">
        <v>78</v>
      </c>
      <c r="Y29" s="7" t="s">
        <v>695</v>
      </c>
      <c r="BB29" s="7" t="s">
        <v>275</v>
      </c>
      <c r="BC29" s="7" t="s">
        <v>49</v>
      </c>
      <c r="BD29" s="7" t="s">
        <v>50</v>
      </c>
      <c r="BE29" s="7" t="s">
        <v>52</v>
      </c>
      <c r="BF29" s="7" t="s">
        <v>54</v>
      </c>
      <c r="BG29" s="7" t="s">
        <v>55</v>
      </c>
      <c r="BH29" s="7" t="s">
        <v>56</v>
      </c>
      <c r="BI29" s="7" t="s">
        <v>57</v>
      </c>
      <c r="BJ29" s="7" t="s">
        <v>58</v>
      </c>
      <c r="BK29" s="7" t="s">
        <v>60</v>
      </c>
      <c r="BL29" s="7" t="s">
        <v>62</v>
      </c>
      <c r="BM29" s="7" t="s">
        <v>63</v>
      </c>
      <c r="BN29" s="7" t="s">
        <v>64</v>
      </c>
      <c r="BO29" s="7" t="s">
        <v>65</v>
      </c>
      <c r="BP29" s="7" t="s">
        <v>66</v>
      </c>
      <c r="BQ29" s="7" t="s">
        <v>67</v>
      </c>
      <c r="BR29" s="7" t="s">
        <v>68</v>
      </c>
      <c r="BS29" s="7" t="s">
        <v>69</v>
      </c>
      <c r="BT29" s="7" t="s">
        <v>70</v>
      </c>
      <c r="BU29" s="7" t="s">
        <v>73</v>
      </c>
      <c r="BV29" s="7" t="s">
        <v>74</v>
      </c>
      <c r="BW29" s="7" t="s">
        <v>75</v>
      </c>
      <c r="BX29" s="7" t="s">
        <v>76</v>
      </c>
      <c r="BY29" s="7" t="s">
        <v>78</v>
      </c>
      <c r="BZ29" s="7" t="s">
        <v>695</v>
      </c>
    </row>
    <row r="30" spans="1:79" ht="15" thickBot="1" x14ac:dyDescent="0.35">
      <c r="A30" s="7" t="s">
        <v>105</v>
      </c>
      <c r="B30" s="9" t="s">
        <v>1124</v>
      </c>
      <c r="C30" s="9" t="s">
        <v>1125</v>
      </c>
      <c r="D30" s="9" t="s">
        <v>1126</v>
      </c>
      <c r="E30" s="9" t="s">
        <v>1125</v>
      </c>
      <c r="F30" s="9" t="s">
        <v>1125</v>
      </c>
      <c r="G30" s="9" t="s">
        <v>1125</v>
      </c>
      <c r="H30" s="9" t="s">
        <v>1125</v>
      </c>
      <c r="I30" s="9" t="s">
        <v>1125</v>
      </c>
      <c r="J30" s="9" t="s">
        <v>1125</v>
      </c>
      <c r="K30" s="9" t="s">
        <v>1125</v>
      </c>
      <c r="L30" s="9" t="s">
        <v>1125</v>
      </c>
      <c r="M30" s="9" t="s">
        <v>1125</v>
      </c>
      <c r="N30" s="9" t="s">
        <v>1125</v>
      </c>
      <c r="O30" s="9" t="s">
        <v>1125</v>
      </c>
      <c r="P30" s="9" t="s">
        <v>1125</v>
      </c>
      <c r="Q30" s="9" t="s">
        <v>1125</v>
      </c>
      <c r="R30" s="9" t="s">
        <v>1125</v>
      </c>
      <c r="S30" s="9" t="s">
        <v>1125</v>
      </c>
      <c r="T30" s="9" t="s">
        <v>1127</v>
      </c>
      <c r="U30" s="9" t="s">
        <v>1128</v>
      </c>
      <c r="V30" s="9" t="s">
        <v>1125</v>
      </c>
      <c r="W30" s="9" t="s">
        <v>1129</v>
      </c>
      <c r="X30" s="9" t="s">
        <v>1130</v>
      </c>
      <c r="Y30" s="9" t="s">
        <v>1131</v>
      </c>
      <c r="BB30" s="7" t="s">
        <v>105</v>
      </c>
      <c r="BC30" s="9" t="s">
        <v>1194</v>
      </c>
      <c r="BD30" s="9" t="s">
        <v>1195</v>
      </c>
      <c r="BE30" s="9" t="s">
        <v>1196</v>
      </c>
      <c r="BF30" s="9" t="s">
        <v>1195</v>
      </c>
      <c r="BG30" s="9" t="s">
        <v>1195</v>
      </c>
      <c r="BH30" s="9" t="s">
        <v>1195</v>
      </c>
      <c r="BI30" s="9" t="s">
        <v>1195</v>
      </c>
      <c r="BJ30" s="9" t="s">
        <v>1195</v>
      </c>
      <c r="BK30" s="9" t="s">
        <v>1195</v>
      </c>
      <c r="BL30" s="9" t="s">
        <v>1195</v>
      </c>
      <c r="BM30" s="9" t="s">
        <v>1195</v>
      </c>
      <c r="BN30" s="9" t="s">
        <v>1195</v>
      </c>
      <c r="BO30" s="9" t="s">
        <v>1195</v>
      </c>
      <c r="BP30" s="9" t="s">
        <v>1195</v>
      </c>
      <c r="BQ30" s="9" t="s">
        <v>1195</v>
      </c>
      <c r="BR30" s="9" t="s">
        <v>1195</v>
      </c>
      <c r="BS30" s="9" t="s">
        <v>1195</v>
      </c>
      <c r="BT30" s="9" t="s">
        <v>1197</v>
      </c>
      <c r="BU30" s="9" t="s">
        <v>1198</v>
      </c>
      <c r="BV30" s="9" t="s">
        <v>1199</v>
      </c>
      <c r="BW30" s="9" t="s">
        <v>1195</v>
      </c>
      <c r="BX30" s="9" t="s">
        <v>1200</v>
      </c>
      <c r="BY30" s="9" t="s">
        <v>1201</v>
      </c>
      <c r="BZ30" s="9" t="s">
        <v>1202</v>
      </c>
    </row>
    <row r="31" spans="1:79" ht="15" thickBot="1" x14ac:dyDescent="0.35">
      <c r="A31" s="7" t="s">
        <v>108</v>
      </c>
      <c r="B31" s="9" t="s">
        <v>1132</v>
      </c>
      <c r="C31" s="9" t="s">
        <v>1107</v>
      </c>
      <c r="D31" s="9" t="s">
        <v>1107</v>
      </c>
      <c r="E31" s="9" t="s">
        <v>1107</v>
      </c>
      <c r="F31" s="9" t="s">
        <v>1107</v>
      </c>
      <c r="G31" s="9" t="s">
        <v>1107</v>
      </c>
      <c r="H31" s="9" t="s">
        <v>1107</v>
      </c>
      <c r="I31" s="9" t="s">
        <v>1107</v>
      </c>
      <c r="J31" s="9" t="s">
        <v>1107</v>
      </c>
      <c r="K31" s="9" t="s">
        <v>1107</v>
      </c>
      <c r="L31" s="9" t="s">
        <v>1107</v>
      </c>
      <c r="M31" s="9" t="s">
        <v>1107</v>
      </c>
      <c r="N31" s="9" t="s">
        <v>1107</v>
      </c>
      <c r="O31" s="9" t="s">
        <v>1107</v>
      </c>
      <c r="P31" s="9" t="s">
        <v>1107</v>
      </c>
      <c r="Q31" s="9" t="s">
        <v>1107</v>
      </c>
      <c r="R31" s="9" t="s">
        <v>1107</v>
      </c>
      <c r="S31" s="9" t="s">
        <v>1107</v>
      </c>
      <c r="T31" s="9" t="s">
        <v>1133</v>
      </c>
      <c r="U31" s="9" t="s">
        <v>1134</v>
      </c>
      <c r="V31" s="9" t="s">
        <v>1107</v>
      </c>
      <c r="W31" s="9" t="s">
        <v>1135</v>
      </c>
      <c r="X31" s="9" t="s">
        <v>1107</v>
      </c>
      <c r="Y31" s="9" t="s">
        <v>1136</v>
      </c>
      <c r="BB31" s="7" t="s">
        <v>108</v>
      </c>
      <c r="BC31" s="9" t="s">
        <v>1203</v>
      </c>
      <c r="BD31" s="9" t="s">
        <v>1204</v>
      </c>
      <c r="BE31" s="9" t="s">
        <v>1205</v>
      </c>
      <c r="BF31" s="9" t="s">
        <v>1204</v>
      </c>
      <c r="BG31" s="9" t="s">
        <v>1204</v>
      </c>
      <c r="BH31" s="9" t="s">
        <v>1204</v>
      </c>
      <c r="BI31" s="9" t="s">
        <v>1204</v>
      </c>
      <c r="BJ31" s="9" t="s">
        <v>1204</v>
      </c>
      <c r="BK31" s="9" t="s">
        <v>1204</v>
      </c>
      <c r="BL31" s="9" t="s">
        <v>1204</v>
      </c>
      <c r="BM31" s="9" t="s">
        <v>1204</v>
      </c>
      <c r="BN31" s="9" t="s">
        <v>1204</v>
      </c>
      <c r="BO31" s="9" t="s">
        <v>1204</v>
      </c>
      <c r="BP31" s="9" t="s">
        <v>1204</v>
      </c>
      <c r="BQ31" s="9" t="s">
        <v>1204</v>
      </c>
      <c r="BR31" s="9" t="s">
        <v>1204</v>
      </c>
      <c r="BS31" s="9" t="s">
        <v>1204</v>
      </c>
      <c r="BT31" s="9" t="s">
        <v>1206</v>
      </c>
      <c r="BU31" s="9" t="s">
        <v>1204</v>
      </c>
      <c r="BV31" s="9" t="s">
        <v>1207</v>
      </c>
      <c r="BW31" s="9" t="s">
        <v>1204</v>
      </c>
      <c r="BX31" s="9" t="s">
        <v>1208</v>
      </c>
      <c r="BY31" s="9" t="s">
        <v>1209</v>
      </c>
      <c r="BZ31" s="9" t="s">
        <v>1210</v>
      </c>
    </row>
    <row r="32" spans="1:79" ht="15" thickBot="1" x14ac:dyDescent="0.35">
      <c r="A32" s="7" t="s">
        <v>110</v>
      </c>
      <c r="B32" s="9" t="s">
        <v>1137</v>
      </c>
      <c r="C32" s="9" t="s">
        <v>1138</v>
      </c>
      <c r="D32" s="9" t="s">
        <v>1138</v>
      </c>
      <c r="E32" s="9" t="s">
        <v>1138</v>
      </c>
      <c r="F32" s="9" t="s">
        <v>1138</v>
      </c>
      <c r="G32" s="9" t="s">
        <v>1138</v>
      </c>
      <c r="H32" s="9" t="s">
        <v>1138</v>
      </c>
      <c r="I32" s="9" t="s">
        <v>1138</v>
      </c>
      <c r="J32" s="9" t="s">
        <v>1138</v>
      </c>
      <c r="K32" s="9" t="s">
        <v>1138</v>
      </c>
      <c r="L32" s="9" t="s">
        <v>1138</v>
      </c>
      <c r="M32" s="9" t="s">
        <v>1138</v>
      </c>
      <c r="N32" s="9" t="s">
        <v>1138</v>
      </c>
      <c r="O32" s="9" t="s">
        <v>1138</v>
      </c>
      <c r="P32" s="9" t="s">
        <v>1138</v>
      </c>
      <c r="Q32" s="9" t="s">
        <v>1138</v>
      </c>
      <c r="R32" s="9" t="s">
        <v>1138</v>
      </c>
      <c r="S32" s="9" t="s">
        <v>1138</v>
      </c>
      <c r="T32" s="9" t="s">
        <v>1139</v>
      </c>
      <c r="U32" s="9" t="s">
        <v>1140</v>
      </c>
      <c r="V32" s="9" t="s">
        <v>1138</v>
      </c>
      <c r="W32" s="9" t="s">
        <v>1138</v>
      </c>
      <c r="X32" s="9" t="s">
        <v>1138</v>
      </c>
      <c r="Y32" s="9" t="s">
        <v>1141</v>
      </c>
      <c r="BB32" s="7" t="s">
        <v>110</v>
      </c>
      <c r="BC32" s="9" t="s">
        <v>1211</v>
      </c>
      <c r="BD32" s="9" t="s">
        <v>1115</v>
      </c>
      <c r="BE32" s="9" t="s">
        <v>1212</v>
      </c>
      <c r="BF32" s="9" t="s">
        <v>1115</v>
      </c>
      <c r="BG32" s="9" t="s">
        <v>1115</v>
      </c>
      <c r="BH32" s="9" t="s">
        <v>1115</v>
      </c>
      <c r="BI32" s="9" t="s">
        <v>1115</v>
      </c>
      <c r="BJ32" s="9" t="s">
        <v>1115</v>
      </c>
      <c r="BK32" s="9" t="s">
        <v>1115</v>
      </c>
      <c r="BL32" s="9" t="s">
        <v>1115</v>
      </c>
      <c r="BM32" s="9" t="s">
        <v>1115</v>
      </c>
      <c r="BN32" s="9" t="s">
        <v>1115</v>
      </c>
      <c r="BO32" s="9" t="s">
        <v>1115</v>
      </c>
      <c r="BP32" s="9" t="s">
        <v>1115</v>
      </c>
      <c r="BQ32" s="9" t="s">
        <v>1115</v>
      </c>
      <c r="BR32" s="9" t="s">
        <v>1115</v>
      </c>
      <c r="BS32" s="9" t="s">
        <v>1115</v>
      </c>
      <c r="BT32" s="9" t="s">
        <v>1213</v>
      </c>
      <c r="BU32" s="9" t="s">
        <v>1115</v>
      </c>
      <c r="BV32" s="9" t="s">
        <v>1214</v>
      </c>
      <c r="BW32" s="9" t="s">
        <v>1115</v>
      </c>
      <c r="BX32" s="9" t="s">
        <v>1215</v>
      </c>
      <c r="BY32" s="9" t="s">
        <v>1216</v>
      </c>
      <c r="BZ32" s="9" t="s">
        <v>1217</v>
      </c>
    </row>
    <row r="33" spans="1:78" ht="15" thickBot="1" x14ac:dyDescent="0.35">
      <c r="A33" s="7" t="s">
        <v>112</v>
      </c>
      <c r="B33" s="9" t="s">
        <v>1142</v>
      </c>
      <c r="C33" s="9" t="s">
        <v>1143</v>
      </c>
      <c r="D33" s="9" t="s">
        <v>1143</v>
      </c>
      <c r="E33" s="9" t="s">
        <v>1143</v>
      </c>
      <c r="F33" s="9" t="s">
        <v>1143</v>
      </c>
      <c r="G33" s="9" t="s">
        <v>1143</v>
      </c>
      <c r="H33" s="9" t="s">
        <v>1143</v>
      </c>
      <c r="I33" s="9" t="s">
        <v>1143</v>
      </c>
      <c r="J33" s="9" t="s">
        <v>1143</v>
      </c>
      <c r="K33" s="9" t="s">
        <v>1143</v>
      </c>
      <c r="L33" s="9" t="s">
        <v>1143</v>
      </c>
      <c r="M33" s="9" t="s">
        <v>1143</v>
      </c>
      <c r="N33" s="9" t="s">
        <v>1143</v>
      </c>
      <c r="O33" s="9" t="s">
        <v>1143</v>
      </c>
      <c r="P33" s="9" t="s">
        <v>1143</v>
      </c>
      <c r="Q33" s="9" t="s">
        <v>1143</v>
      </c>
      <c r="R33" s="9" t="s">
        <v>1143</v>
      </c>
      <c r="S33" s="9" t="s">
        <v>1143</v>
      </c>
      <c r="T33" s="9" t="s">
        <v>1144</v>
      </c>
      <c r="U33" s="9" t="s">
        <v>1145</v>
      </c>
      <c r="V33" s="9" t="s">
        <v>1143</v>
      </c>
      <c r="W33" s="9" t="s">
        <v>1143</v>
      </c>
      <c r="X33" s="9" t="s">
        <v>1143</v>
      </c>
      <c r="Y33" s="9" t="s">
        <v>1146</v>
      </c>
      <c r="BB33" s="7" t="s">
        <v>112</v>
      </c>
      <c r="BC33" s="9" t="s">
        <v>1218</v>
      </c>
      <c r="BD33" s="9" t="s">
        <v>1219</v>
      </c>
      <c r="BE33" s="9" t="s">
        <v>1220</v>
      </c>
      <c r="BF33" s="9" t="s">
        <v>1219</v>
      </c>
      <c r="BG33" s="9" t="s">
        <v>1219</v>
      </c>
      <c r="BH33" s="9" t="s">
        <v>1219</v>
      </c>
      <c r="BI33" s="9" t="s">
        <v>1219</v>
      </c>
      <c r="BJ33" s="9" t="s">
        <v>1219</v>
      </c>
      <c r="BK33" s="9" t="s">
        <v>1219</v>
      </c>
      <c r="BL33" s="9" t="s">
        <v>1219</v>
      </c>
      <c r="BM33" s="9" t="s">
        <v>1219</v>
      </c>
      <c r="BN33" s="9" t="s">
        <v>1219</v>
      </c>
      <c r="BO33" s="9" t="s">
        <v>1219</v>
      </c>
      <c r="BP33" s="9" t="s">
        <v>1219</v>
      </c>
      <c r="BQ33" s="9" t="s">
        <v>1219</v>
      </c>
      <c r="BR33" s="9" t="s">
        <v>1219</v>
      </c>
      <c r="BS33" s="9" t="s">
        <v>1219</v>
      </c>
      <c r="BT33" s="9" t="s">
        <v>1221</v>
      </c>
      <c r="BU33" s="9" t="s">
        <v>1219</v>
      </c>
      <c r="BV33" s="9" t="s">
        <v>1222</v>
      </c>
      <c r="BW33" s="9" t="s">
        <v>1219</v>
      </c>
      <c r="BX33" s="9" t="s">
        <v>1223</v>
      </c>
      <c r="BY33" s="9" t="s">
        <v>1224</v>
      </c>
      <c r="BZ33" s="9" t="s">
        <v>1225</v>
      </c>
    </row>
    <row r="34" spans="1:78" ht="15" thickBot="1" x14ac:dyDescent="0.35">
      <c r="A34" s="7" t="s">
        <v>114</v>
      </c>
      <c r="B34" s="9" t="s">
        <v>1147</v>
      </c>
      <c r="C34" s="9" t="s">
        <v>1148</v>
      </c>
      <c r="D34" s="9" t="s">
        <v>1148</v>
      </c>
      <c r="E34" s="9" t="s">
        <v>1148</v>
      </c>
      <c r="F34" s="9" t="s">
        <v>1148</v>
      </c>
      <c r="G34" s="9" t="s">
        <v>1148</v>
      </c>
      <c r="H34" s="9" t="s">
        <v>1148</v>
      </c>
      <c r="I34" s="9" t="s">
        <v>1148</v>
      </c>
      <c r="J34" s="9" t="s">
        <v>1148</v>
      </c>
      <c r="K34" s="9" t="s">
        <v>1148</v>
      </c>
      <c r="L34" s="9" t="s">
        <v>1148</v>
      </c>
      <c r="M34" s="9" t="s">
        <v>1148</v>
      </c>
      <c r="N34" s="9" t="s">
        <v>1148</v>
      </c>
      <c r="O34" s="9" t="s">
        <v>1148</v>
      </c>
      <c r="P34" s="9" t="s">
        <v>1148</v>
      </c>
      <c r="Q34" s="9" t="s">
        <v>1148</v>
      </c>
      <c r="R34" s="9" t="s">
        <v>1148</v>
      </c>
      <c r="S34" s="9" t="s">
        <v>1148</v>
      </c>
      <c r="T34" s="9" t="s">
        <v>1149</v>
      </c>
      <c r="U34" s="9" t="s">
        <v>1150</v>
      </c>
      <c r="V34" s="9" t="s">
        <v>1148</v>
      </c>
      <c r="W34" s="9" t="s">
        <v>1148</v>
      </c>
      <c r="X34" s="9" t="s">
        <v>1148</v>
      </c>
      <c r="Y34" s="9" t="s">
        <v>1148</v>
      </c>
      <c r="BB34" s="7" t="s">
        <v>114</v>
      </c>
      <c r="BC34" s="9" t="s">
        <v>1226</v>
      </c>
      <c r="BD34" s="9" t="s">
        <v>1227</v>
      </c>
      <c r="BE34" s="9" t="s">
        <v>1228</v>
      </c>
      <c r="BF34" s="9" t="s">
        <v>1227</v>
      </c>
      <c r="BG34" s="9" t="s">
        <v>1227</v>
      </c>
      <c r="BH34" s="9" t="s">
        <v>1227</v>
      </c>
      <c r="BI34" s="9" t="s">
        <v>1227</v>
      </c>
      <c r="BJ34" s="9" t="s">
        <v>1227</v>
      </c>
      <c r="BK34" s="9" t="s">
        <v>1227</v>
      </c>
      <c r="BL34" s="9" t="s">
        <v>1227</v>
      </c>
      <c r="BM34" s="9" t="s">
        <v>1227</v>
      </c>
      <c r="BN34" s="9" t="s">
        <v>1227</v>
      </c>
      <c r="BO34" s="9" t="s">
        <v>1227</v>
      </c>
      <c r="BP34" s="9" t="s">
        <v>1227</v>
      </c>
      <c r="BQ34" s="9" t="s">
        <v>1227</v>
      </c>
      <c r="BR34" s="9" t="s">
        <v>1227</v>
      </c>
      <c r="BS34" s="9" t="s">
        <v>1227</v>
      </c>
      <c r="BT34" s="9" t="s">
        <v>1229</v>
      </c>
      <c r="BU34" s="9" t="s">
        <v>1227</v>
      </c>
      <c r="BV34" s="9" t="s">
        <v>1230</v>
      </c>
      <c r="BW34" s="9" t="s">
        <v>1227</v>
      </c>
      <c r="BX34" s="9" t="s">
        <v>1231</v>
      </c>
      <c r="BY34" s="9" t="s">
        <v>1232</v>
      </c>
      <c r="BZ34" s="9" t="s">
        <v>1233</v>
      </c>
    </row>
    <row r="35" spans="1:78" ht="15" thickBot="1" x14ac:dyDescent="0.35">
      <c r="A35" s="7" t="s">
        <v>116</v>
      </c>
      <c r="B35" s="9" t="s">
        <v>1151</v>
      </c>
      <c r="C35" s="9" t="s">
        <v>1152</v>
      </c>
      <c r="D35" s="9" t="s">
        <v>1152</v>
      </c>
      <c r="E35" s="9" t="s">
        <v>1152</v>
      </c>
      <c r="F35" s="9" t="s">
        <v>1152</v>
      </c>
      <c r="G35" s="9" t="s">
        <v>1152</v>
      </c>
      <c r="H35" s="9" t="s">
        <v>1152</v>
      </c>
      <c r="I35" s="9" t="s">
        <v>1152</v>
      </c>
      <c r="J35" s="9" t="s">
        <v>1152</v>
      </c>
      <c r="K35" s="9" t="s">
        <v>1152</v>
      </c>
      <c r="L35" s="9" t="s">
        <v>1152</v>
      </c>
      <c r="M35" s="9" t="s">
        <v>1152</v>
      </c>
      <c r="N35" s="9" t="s">
        <v>1152</v>
      </c>
      <c r="O35" s="9" t="s">
        <v>1152</v>
      </c>
      <c r="P35" s="9" t="s">
        <v>1152</v>
      </c>
      <c r="Q35" s="9" t="s">
        <v>1152</v>
      </c>
      <c r="R35" s="9" t="s">
        <v>1152</v>
      </c>
      <c r="S35" s="9" t="s">
        <v>1152</v>
      </c>
      <c r="T35" s="9" t="s">
        <v>1153</v>
      </c>
      <c r="U35" s="9" t="s">
        <v>1154</v>
      </c>
      <c r="V35" s="9" t="s">
        <v>1152</v>
      </c>
      <c r="W35" s="9" t="s">
        <v>1152</v>
      </c>
      <c r="X35" s="9" t="s">
        <v>1152</v>
      </c>
      <c r="Y35" s="9" t="s">
        <v>1152</v>
      </c>
      <c r="BB35" s="7" t="s">
        <v>116</v>
      </c>
      <c r="BC35" s="9" t="s">
        <v>1234</v>
      </c>
      <c r="BD35" s="9" t="s">
        <v>1235</v>
      </c>
      <c r="BE35" s="9" t="s">
        <v>1236</v>
      </c>
      <c r="BF35" s="9" t="s">
        <v>1235</v>
      </c>
      <c r="BG35" s="9" t="s">
        <v>1235</v>
      </c>
      <c r="BH35" s="9" t="s">
        <v>1235</v>
      </c>
      <c r="BI35" s="9" t="s">
        <v>1235</v>
      </c>
      <c r="BJ35" s="9" t="s">
        <v>1235</v>
      </c>
      <c r="BK35" s="9" t="s">
        <v>1235</v>
      </c>
      <c r="BL35" s="9" t="s">
        <v>1235</v>
      </c>
      <c r="BM35" s="9" t="s">
        <v>1235</v>
      </c>
      <c r="BN35" s="9" t="s">
        <v>1235</v>
      </c>
      <c r="BO35" s="9" t="s">
        <v>1235</v>
      </c>
      <c r="BP35" s="9" t="s">
        <v>1235</v>
      </c>
      <c r="BQ35" s="9" t="s">
        <v>1235</v>
      </c>
      <c r="BR35" s="9" t="s">
        <v>1235</v>
      </c>
      <c r="BS35" s="9" t="s">
        <v>1235</v>
      </c>
      <c r="BT35" s="9" t="s">
        <v>1237</v>
      </c>
      <c r="BU35" s="9" t="s">
        <v>1235</v>
      </c>
      <c r="BV35" s="9" t="s">
        <v>1238</v>
      </c>
      <c r="BW35" s="9" t="s">
        <v>1235</v>
      </c>
      <c r="BX35" s="9" t="s">
        <v>1239</v>
      </c>
      <c r="BY35" s="9" t="s">
        <v>1240</v>
      </c>
      <c r="BZ35" s="9" t="s">
        <v>1241</v>
      </c>
    </row>
    <row r="36" spans="1:78" ht="15" thickBot="1" x14ac:dyDescent="0.35">
      <c r="A36" s="7" t="s">
        <v>118</v>
      </c>
      <c r="B36" s="9" t="s">
        <v>1155</v>
      </c>
      <c r="C36" s="9" t="s">
        <v>1156</v>
      </c>
      <c r="D36" s="9" t="s">
        <v>1156</v>
      </c>
      <c r="E36" s="9" t="s">
        <v>1156</v>
      </c>
      <c r="F36" s="9" t="s">
        <v>1156</v>
      </c>
      <c r="G36" s="9" t="s">
        <v>1156</v>
      </c>
      <c r="H36" s="9" t="s">
        <v>1156</v>
      </c>
      <c r="I36" s="9" t="s">
        <v>1156</v>
      </c>
      <c r="J36" s="9" t="s">
        <v>1156</v>
      </c>
      <c r="K36" s="9" t="s">
        <v>1156</v>
      </c>
      <c r="L36" s="9" t="s">
        <v>1156</v>
      </c>
      <c r="M36" s="9" t="s">
        <v>1156</v>
      </c>
      <c r="N36" s="9" t="s">
        <v>1156</v>
      </c>
      <c r="O36" s="9" t="s">
        <v>1156</v>
      </c>
      <c r="P36" s="9" t="s">
        <v>1156</v>
      </c>
      <c r="Q36" s="9" t="s">
        <v>1156</v>
      </c>
      <c r="R36" s="9" t="s">
        <v>1156</v>
      </c>
      <c r="S36" s="9" t="s">
        <v>1156</v>
      </c>
      <c r="T36" s="9" t="s">
        <v>1157</v>
      </c>
      <c r="U36" s="9" t="s">
        <v>1158</v>
      </c>
      <c r="V36" s="9" t="s">
        <v>1156</v>
      </c>
      <c r="W36" s="9" t="s">
        <v>1156</v>
      </c>
      <c r="X36" s="9" t="s">
        <v>1156</v>
      </c>
      <c r="Y36" s="9" t="s">
        <v>1156</v>
      </c>
      <c r="BB36" s="7" t="s">
        <v>118</v>
      </c>
      <c r="BC36" s="9" t="s">
        <v>1242</v>
      </c>
      <c r="BD36" s="9" t="s">
        <v>1243</v>
      </c>
      <c r="BE36" s="9" t="s">
        <v>1244</v>
      </c>
      <c r="BF36" s="9" t="s">
        <v>1243</v>
      </c>
      <c r="BG36" s="9" t="s">
        <v>1243</v>
      </c>
      <c r="BH36" s="9" t="s">
        <v>1243</v>
      </c>
      <c r="BI36" s="9" t="s">
        <v>1243</v>
      </c>
      <c r="BJ36" s="9" t="s">
        <v>1243</v>
      </c>
      <c r="BK36" s="9" t="s">
        <v>1243</v>
      </c>
      <c r="BL36" s="9" t="s">
        <v>1243</v>
      </c>
      <c r="BM36" s="9" t="s">
        <v>1243</v>
      </c>
      <c r="BN36" s="9" t="s">
        <v>1243</v>
      </c>
      <c r="BO36" s="9" t="s">
        <v>1243</v>
      </c>
      <c r="BP36" s="9" t="s">
        <v>1243</v>
      </c>
      <c r="BQ36" s="9" t="s">
        <v>1243</v>
      </c>
      <c r="BR36" s="9" t="s">
        <v>1243</v>
      </c>
      <c r="BS36" s="9" t="s">
        <v>1243</v>
      </c>
      <c r="BT36" s="9" t="s">
        <v>1245</v>
      </c>
      <c r="BU36" s="9" t="s">
        <v>1243</v>
      </c>
      <c r="BV36" s="9" t="s">
        <v>1246</v>
      </c>
      <c r="BW36" s="9" t="s">
        <v>1243</v>
      </c>
      <c r="BX36" s="9" t="s">
        <v>1247</v>
      </c>
      <c r="BY36" s="9" t="s">
        <v>1248</v>
      </c>
      <c r="BZ36" s="9" t="s">
        <v>1249</v>
      </c>
    </row>
    <row r="37" spans="1:78" ht="15" thickBot="1" x14ac:dyDescent="0.35">
      <c r="A37" s="7" t="s">
        <v>119</v>
      </c>
      <c r="B37" s="9" t="s">
        <v>1159</v>
      </c>
      <c r="C37" s="9" t="s">
        <v>1108</v>
      </c>
      <c r="D37" s="9" t="s">
        <v>1108</v>
      </c>
      <c r="E37" s="9" t="s">
        <v>1108</v>
      </c>
      <c r="F37" s="9" t="s">
        <v>1108</v>
      </c>
      <c r="G37" s="9" t="s">
        <v>1108</v>
      </c>
      <c r="H37" s="9" t="s">
        <v>1108</v>
      </c>
      <c r="I37" s="9" t="s">
        <v>1108</v>
      </c>
      <c r="J37" s="9" t="s">
        <v>1108</v>
      </c>
      <c r="K37" s="9" t="s">
        <v>1108</v>
      </c>
      <c r="L37" s="9" t="s">
        <v>1108</v>
      </c>
      <c r="M37" s="9" t="s">
        <v>1108</v>
      </c>
      <c r="N37" s="9" t="s">
        <v>1108</v>
      </c>
      <c r="O37" s="9" t="s">
        <v>1108</v>
      </c>
      <c r="P37" s="9" t="s">
        <v>1108</v>
      </c>
      <c r="Q37" s="9" t="s">
        <v>1108</v>
      </c>
      <c r="R37" s="9" t="s">
        <v>1108</v>
      </c>
      <c r="S37" s="9" t="s">
        <v>1108</v>
      </c>
      <c r="T37" s="9" t="s">
        <v>1160</v>
      </c>
      <c r="U37" s="9" t="s">
        <v>1161</v>
      </c>
      <c r="V37" s="9" t="s">
        <v>1108</v>
      </c>
      <c r="W37" s="9" t="s">
        <v>1108</v>
      </c>
      <c r="X37" s="9" t="s">
        <v>1108</v>
      </c>
      <c r="Y37" s="9" t="s">
        <v>1108</v>
      </c>
      <c r="BB37" s="7" t="s">
        <v>119</v>
      </c>
      <c r="BC37" s="9" t="s">
        <v>1250</v>
      </c>
      <c r="BD37" s="9" t="s">
        <v>1116</v>
      </c>
      <c r="BE37" s="9" t="s">
        <v>1251</v>
      </c>
      <c r="BF37" s="9" t="s">
        <v>1116</v>
      </c>
      <c r="BG37" s="9" t="s">
        <v>1116</v>
      </c>
      <c r="BH37" s="9" t="s">
        <v>1116</v>
      </c>
      <c r="BI37" s="9" t="s">
        <v>1116</v>
      </c>
      <c r="BJ37" s="9" t="s">
        <v>1116</v>
      </c>
      <c r="BK37" s="9" t="s">
        <v>1116</v>
      </c>
      <c r="BL37" s="9" t="s">
        <v>1116</v>
      </c>
      <c r="BM37" s="9" t="s">
        <v>1116</v>
      </c>
      <c r="BN37" s="9" t="s">
        <v>1116</v>
      </c>
      <c r="BO37" s="9" t="s">
        <v>1116</v>
      </c>
      <c r="BP37" s="9" t="s">
        <v>1116</v>
      </c>
      <c r="BQ37" s="9" t="s">
        <v>1116</v>
      </c>
      <c r="BR37" s="9" t="s">
        <v>1116</v>
      </c>
      <c r="BS37" s="9" t="s">
        <v>1116</v>
      </c>
      <c r="BT37" s="9" t="s">
        <v>1252</v>
      </c>
      <c r="BU37" s="9" t="s">
        <v>1116</v>
      </c>
      <c r="BV37" s="9" t="s">
        <v>1253</v>
      </c>
      <c r="BW37" s="9" t="s">
        <v>1116</v>
      </c>
      <c r="BX37" s="9" t="s">
        <v>1254</v>
      </c>
      <c r="BY37" s="9" t="s">
        <v>1255</v>
      </c>
      <c r="BZ37" s="9" t="s">
        <v>1256</v>
      </c>
    </row>
    <row r="38" spans="1:78" ht="15" thickBot="1" x14ac:dyDescent="0.35">
      <c r="A38" s="7" t="s">
        <v>121</v>
      </c>
      <c r="B38" s="9" t="s">
        <v>1162</v>
      </c>
      <c r="C38" s="9" t="s">
        <v>1163</v>
      </c>
      <c r="D38" s="9" t="s">
        <v>1163</v>
      </c>
      <c r="E38" s="9" t="s">
        <v>1163</v>
      </c>
      <c r="F38" s="9" t="s">
        <v>1163</v>
      </c>
      <c r="G38" s="9" t="s">
        <v>1163</v>
      </c>
      <c r="H38" s="9" t="s">
        <v>1163</v>
      </c>
      <c r="I38" s="9" t="s">
        <v>1163</v>
      </c>
      <c r="J38" s="9" t="s">
        <v>1163</v>
      </c>
      <c r="K38" s="9" t="s">
        <v>1163</v>
      </c>
      <c r="L38" s="9" t="s">
        <v>1163</v>
      </c>
      <c r="M38" s="9" t="s">
        <v>1163</v>
      </c>
      <c r="N38" s="9" t="s">
        <v>1163</v>
      </c>
      <c r="O38" s="9" t="s">
        <v>1163</v>
      </c>
      <c r="P38" s="9" t="s">
        <v>1163</v>
      </c>
      <c r="Q38" s="9" t="s">
        <v>1163</v>
      </c>
      <c r="R38" s="9" t="s">
        <v>1163</v>
      </c>
      <c r="S38" s="9" t="s">
        <v>1163</v>
      </c>
      <c r="T38" s="9" t="s">
        <v>1164</v>
      </c>
      <c r="U38" s="9" t="s">
        <v>1165</v>
      </c>
      <c r="V38" s="9" t="s">
        <v>1163</v>
      </c>
      <c r="W38" s="9" t="s">
        <v>1163</v>
      </c>
      <c r="X38" s="9" t="s">
        <v>1163</v>
      </c>
      <c r="Y38" s="9" t="s">
        <v>1163</v>
      </c>
      <c r="BB38" s="7" t="s">
        <v>121</v>
      </c>
      <c r="BC38" s="9" t="s">
        <v>1257</v>
      </c>
      <c r="BD38" s="9" t="s">
        <v>1117</v>
      </c>
      <c r="BE38" s="9" t="s">
        <v>1258</v>
      </c>
      <c r="BF38" s="9" t="s">
        <v>1117</v>
      </c>
      <c r="BG38" s="9" t="s">
        <v>1117</v>
      </c>
      <c r="BH38" s="9" t="s">
        <v>1117</v>
      </c>
      <c r="BI38" s="9" t="s">
        <v>1117</v>
      </c>
      <c r="BJ38" s="9" t="s">
        <v>1117</v>
      </c>
      <c r="BK38" s="9" t="s">
        <v>1117</v>
      </c>
      <c r="BL38" s="9" t="s">
        <v>1117</v>
      </c>
      <c r="BM38" s="9" t="s">
        <v>1117</v>
      </c>
      <c r="BN38" s="9" t="s">
        <v>1117</v>
      </c>
      <c r="BO38" s="9" t="s">
        <v>1117</v>
      </c>
      <c r="BP38" s="9" t="s">
        <v>1117</v>
      </c>
      <c r="BQ38" s="9" t="s">
        <v>1117</v>
      </c>
      <c r="BR38" s="9" t="s">
        <v>1117</v>
      </c>
      <c r="BS38" s="9" t="s">
        <v>1117</v>
      </c>
      <c r="BT38" s="9" t="s">
        <v>1259</v>
      </c>
      <c r="BU38" s="9" t="s">
        <v>1117</v>
      </c>
      <c r="BV38" s="9" t="s">
        <v>1260</v>
      </c>
      <c r="BW38" s="9" t="s">
        <v>1117</v>
      </c>
      <c r="BX38" s="9" t="s">
        <v>1261</v>
      </c>
      <c r="BY38" s="9" t="s">
        <v>1262</v>
      </c>
      <c r="BZ38" s="9" t="s">
        <v>1263</v>
      </c>
    </row>
    <row r="39" spans="1:78" ht="15" thickBot="1" x14ac:dyDescent="0.35">
      <c r="A39" s="7" t="s">
        <v>123</v>
      </c>
      <c r="B39" s="9" t="s">
        <v>1166</v>
      </c>
      <c r="C39" s="9" t="s">
        <v>1109</v>
      </c>
      <c r="D39" s="9" t="s">
        <v>1109</v>
      </c>
      <c r="E39" s="9" t="s">
        <v>1109</v>
      </c>
      <c r="F39" s="9" t="s">
        <v>1109</v>
      </c>
      <c r="G39" s="9" t="s">
        <v>1109</v>
      </c>
      <c r="H39" s="9" t="s">
        <v>1109</v>
      </c>
      <c r="I39" s="9" t="s">
        <v>1109</v>
      </c>
      <c r="J39" s="9" t="s">
        <v>1109</v>
      </c>
      <c r="K39" s="9" t="s">
        <v>1109</v>
      </c>
      <c r="L39" s="9" t="s">
        <v>1109</v>
      </c>
      <c r="M39" s="9" t="s">
        <v>1109</v>
      </c>
      <c r="N39" s="9" t="s">
        <v>1109</v>
      </c>
      <c r="O39" s="9" t="s">
        <v>1109</v>
      </c>
      <c r="P39" s="9" t="s">
        <v>1109</v>
      </c>
      <c r="Q39" s="9" t="s">
        <v>1109</v>
      </c>
      <c r="R39" s="9" t="s">
        <v>1109</v>
      </c>
      <c r="S39" s="9" t="s">
        <v>1109</v>
      </c>
      <c r="T39" s="9" t="s">
        <v>1167</v>
      </c>
      <c r="U39" s="9" t="s">
        <v>1168</v>
      </c>
      <c r="V39" s="9" t="s">
        <v>1109</v>
      </c>
      <c r="W39" s="9" t="s">
        <v>1109</v>
      </c>
      <c r="X39" s="9" t="s">
        <v>1109</v>
      </c>
      <c r="Y39" s="9" t="s">
        <v>1109</v>
      </c>
      <c r="BB39" s="7" t="s">
        <v>123</v>
      </c>
      <c r="BC39" s="9" t="s">
        <v>1264</v>
      </c>
      <c r="BD39" s="9" t="s">
        <v>1265</v>
      </c>
      <c r="BE39" s="9" t="s">
        <v>1266</v>
      </c>
      <c r="BF39" s="9" t="s">
        <v>1265</v>
      </c>
      <c r="BG39" s="9" t="s">
        <v>1265</v>
      </c>
      <c r="BH39" s="9" t="s">
        <v>1265</v>
      </c>
      <c r="BI39" s="9" t="s">
        <v>1265</v>
      </c>
      <c r="BJ39" s="9" t="s">
        <v>1265</v>
      </c>
      <c r="BK39" s="9" t="s">
        <v>1265</v>
      </c>
      <c r="BL39" s="9" t="s">
        <v>1265</v>
      </c>
      <c r="BM39" s="9" t="s">
        <v>1265</v>
      </c>
      <c r="BN39" s="9" t="s">
        <v>1265</v>
      </c>
      <c r="BO39" s="9" t="s">
        <v>1265</v>
      </c>
      <c r="BP39" s="9" t="s">
        <v>1265</v>
      </c>
      <c r="BQ39" s="9" t="s">
        <v>1265</v>
      </c>
      <c r="BR39" s="9" t="s">
        <v>1265</v>
      </c>
      <c r="BS39" s="9" t="s">
        <v>1265</v>
      </c>
      <c r="BT39" s="9" t="s">
        <v>1267</v>
      </c>
      <c r="BU39" s="9" t="s">
        <v>1265</v>
      </c>
      <c r="BV39" s="9" t="s">
        <v>1268</v>
      </c>
      <c r="BW39" s="9" t="s">
        <v>1265</v>
      </c>
      <c r="BX39" s="9" t="s">
        <v>1269</v>
      </c>
      <c r="BY39" s="9" t="s">
        <v>1270</v>
      </c>
      <c r="BZ39" s="9" t="s">
        <v>1271</v>
      </c>
    </row>
    <row r="40" spans="1:78" ht="15" thickBot="1" x14ac:dyDescent="0.35">
      <c r="A40" s="7" t="s">
        <v>125</v>
      </c>
      <c r="B40" s="9" t="s">
        <v>1169</v>
      </c>
      <c r="C40" s="9" t="s">
        <v>1170</v>
      </c>
      <c r="D40" s="9" t="s">
        <v>1170</v>
      </c>
      <c r="E40" s="9" t="s">
        <v>1170</v>
      </c>
      <c r="F40" s="9" t="s">
        <v>1170</v>
      </c>
      <c r="G40" s="9" t="s">
        <v>1170</v>
      </c>
      <c r="H40" s="9" t="s">
        <v>1170</v>
      </c>
      <c r="I40" s="9" t="s">
        <v>1170</v>
      </c>
      <c r="J40" s="9" t="s">
        <v>1170</v>
      </c>
      <c r="K40" s="9" t="s">
        <v>1170</v>
      </c>
      <c r="L40" s="9" t="s">
        <v>1170</v>
      </c>
      <c r="M40" s="9" t="s">
        <v>1170</v>
      </c>
      <c r="N40" s="9" t="s">
        <v>1170</v>
      </c>
      <c r="O40" s="9" t="s">
        <v>1170</v>
      </c>
      <c r="P40" s="9" t="s">
        <v>1170</v>
      </c>
      <c r="Q40" s="9" t="s">
        <v>1170</v>
      </c>
      <c r="R40" s="9" t="s">
        <v>1170</v>
      </c>
      <c r="S40" s="9" t="s">
        <v>1170</v>
      </c>
      <c r="T40" s="9" t="s">
        <v>1171</v>
      </c>
      <c r="U40" s="9" t="s">
        <v>1172</v>
      </c>
      <c r="V40" s="9" t="s">
        <v>1170</v>
      </c>
      <c r="W40" s="9" t="s">
        <v>1170</v>
      </c>
      <c r="X40" s="9" t="s">
        <v>1170</v>
      </c>
      <c r="Y40" s="9" t="s">
        <v>1170</v>
      </c>
      <c r="BB40" s="7" t="s">
        <v>125</v>
      </c>
      <c r="BC40" s="9" t="s">
        <v>1272</v>
      </c>
      <c r="BD40" s="9" t="s">
        <v>1273</v>
      </c>
      <c r="BE40" s="9" t="s">
        <v>1274</v>
      </c>
      <c r="BF40" s="9" t="s">
        <v>1273</v>
      </c>
      <c r="BG40" s="9" t="s">
        <v>1273</v>
      </c>
      <c r="BH40" s="9" t="s">
        <v>1273</v>
      </c>
      <c r="BI40" s="9" t="s">
        <v>1273</v>
      </c>
      <c r="BJ40" s="9" t="s">
        <v>1273</v>
      </c>
      <c r="BK40" s="9" t="s">
        <v>1273</v>
      </c>
      <c r="BL40" s="9" t="s">
        <v>1273</v>
      </c>
      <c r="BM40" s="9" t="s">
        <v>1273</v>
      </c>
      <c r="BN40" s="9" t="s">
        <v>1273</v>
      </c>
      <c r="BO40" s="9" t="s">
        <v>1273</v>
      </c>
      <c r="BP40" s="9" t="s">
        <v>1273</v>
      </c>
      <c r="BQ40" s="9" t="s">
        <v>1273</v>
      </c>
      <c r="BR40" s="9" t="s">
        <v>1273</v>
      </c>
      <c r="BS40" s="9" t="s">
        <v>1273</v>
      </c>
      <c r="BT40" s="9" t="s">
        <v>1275</v>
      </c>
      <c r="BU40" s="9" t="s">
        <v>1273</v>
      </c>
      <c r="BV40" s="9" t="s">
        <v>1276</v>
      </c>
      <c r="BW40" s="9" t="s">
        <v>1273</v>
      </c>
      <c r="BX40" s="9" t="s">
        <v>1277</v>
      </c>
      <c r="BY40" s="9" t="s">
        <v>1278</v>
      </c>
      <c r="BZ40" s="9" t="s">
        <v>1279</v>
      </c>
    </row>
    <row r="41" spans="1:78" ht="15" thickBot="1" x14ac:dyDescent="0.35">
      <c r="A41" s="7" t="s">
        <v>127</v>
      </c>
      <c r="B41" s="9" t="s">
        <v>1173</v>
      </c>
      <c r="C41" s="9" t="s">
        <v>1174</v>
      </c>
      <c r="D41" s="9" t="s">
        <v>1174</v>
      </c>
      <c r="E41" s="9" t="s">
        <v>1174</v>
      </c>
      <c r="F41" s="9" t="s">
        <v>1174</v>
      </c>
      <c r="G41" s="9" t="s">
        <v>1174</v>
      </c>
      <c r="H41" s="9" t="s">
        <v>1174</v>
      </c>
      <c r="I41" s="9" t="s">
        <v>1174</v>
      </c>
      <c r="J41" s="9" t="s">
        <v>1174</v>
      </c>
      <c r="K41" s="9" t="s">
        <v>1174</v>
      </c>
      <c r="L41" s="9" t="s">
        <v>1174</v>
      </c>
      <c r="M41" s="9" t="s">
        <v>1174</v>
      </c>
      <c r="N41" s="9" t="s">
        <v>1174</v>
      </c>
      <c r="O41" s="9" t="s">
        <v>1174</v>
      </c>
      <c r="P41" s="9" t="s">
        <v>1174</v>
      </c>
      <c r="Q41" s="9" t="s">
        <v>1174</v>
      </c>
      <c r="R41" s="9" t="s">
        <v>1174</v>
      </c>
      <c r="S41" s="9" t="s">
        <v>1174</v>
      </c>
      <c r="T41" s="9" t="s">
        <v>1175</v>
      </c>
      <c r="U41" s="9" t="s">
        <v>1174</v>
      </c>
      <c r="V41" s="9" t="s">
        <v>1174</v>
      </c>
      <c r="W41" s="9" t="s">
        <v>1174</v>
      </c>
      <c r="X41" s="9" t="s">
        <v>1174</v>
      </c>
      <c r="Y41" s="9" t="s">
        <v>1174</v>
      </c>
      <c r="BB41" s="7" t="s">
        <v>127</v>
      </c>
      <c r="BC41" s="9" t="s">
        <v>1280</v>
      </c>
      <c r="BD41" s="9" t="s">
        <v>1118</v>
      </c>
      <c r="BE41" s="9" t="s">
        <v>1281</v>
      </c>
      <c r="BF41" s="9" t="s">
        <v>1118</v>
      </c>
      <c r="BG41" s="9" t="s">
        <v>1118</v>
      </c>
      <c r="BH41" s="9" t="s">
        <v>1118</v>
      </c>
      <c r="BI41" s="9" t="s">
        <v>1118</v>
      </c>
      <c r="BJ41" s="9" t="s">
        <v>1118</v>
      </c>
      <c r="BK41" s="9" t="s">
        <v>1118</v>
      </c>
      <c r="BL41" s="9" t="s">
        <v>1118</v>
      </c>
      <c r="BM41" s="9" t="s">
        <v>1118</v>
      </c>
      <c r="BN41" s="9" t="s">
        <v>1118</v>
      </c>
      <c r="BO41" s="9" t="s">
        <v>1118</v>
      </c>
      <c r="BP41" s="9" t="s">
        <v>1118</v>
      </c>
      <c r="BQ41" s="9" t="s">
        <v>1118</v>
      </c>
      <c r="BR41" s="9" t="s">
        <v>1118</v>
      </c>
      <c r="BS41" s="9" t="s">
        <v>1118</v>
      </c>
      <c r="BT41" s="9" t="s">
        <v>1282</v>
      </c>
      <c r="BU41" s="9" t="s">
        <v>1118</v>
      </c>
      <c r="BV41" s="9" t="s">
        <v>1283</v>
      </c>
      <c r="BW41" s="9" t="s">
        <v>1118</v>
      </c>
      <c r="BX41" s="9" t="s">
        <v>1284</v>
      </c>
      <c r="BY41" s="9" t="s">
        <v>1285</v>
      </c>
      <c r="BZ41" s="9" t="s">
        <v>1286</v>
      </c>
    </row>
    <row r="42" spans="1:78" ht="15" thickBot="1" x14ac:dyDescent="0.35">
      <c r="A42" s="7" t="s">
        <v>129</v>
      </c>
      <c r="B42" s="9" t="s">
        <v>1176</v>
      </c>
      <c r="C42" s="9" t="s">
        <v>1110</v>
      </c>
      <c r="D42" s="9" t="s">
        <v>1110</v>
      </c>
      <c r="E42" s="9" t="s">
        <v>1110</v>
      </c>
      <c r="F42" s="9" t="s">
        <v>1110</v>
      </c>
      <c r="G42" s="9" t="s">
        <v>1110</v>
      </c>
      <c r="H42" s="9" t="s">
        <v>1110</v>
      </c>
      <c r="I42" s="9" t="s">
        <v>1110</v>
      </c>
      <c r="J42" s="9" t="s">
        <v>1110</v>
      </c>
      <c r="K42" s="9" t="s">
        <v>1110</v>
      </c>
      <c r="L42" s="9" t="s">
        <v>1110</v>
      </c>
      <c r="M42" s="9" t="s">
        <v>1110</v>
      </c>
      <c r="N42" s="9" t="s">
        <v>1110</v>
      </c>
      <c r="O42" s="9" t="s">
        <v>1110</v>
      </c>
      <c r="P42" s="9" t="s">
        <v>1110</v>
      </c>
      <c r="Q42" s="9" t="s">
        <v>1110</v>
      </c>
      <c r="R42" s="9" t="s">
        <v>1110</v>
      </c>
      <c r="S42" s="9" t="s">
        <v>1110</v>
      </c>
      <c r="T42" s="9" t="s">
        <v>1177</v>
      </c>
      <c r="U42" s="9" t="s">
        <v>1110</v>
      </c>
      <c r="V42" s="9" t="s">
        <v>1110</v>
      </c>
      <c r="W42" s="9" t="s">
        <v>1110</v>
      </c>
      <c r="X42" s="9" t="s">
        <v>1110</v>
      </c>
      <c r="Y42" s="9" t="s">
        <v>1110</v>
      </c>
      <c r="BB42" s="7" t="s">
        <v>129</v>
      </c>
      <c r="BC42" s="9" t="s">
        <v>1287</v>
      </c>
      <c r="BD42" s="9" t="s">
        <v>1288</v>
      </c>
      <c r="BE42" s="9" t="s">
        <v>1289</v>
      </c>
      <c r="BF42" s="9" t="s">
        <v>1288</v>
      </c>
      <c r="BG42" s="9" t="s">
        <v>1288</v>
      </c>
      <c r="BH42" s="9" t="s">
        <v>1288</v>
      </c>
      <c r="BI42" s="9" t="s">
        <v>1288</v>
      </c>
      <c r="BJ42" s="9" t="s">
        <v>1288</v>
      </c>
      <c r="BK42" s="9" t="s">
        <v>1288</v>
      </c>
      <c r="BL42" s="9" t="s">
        <v>1288</v>
      </c>
      <c r="BM42" s="9" t="s">
        <v>1288</v>
      </c>
      <c r="BN42" s="9" t="s">
        <v>1288</v>
      </c>
      <c r="BO42" s="9" t="s">
        <v>1288</v>
      </c>
      <c r="BP42" s="9" t="s">
        <v>1288</v>
      </c>
      <c r="BQ42" s="9" t="s">
        <v>1288</v>
      </c>
      <c r="BR42" s="9" t="s">
        <v>1288</v>
      </c>
      <c r="BS42" s="9" t="s">
        <v>1288</v>
      </c>
      <c r="BT42" s="9" t="s">
        <v>1290</v>
      </c>
      <c r="BU42" s="9" t="s">
        <v>1288</v>
      </c>
      <c r="BV42" s="9" t="s">
        <v>1291</v>
      </c>
      <c r="BW42" s="9" t="s">
        <v>1288</v>
      </c>
      <c r="BX42" s="9" t="s">
        <v>1292</v>
      </c>
      <c r="BY42" s="9" t="s">
        <v>1293</v>
      </c>
      <c r="BZ42" s="9" t="s">
        <v>1294</v>
      </c>
    </row>
    <row r="43" spans="1:78" ht="15" thickBot="1" x14ac:dyDescent="0.35">
      <c r="A43" s="7" t="s">
        <v>131</v>
      </c>
      <c r="B43" s="9" t="s">
        <v>1178</v>
      </c>
      <c r="C43" s="9" t="s">
        <v>1111</v>
      </c>
      <c r="D43" s="9" t="s">
        <v>1111</v>
      </c>
      <c r="E43" s="9" t="s">
        <v>1111</v>
      </c>
      <c r="F43" s="9" t="s">
        <v>1111</v>
      </c>
      <c r="G43" s="9" t="s">
        <v>1111</v>
      </c>
      <c r="H43" s="9" t="s">
        <v>1111</v>
      </c>
      <c r="I43" s="9" t="s">
        <v>1111</v>
      </c>
      <c r="J43" s="9" t="s">
        <v>1111</v>
      </c>
      <c r="K43" s="9" t="s">
        <v>1111</v>
      </c>
      <c r="L43" s="9" t="s">
        <v>1111</v>
      </c>
      <c r="M43" s="9" t="s">
        <v>1111</v>
      </c>
      <c r="N43" s="9" t="s">
        <v>1111</v>
      </c>
      <c r="O43" s="9" t="s">
        <v>1111</v>
      </c>
      <c r="P43" s="9" t="s">
        <v>1111</v>
      </c>
      <c r="Q43" s="9" t="s">
        <v>1111</v>
      </c>
      <c r="R43" s="9" t="s">
        <v>1111</v>
      </c>
      <c r="S43" s="9" t="s">
        <v>1111</v>
      </c>
      <c r="T43" s="9" t="s">
        <v>1179</v>
      </c>
      <c r="U43" s="9" t="s">
        <v>1111</v>
      </c>
      <c r="V43" s="9" t="s">
        <v>1111</v>
      </c>
      <c r="W43" s="9" t="s">
        <v>1111</v>
      </c>
      <c r="X43" s="9" t="s">
        <v>1111</v>
      </c>
      <c r="Y43" s="9" t="s">
        <v>1111</v>
      </c>
      <c r="BB43" s="7" t="s">
        <v>131</v>
      </c>
      <c r="BC43" s="9" t="s">
        <v>1295</v>
      </c>
      <c r="BD43" s="9" t="s">
        <v>1119</v>
      </c>
      <c r="BE43" s="9" t="s">
        <v>1296</v>
      </c>
      <c r="BF43" s="9" t="s">
        <v>1119</v>
      </c>
      <c r="BG43" s="9" t="s">
        <v>1119</v>
      </c>
      <c r="BH43" s="9" t="s">
        <v>1119</v>
      </c>
      <c r="BI43" s="9" t="s">
        <v>1119</v>
      </c>
      <c r="BJ43" s="9" t="s">
        <v>1119</v>
      </c>
      <c r="BK43" s="9" t="s">
        <v>1119</v>
      </c>
      <c r="BL43" s="9" t="s">
        <v>1119</v>
      </c>
      <c r="BM43" s="9" t="s">
        <v>1119</v>
      </c>
      <c r="BN43" s="9" t="s">
        <v>1119</v>
      </c>
      <c r="BO43" s="9" t="s">
        <v>1119</v>
      </c>
      <c r="BP43" s="9" t="s">
        <v>1119</v>
      </c>
      <c r="BQ43" s="9" t="s">
        <v>1119</v>
      </c>
      <c r="BR43" s="9" t="s">
        <v>1119</v>
      </c>
      <c r="BS43" s="9" t="s">
        <v>1119</v>
      </c>
      <c r="BT43" s="9" t="s">
        <v>1297</v>
      </c>
      <c r="BU43" s="9" t="s">
        <v>1119</v>
      </c>
      <c r="BV43" s="9" t="s">
        <v>1298</v>
      </c>
      <c r="BW43" s="9" t="s">
        <v>1119</v>
      </c>
      <c r="BX43" s="9" t="s">
        <v>1299</v>
      </c>
      <c r="BY43" s="9" t="s">
        <v>1300</v>
      </c>
      <c r="BZ43" s="9" t="s">
        <v>1301</v>
      </c>
    </row>
    <row r="44" spans="1:78" ht="15" thickBot="1" x14ac:dyDescent="0.35">
      <c r="A44" s="7" t="s">
        <v>133</v>
      </c>
      <c r="B44" s="9" t="s">
        <v>1180</v>
      </c>
      <c r="C44" s="9" t="s">
        <v>1112</v>
      </c>
      <c r="D44" s="9" t="s">
        <v>1112</v>
      </c>
      <c r="E44" s="9" t="s">
        <v>1112</v>
      </c>
      <c r="F44" s="9" t="s">
        <v>1112</v>
      </c>
      <c r="G44" s="9" t="s">
        <v>1112</v>
      </c>
      <c r="H44" s="9" t="s">
        <v>1112</v>
      </c>
      <c r="I44" s="9" t="s">
        <v>1112</v>
      </c>
      <c r="J44" s="9" t="s">
        <v>1112</v>
      </c>
      <c r="K44" s="9" t="s">
        <v>1112</v>
      </c>
      <c r="L44" s="9" t="s">
        <v>1112</v>
      </c>
      <c r="M44" s="9" t="s">
        <v>1112</v>
      </c>
      <c r="N44" s="9" t="s">
        <v>1112</v>
      </c>
      <c r="O44" s="9" t="s">
        <v>1112</v>
      </c>
      <c r="P44" s="9" t="s">
        <v>1112</v>
      </c>
      <c r="Q44" s="9" t="s">
        <v>1112</v>
      </c>
      <c r="R44" s="9" t="s">
        <v>1112</v>
      </c>
      <c r="S44" s="9" t="s">
        <v>1112</v>
      </c>
      <c r="T44" s="9" t="s">
        <v>1181</v>
      </c>
      <c r="U44" s="9" t="s">
        <v>1112</v>
      </c>
      <c r="V44" s="9" t="s">
        <v>1112</v>
      </c>
      <c r="W44" s="9" t="s">
        <v>1112</v>
      </c>
      <c r="X44" s="9" t="s">
        <v>1112</v>
      </c>
      <c r="Y44" s="9" t="s">
        <v>1112</v>
      </c>
      <c r="BB44" s="7" t="s">
        <v>133</v>
      </c>
      <c r="BC44" s="9" t="s">
        <v>1302</v>
      </c>
      <c r="BD44" s="9" t="s">
        <v>1120</v>
      </c>
      <c r="BE44" s="9" t="s">
        <v>1303</v>
      </c>
      <c r="BF44" s="9" t="s">
        <v>1120</v>
      </c>
      <c r="BG44" s="9" t="s">
        <v>1120</v>
      </c>
      <c r="BH44" s="9" t="s">
        <v>1120</v>
      </c>
      <c r="BI44" s="9" t="s">
        <v>1120</v>
      </c>
      <c r="BJ44" s="9" t="s">
        <v>1120</v>
      </c>
      <c r="BK44" s="9" t="s">
        <v>1120</v>
      </c>
      <c r="BL44" s="9" t="s">
        <v>1120</v>
      </c>
      <c r="BM44" s="9" t="s">
        <v>1120</v>
      </c>
      <c r="BN44" s="9" t="s">
        <v>1120</v>
      </c>
      <c r="BO44" s="9" t="s">
        <v>1120</v>
      </c>
      <c r="BP44" s="9" t="s">
        <v>1120</v>
      </c>
      <c r="BQ44" s="9" t="s">
        <v>1120</v>
      </c>
      <c r="BR44" s="9" t="s">
        <v>1120</v>
      </c>
      <c r="BS44" s="9" t="s">
        <v>1120</v>
      </c>
      <c r="BT44" s="9" t="s">
        <v>1304</v>
      </c>
      <c r="BU44" s="9" t="s">
        <v>1120</v>
      </c>
      <c r="BV44" s="9" t="s">
        <v>1305</v>
      </c>
      <c r="BW44" s="9" t="s">
        <v>1120</v>
      </c>
      <c r="BX44" s="9" t="s">
        <v>1306</v>
      </c>
      <c r="BY44" s="9" t="s">
        <v>1307</v>
      </c>
      <c r="BZ44" s="9" t="s">
        <v>1308</v>
      </c>
    </row>
    <row r="45" spans="1:78" ht="15" thickBot="1" x14ac:dyDescent="0.35">
      <c r="A45" s="7" t="s">
        <v>135</v>
      </c>
      <c r="B45" s="9" t="s">
        <v>1182</v>
      </c>
      <c r="C45" s="9" t="s">
        <v>1113</v>
      </c>
      <c r="D45" s="9" t="s">
        <v>1113</v>
      </c>
      <c r="E45" s="9" t="s">
        <v>1113</v>
      </c>
      <c r="F45" s="9" t="s">
        <v>1113</v>
      </c>
      <c r="G45" s="9" t="s">
        <v>1113</v>
      </c>
      <c r="H45" s="9" t="s">
        <v>1113</v>
      </c>
      <c r="I45" s="9" t="s">
        <v>1113</v>
      </c>
      <c r="J45" s="9" t="s">
        <v>1113</v>
      </c>
      <c r="K45" s="9" t="s">
        <v>1113</v>
      </c>
      <c r="L45" s="9" t="s">
        <v>1113</v>
      </c>
      <c r="M45" s="9" t="s">
        <v>1113</v>
      </c>
      <c r="N45" s="9" t="s">
        <v>1113</v>
      </c>
      <c r="O45" s="9" t="s">
        <v>1113</v>
      </c>
      <c r="P45" s="9" t="s">
        <v>1113</v>
      </c>
      <c r="Q45" s="9" t="s">
        <v>1113</v>
      </c>
      <c r="R45" s="9" t="s">
        <v>1113</v>
      </c>
      <c r="S45" s="9" t="s">
        <v>1113</v>
      </c>
      <c r="T45" s="9" t="s">
        <v>1183</v>
      </c>
      <c r="U45" s="9" t="s">
        <v>1113</v>
      </c>
      <c r="V45" s="9" t="s">
        <v>1113</v>
      </c>
      <c r="W45" s="9" t="s">
        <v>1113</v>
      </c>
      <c r="X45" s="9" t="s">
        <v>1113</v>
      </c>
      <c r="Y45" s="9" t="s">
        <v>1113</v>
      </c>
      <c r="BB45" s="7" t="s">
        <v>135</v>
      </c>
      <c r="BC45" s="9" t="s">
        <v>1309</v>
      </c>
      <c r="BD45" s="9" t="s">
        <v>1121</v>
      </c>
      <c r="BE45" s="9" t="s">
        <v>1310</v>
      </c>
      <c r="BF45" s="9" t="s">
        <v>1121</v>
      </c>
      <c r="BG45" s="9" t="s">
        <v>1121</v>
      </c>
      <c r="BH45" s="9" t="s">
        <v>1121</v>
      </c>
      <c r="BI45" s="9" t="s">
        <v>1121</v>
      </c>
      <c r="BJ45" s="9" t="s">
        <v>1121</v>
      </c>
      <c r="BK45" s="9" t="s">
        <v>1121</v>
      </c>
      <c r="BL45" s="9" t="s">
        <v>1121</v>
      </c>
      <c r="BM45" s="9" t="s">
        <v>1121</v>
      </c>
      <c r="BN45" s="9" t="s">
        <v>1121</v>
      </c>
      <c r="BO45" s="9" t="s">
        <v>1121</v>
      </c>
      <c r="BP45" s="9" t="s">
        <v>1121</v>
      </c>
      <c r="BQ45" s="9" t="s">
        <v>1121</v>
      </c>
      <c r="BR45" s="9" t="s">
        <v>1121</v>
      </c>
      <c r="BS45" s="9" t="s">
        <v>1121</v>
      </c>
      <c r="BT45" s="9" t="s">
        <v>1311</v>
      </c>
      <c r="BU45" s="9" t="s">
        <v>1121</v>
      </c>
      <c r="BV45" s="9" t="s">
        <v>1312</v>
      </c>
      <c r="BW45" s="9" t="s">
        <v>1121</v>
      </c>
      <c r="BX45" s="9" t="s">
        <v>1313</v>
      </c>
      <c r="BY45" s="9" t="s">
        <v>1314</v>
      </c>
      <c r="BZ45" s="9" t="s">
        <v>1315</v>
      </c>
    </row>
    <row r="46" spans="1:78" ht="15" thickBot="1" x14ac:dyDescent="0.35">
      <c r="A46" s="7" t="s">
        <v>137</v>
      </c>
      <c r="B46" s="9" t="s">
        <v>1184</v>
      </c>
      <c r="C46" s="9" t="s">
        <v>1185</v>
      </c>
      <c r="D46" s="9" t="s">
        <v>1185</v>
      </c>
      <c r="E46" s="9" t="s">
        <v>1185</v>
      </c>
      <c r="F46" s="9" t="s">
        <v>1185</v>
      </c>
      <c r="G46" s="9" t="s">
        <v>1185</v>
      </c>
      <c r="H46" s="9" t="s">
        <v>1185</v>
      </c>
      <c r="I46" s="9" t="s">
        <v>1185</v>
      </c>
      <c r="J46" s="9" t="s">
        <v>1185</v>
      </c>
      <c r="K46" s="9" t="s">
        <v>1185</v>
      </c>
      <c r="L46" s="9" t="s">
        <v>1185</v>
      </c>
      <c r="M46" s="9" t="s">
        <v>1185</v>
      </c>
      <c r="N46" s="9" t="s">
        <v>1185</v>
      </c>
      <c r="O46" s="9" t="s">
        <v>1185</v>
      </c>
      <c r="P46" s="9" t="s">
        <v>1185</v>
      </c>
      <c r="Q46" s="9" t="s">
        <v>1185</v>
      </c>
      <c r="R46" s="9" t="s">
        <v>1185</v>
      </c>
      <c r="S46" s="9" t="s">
        <v>1185</v>
      </c>
      <c r="T46" s="9" t="s">
        <v>1186</v>
      </c>
      <c r="U46" s="9" t="s">
        <v>1185</v>
      </c>
      <c r="V46" s="9" t="s">
        <v>1185</v>
      </c>
      <c r="W46" s="9" t="s">
        <v>1185</v>
      </c>
      <c r="X46" s="9" t="s">
        <v>1185</v>
      </c>
      <c r="Y46" s="9" t="s">
        <v>1185</v>
      </c>
      <c r="BB46" s="7" t="s">
        <v>137</v>
      </c>
      <c r="BC46" s="9" t="s">
        <v>1316</v>
      </c>
      <c r="BD46" s="9" t="s">
        <v>1317</v>
      </c>
      <c r="BE46" s="9" t="s">
        <v>1318</v>
      </c>
      <c r="BF46" s="9" t="s">
        <v>1317</v>
      </c>
      <c r="BG46" s="9" t="s">
        <v>1317</v>
      </c>
      <c r="BH46" s="9" t="s">
        <v>1317</v>
      </c>
      <c r="BI46" s="9" t="s">
        <v>1317</v>
      </c>
      <c r="BJ46" s="9" t="s">
        <v>1317</v>
      </c>
      <c r="BK46" s="9" t="s">
        <v>1317</v>
      </c>
      <c r="BL46" s="9" t="s">
        <v>1317</v>
      </c>
      <c r="BM46" s="9" t="s">
        <v>1317</v>
      </c>
      <c r="BN46" s="9" t="s">
        <v>1317</v>
      </c>
      <c r="BO46" s="9" t="s">
        <v>1317</v>
      </c>
      <c r="BP46" s="9" t="s">
        <v>1317</v>
      </c>
      <c r="BQ46" s="9" t="s">
        <v>1317</v>
      </c>
      <c r="BR46" s="9" t="s">
        <v>1317</v>
      </c>
      <c r="BS46" s="9" t="s">
        <v>1317</v>
      </c>
      <c r="BT46" s="9" t="s">
        <v>1319</v>
      </c>
      <c r="BU46" s="9" t="s">
        <v>1317</v>
      </c>
      <c r="BV46" s="9" t="s">
        <v>1320</v>
      </c>
      <c r="BW46" s="9" t="s">
        <v>1317</v>
      </c>
      <c r="BX46" s="9" t="s">
        <v>1321</v>
      </c>
      <c r="BY46" s="9" t="s">
        <v>1322</v>
      </c>
      <c r="BZ46" s="9" t="s">
        <v>1317</v>
      </c>
    </row>
    <row r="47" spans="1:78" ht="15" thickBot="1" x14ac:dyDescent="0.35">
      <c r="A47" s="7" t="s">
        <v>139</v>
      </c>
      <c r="B47" s="9" t="s">
        <v>1187</v>
      </c>
      <c r="C47" s="9" t="s">
        <v>1114</v>
      </c>
      <c r="D47" s="9" t="s">
        <v>1114</v>
      </c>
      <c r="E47" s="9" t="s">
        <v>1114</v>
      </c>
      <c r="F47" s="9" t="s">
        <v>1114</v>
      </c>
      <c r="G47" s="9" t="s">
        <v>1114</v>
      </c>
      <c r="H47" s="9" t="s">
        <v>1114</v>
      </c>
      <c r="I47" s="9" t="s">
        <v>1114</v>
      </c>
      <c r="J47" s="9" t="s">
        <v>1114</v>
      </c>
      <c r="K47" s="9" t="s">
        <v>1114</v>
      </c>
      <c r="L47" s="9" t="s">
        <v>1114</v>
      </c>
      <c r="M47" s="9" t="s">
        <v>1114</v>
      </c>
      <c r="N47" s="9" t="s">
        <v>1114</v>
      </c>
      <c r="O47" s="9" t="s">
        <v>1114</v>
      </c>
      <c r="P47" s="9" t="s">
        <v>1114</v>
      </c>
      <c r="Q47" s="9" t="s">
        <v>1114</v>
      </c>
      <c r="R47" s="9" t="s">
        <v>1114</v>
      </c>
      <c r="S47" s="9" t="s">
        <v>1114</v>
      </c>
      <c r="T47" s="9" t="s">
        <v>1188</v>
      </c>
      <c r="U47" s="9" t="s">
        <v>1114</v>
      </c>
      <c r="V47" s="9" t="s">
        <v>1114</v>
      </c>
      <c r="W47" s="9" t="s">
        <v>1114</v>
      </c>
      <c r="X47" s="9" t="s">
        <v>1114</v>
      </c>
      <c r="Y47" s="9" t="s">
        <v>1114</v>
      </c>
      <c r="BB47" s="7" t="s">
        <v>139</v>
      </c>
      <c r="BC47" s="9" t="s">
        <v>1323</v>
      </c>
      <c r="BD47" s="9" t="s">
        <v>1122</v>
      </c>
      <c r="BE47" s="9" t="s">
        <v>1324</v>
      </c>
      <c r="BF47" s="9" t="s">
        <v>1122</v>
      </c>
      <c r="BG47" s="9" t="s">
        <v>1122</v>
      </c>
      <c r="BH47" s="9" t="s">
        <v>1122</v>
      </c>
      <c r="BI47" s="9" t="s">
        <v>1122</v>
      </c>
      <c r="BJ47" s="9" t="s">
        <v>1122</v>
      </c>
      <c r="BK47" s="9" t="s">
        <v>1122</v>
      </c>
      <c r="BL47" s="9" t="s">
        <v>1122</v>
      </c>
      <c r="BM47" s="9" t="s">
        <v>1122</v>
      </c>
      <c r="BN47" s="9" t="s">
        <v>1122</v>
      </c>
      <c r="BO47" s="9" t="s">
        <v>1122</v>
      </c>
      <c r="BP47" s="9" t="s">
        <v>1122</v>
      </c>
      <c r="BQ47" s="9" t="s">
        <v>1122</v>
      </c>
      <c r="BR47" s="9" t="s">
        <v>1122</v>
      </c>
      <c r="BS47" s="9" t="s">
        <v>1122</v>
      </c>
      <c r="BT47" s="9" t="s">
        <v>1325</v>
      </c>
      <c r="BU47" s="9" t="s">
        <v>1122</v>
      </c>
      <c r="BV47" s="9" t="s">
        <v>1326</v>
      </c>
      <c r="BW47" s="9" t="s">
        <v>1122</v>
      </c>
      <c r="BX47" s="9" t="s">
        <v>1327</v>
      </c>
      <c r="BY47" s="9" t="s">
        <v>1328</v>
      </c>
      <c r="BZ47" s="9" t="s">
        <v>1122</v>
      </c>
    </row>
    <row r="48" spans="1:78" ht="15" thickBot="1" x14ac:dyDescent="0.35">
      <c r="A48" s="7" t="s">
        <v>141</v>
      </c>
      <c r="B48" s="9" t="s">
        <v>1189</v>
      </c>
      <c r="C48" s="9" t="s">
        <v>142</v>
      </c>
      <c r="D48" s="9" t="s">
        <v>142</v>
      </c>
      <c r="E48" s="9" t="s">
        <v>142</v>
      </c>
      <c r="F48" s="9" t="s">
        <v>142</v>
      </c>
      <c r="G48" s="9" t="s">
        <v>142</v>
      </c>
      <c r="H48" s="9" t="s">
        <v>142</v>
      </c>
      <c r="I48" s="9" t="s">
        <v>142</v>
      </c>
      <c r="J48" s="9" t="s">
        <v>142</v>
      </c>
      <c r="K48" s="9" t="s">
        <v>142</v>
      </c>
      <c r="L48" s="9" t="s">
        <v>142</v>
      </c>
      <c r="M48" s="9" t="s">
        <v>142</v>
      </c>
      <c r="N48" s="9" t="s">
        <v>142</v>
      </c>
      <c r="O48" s="9" t="s">
        <v>142</v>
      </c>
      <c r="P48" s="9" t="s">
        <v>142</v>
      </c>
      <c r="Q48" s="9" t="s">
        <v>142</v>
      </c>
      <c r="R48" s="9" t="s">
        <v>142</v>
      </c>
      <c r="S48" s="9" t="s">
        <v>142</v>
      </c>
      <c r="T48" s="9" t="s">
        <v>1190</v>
      </c>
      <c r="U48" s="9" t="s">
        <v>142</v>
      </c>
      <c r="V48" s="9" t="s">
        <v>142</v>
      </c>
      <c r="W48" s="9" t="s">
        <v>142</v>
      </c>
      <c r="X48" s="9" t="s">
        <v>142</v>
      </c>
      <c r="Y48" s="9" t="s">
        <v>142</v>
      </c>
      <c r="BB48" s="7" t="s">
        <v>141</v>
      </c>
      <c r="BC48" s="9" t="s">
        <v>1329</v>
      </c>
      <c r="BD48" s="9" t="s">
        <v>142</v>
      </c>
      <c r="BE48" s="9" t="s">
        <v>1330</v>
      </c>
      <c r="BF48" s="9" t="s">
        <v>142</v>
      </c>
      <c r="BG48" s="9" t="s">
        <v>142</v>
      </c>
      <c r="BH48" s="9" t="s">
        <v>142</v>
      </c>
      <c r="BI48" s="9" t="s">
        <v>142</v>
      </c>
      <c r="BJ48" s="9" t="s">
        <v>142</v>
      </c>
      <c r="BK48" s="9" t="s">
        <v>142</v>
      </c>
      <c r="BL48" s="9" t="s">
        <v>142</v>
      </c>
      <c r="BM48" s="9" t="s">
        <v>142</v>
      </c>
      <c r="BN48" s="9" t="s">
        <v>142</v>
      </c>
      <c r="BO48" s="9" t="s">
        <v>142</v>
      </c>
      <c r="BP48" s="9" t="s">
        <v>142</v>
      </c>
      <c r="BQ48" s="9" t="s">
        <v>142</v>
      </c>
      <c r="BR48" s="9" t="s">
        <v>142</v>
      </c>
      <c r="BS48" s="9" t="s">
        <v>142</v>
      </c>
      <c r="BT48" s="9" t="s">
        <v>1331</v>
      </c>
      <c r="BU48" s="9" t="s">
        <v>142</v>
      </c>
      <c r="BV48" s="9" t="s">
        <v>1332</v>
      </c>
      <c r="BW48" s="9" t="s">
        <v>142</v>
      </c>
      <c r="BX48" s="9" t="s">
        <v>142</v>
      </c>
      <c r="BY48" s="9" t="s">
        <v>1333</v>
      </c>
      <c r="BZ48" s="9" t="s">
        <v>142</v>
      </c>
    </row>
    <row r="49" spans="1:78" ht="15" thickBot="1" x14ac:dyDescent="0.35">
      <c r="A49" s="7" t="s">
        <v>143</v>
      </c>
      <c r="B49" s="9" t="s">
        <v>1191</v>
      </c>
      <c r="C49" s="9" t="s">
        <v>144</v>
      </c>
      <c r="D49" s="9" t="s">
        <v>144</v>
      </c>
      <c r="E49" s="9" t="s">
        <v>144</v>
      </c>
      <c r="F49" s="9" t="s">
        <v>144</v>
      </c>
      <c r="G49" s="9" t="s">
        <v>144</v>
      </c>
      <c r="H49" s="9" t="s">
        <v>144</v>
      </c>
      <c r="I49" s="9" t="s">
        <v>144</v>
      </c>
      <c r="J49" s="9" t="s">
        <v>144</v>
      </c>
      <c r="K49" s="9" t="s">
        <v>144</v>
      </c>
      <c r="L49" s="9" t="s">
        <v>144</v>
      </c>
      <c r="M49" s="9" t="s">
        <v>144</v>
      </c>
      <c r="N49" s="9" t="s">
        <v>144</v>
      </c>
      <c r="O49" s="9" t="s">
        <v>144</v>
      </c>
      <c r="P49" s="9" t="s">
        <v>144</v>
      </c>
      <c r="Q49" s="9" t="s">
        <v>144</v>
      </c>
      <c r="R49" s="9" t="s">
        <v>144</v>
      </c>
      <c r="S49" s="9" t="s">
        <v>144</v>
      </c>
      <c r="T49" s="9" t="s">
        <v>1192</v>
      </c>
      <c r="U49" s="9" t="s">
        <v>144</v>
      </c>
      <c r="V49" s="9" t="s">
        <v>144</v>
      </c>
      <c r="W49" s="9" t="s">
        <v>144</v>
      </c>
      <c r="X49" s="9" t="s">
        <v>144</v>
      </c>
      <c r="Y49" s="9" t="s">
        <v>144</v>
      </c>
      <c r="BB49" s="7" t="s">
        <v>143</v>
      </c>
      <c r="BC49" s="9" t="s">
        <v>1334</v>
      </c>
      <c r="BD49" s="9" t="s">
        <v>144</v>
      </c>
      <c r="BE49" s="9" t="s">
        <v>144</v>
      </c>
      <c r="BF49" s="9" t="s">
        <v>144</v>
      </c>
      <c r="BG49" s="9" t="s">
        <v>144</v>
      </c>
      <c r="BH49" s="9" t="s">
        <v>144</v>
      </c>
      <c r="BI49" s="9" t="s">
        <v>144</v>
      </c>
      <c r="BJ49" s="9" t="s">
        <v>144</v>
      </c>
      <c r="BK49" s="9" t="s">
        <v>144</v>
      </c>
      <c r="BL49" s="9" t="s">
        <v>144</v>
      </c>
      <c r="BM49" s="9" t="s">
        <v>144</v>
      </c>
      <c r="BN49" s="9" t="s">
        <v>144</v>
      </c>
      <c r="BO49" s="9" t="s">
        <v>144</v>
      </c>
      <c r="BP49" s="9" t="s">
        <v>144</v>
      </c>
      <c r="BQ49" s="9" t="s">
        <v>144</v>
      </c>
      <c r="BR49" s="9" t="s">
        <v>144</v>
      </c>
      <c r="BS49" s="9" t="s">
        <v>144</v>
      </c>
      <c r="BT49" s="9" t="s">
        <v>1335</v>
      </c>
      <c r="BU49" s="9" t="s">
        <v>144</v>
      </c>
      <c r="BV49" s="9" t="s">
        <v>144</v>
      </c>
      <c r="BW49" s="9" t="s">
        <v>144</v>
      </c>
      <c r="BX49" s="9" t="s">
        <v>144</v>
      </c>
      <c r="BY49" s="9" t="s">
        <v>144</v>
      </c>
      <c r="BZ49" s="9" t="s">
        <v>144</v>
      </c>
    </row>
    <row r="50" spans="1:78" ht="18.600000000000001" thickBot="1" x14ac:dyDescent="0.35">
      <c r="A50" s="3"/>
      <c r="BB50" s="3"/>
    </row>
    <row r="51" spans="1:78" ht="15" thickBot="1" x14ac:dyDescent="0.35">
      <c r="A51" s="7" t="s">
        <v>401</v>
      </c>
      <c r="B51" s="7" t="s">
        <v>49</v>
      </c>
      <c r="C51" s="7" t="s">
        <v>50</v>
      </c>
      <c r="D51" s="7" t="s">
        <v>52</v>
      </c>
      <c r="E51" s="7" t="s">
        <v>54</v>
      </c>
      <c r="F51" s="7" t="s">
        <v>55</v>
      </c>
      <c r="G51" s="7" t="s">
        <v>56</v>
      </c>
      <c r="H51" s="7" t="s">
        <v>57</v>
      </c>
      <c r="I51" s="7" t="s">
        <v>58</v>
      </c>
      <c r="J51" s="7" t="s">
        <v>60</v>
      </c>
      <c r="K51" s="7" t="s">
        <v>62</v>
      </c>
      <c r="L51" s="7" t="s">
        <v>63</v>
      </c>
      <c r="M51" s="7" t="s">
        <v>64</v>
      </c>
      <c r="N51" s="7" t="s">
        <v>65</v>
      </c>
      <c r="O51" s="7" t="s">
        <v>66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73</v>
      </c>
      <c r="U51" s="7" t="s">
        <v>74</v>
      </c>
      <c r="V51" s="7" t="s">
        <v>75</v>
      </c>
      <c r="W51" s="7" t="s">
        <v>76</v>
      </c>
      <c r="X51" s="7" t="s">
        <v>78</v>
      </c>
      <c r="Y51" s="7" t="s">
        <v>695</v>
      </c>
      <c r="BB51" s="7" t="s">
        <v>401</v>
      </c>
      <c r="BC51" s="7" t="s">
        <v>49</v>
      </c>
      <c r="BD51" s="7" t="s">
        <v>50</v>
      </c>
      <c r="BE51" s="7" t="s">
        <v>52</v>
      </c>
      <c r="BF51" s="7" t="s">
        <v>54</v>
      </c>
      <c r="BG51" s="7" t="s">
        <v>55</v>
      </c>
      <c r="BH51" s="7" t="s">
        <v>56</v>
      </c>
      <c r="BI51" s="7" t="s">
        <v>57</v>
      </c>
      <c r="BJ51" s="7" t="s">
        <v>58</v>
      </c>
      <c r="BK51" s="7" t="s">
        <v>60</v>
      </c>
      <c r="BL51" s="7" t="s">
        <v>62</v>
      </c>
      <c r="BM51" s="7" t="s">
        <v>63</v>
      </c>
      <c r="BN51" s="7" t="s">
        <v>64</v>
      </c>
      <c r="BO51" s="7" t="s">
        <v>65</v>
      </c>
      <c r="BP51" s="7" t="s">
        <v>66</v>
      </c>
      <c r="BQ51" s="7" t="s">
        <v>67</v>
      </c>
      <c r="BR51" s="7" t="s">
        <v>68</v>
      </c>
      <c r="BS51" s="7" t="s">
        <v>69</v>
      </c>
      <c r="BT51" s="7" t="s">
        <v>70</v>
      </c>
      <c r="BU51" s="7" t="s">
        <v>73</v>
      </c>
      <c r="BV51" s="7" t="s">
        <v>74</v>
      </c>
      <c r="BW51" s="7" t="s">
        <v>75</v>
      </c>
      <c r="BX51" s="7" t="s">
        <v>76</v>
      </c>
      <c r="BY51" s="7" t="s">
        <v>78</v>
      </c>
      <c r="BZ51" s="7" t="s">
        <v>695</v>
      </c>
    </row>
    <row r="52" spans="1:78" ht="15" thickBot="1" x14ac:dyDescent="0.35">
      <c r="A52" s="7" t="s">
        <v>105</v>
      </c>
      <c r="B52" s="9">
        <v>291.3</v>
      </c>
      <c r="C52" s="9">
        <v>18.7</v>
      </c>
      <c r="D52" s="9">
        <v>103.2</v>
      </c>
      <c r="E52" s="9">
        <v>18.7</v>
      </c>
      <c r="F52" s="9">
        <v>18.7</v>
      </c>
      <c r="G52" s="9">
        <v>18.7</v>
      </c>
      <c r="H52" s="9">
        <v>18.7</v>
      </c>
      <c r="I52" s="9">
        <v>18.7</v>
      </c>
      <c r="J52" s="9">
        <v>18.7</v>
      </c>
      <c r="K52" s="9">
        <v>18.7</v>
      </c>
      <c r="L52" s="9">
        <v>18.7</v>
      </c>
      <c r="M52" s="9">
        <v>18.7</v>
      </c>
      <c r="N52" s="9">
        <v>18.7</v>
      </c>
      <c r="O52" s="9">
        <v>18.7</v>
      </c>
      <c r="P52" s="9">
        <v>18.7</v>
      </c>
      <c r="Q52" s="9">
        <v>18.7</v>
      </c>
      <c r="R52" s="9">
        <v>18.7</v>
      </c>
      <c r="S52" s="9">
        <v>18.7</v>
      </c>
      <c r="T52" s="9">
        <v>547.79999999999995</v>
      </c>
      <c r="U52" s="9">
        <v>19.2</v>
      </c>
      <c r="V52" s="9">
        <v>18.7</v>
      </c>
      <c r="W52" s="9">
        <v>37.799999999999997</v>
      </c>
      <c r="X52" s="9">
        <v>55.5</v>
      </c>
      <c r="Y52" s="9">
        <v>65.8</v>
      </c>
      <c r="BB52" s="7" t="s">
        <v>105</v>
      </c>
      <c r="BC52" s="9">
        <v>333</v>
      </c>
      <c r="BD52" s="9">
        <v>19.3</v>
      </c>
      <c r="BE52" s="9">
        <v>106.9</v>
      </c>
      <c r="BF52" s="9">
        <v>19.3</v>
      </c>
      <c r="BG52" s="9">
        <v>19.3</v>
      </c>
      <c r="BH52" s="9">
        <v>19.3</v>
      </c>
      <c r="BI52" s="9">
        <v>19.3</v>
      </c>
      <c r="BJ52" s="9">
        <v>19.3</v>
      </c>
      <c r="BK52" s="9">
        <v>19.3</v>
      </c>
      <c r="BL52" s="9">
        <v>19.3</v>
      </c>
      <c r="BM52" s="9">
        <v>19.3</v>
      </c>
      <c r="BN52" s="9">
        <v>19.3</v>
      </c>
      <c r="BO52" s="9">
        <v>19.3</v>
      </c>
      <c r="BP52" s="9">
        <v>19.3</v>
      </c>
      <c r="BQ52" s="9">
        <v>19.3</v>
      </c>
      <c r="BR52" s="9">
        <v>19.3</v>
      </c>
      <c r="BS52" s="9">
        <v>19.3</v>
      </c>
      <c r="BT52" s="9">
        <v>252</v>
      </c>
      <c r="BU52" s="9">
        <v>34.6</v>
      </c>
      <c r="BV52" s="9">
        <v>96.2</v>
      </c>
      <c r="BW52" s="9">
        <v>19.3</v>
      </c>
      <c r="BX52" s="9">
        <v>39.200000000000003</v>
      </c>
      <c r="BY52" s="9">
        <v>57.5</v>
      </c>
      <c r="BZ52" s="9">
        <v>68.2</v>
      </c>
    </row>
    <row r="53" spans="1:78" ht="15" thickBot="1" x14ac:dyDescent="0.35">
      <c r="A53" s="7" t="s">
        <v>108</v>
      </c>
      <c r="B53" s="9">
        <v>290.39999999999998</v>
      </c>
      <c r="C53" s="9">
        <v>17.7</v>
      </c>
      <c r="D53" s="9">
        <v>17.7</v>
      </c>
      <c r="E53" s="9">
        <v>17.7</v>
      </c>
      <c r="F53" s="9">
        <v>17.7</v>
      </c>
      <c r="G53" s="9">
        <v>17.7</v>
      </c>
      <c r="H53" s="9">
        <v>17.7</v>
      </c>
      <c r="I53" s="9">
        <v>17.7</v>
      </c>
      <c r="J53" s="9">
        <v>17.7</v>
      </c>
      <c r="K53" s="9">
        <v>17.7</v>
      </c>
      <c r="L53" s="9">
        <v>17.7</v>
      </c>
      <c r="M53" s="9">
        <v>17.7</v>
      </c>
      <c r="N53" s="9">
        <v>17.7</v>
      </c>
      <c r="O53" s="9">
        <v>17.7</v>
      </c>
      <c r="P53" s="9">
        <v>17.7</v>
      </c>
      <c r="Q53" s="9">
        <v>17.7</v>
      </c>
      <c r="R53" s="9">
        <v>17.7</v>
      </c>
      <c r="S53" s="9">
        <v>17.7</v>
      </c>
      <c r="T53" s="9">
        <v>473.1</v>
      </c>
      <c r="U53" s="9">
        <v>18.2</v>
      </c>
      <c r="V53" s="9">
        <v>17.7</v>
      </c>
      <c r="W53" s="9">
        <v>36.799999999999997</v>
      </c>
      <c r="X53" s="9">
        <v>17.7</v>
      </c>
      <c r="Y53" s="9">
        <v>64.900000000000006</v>
      </c>
      <c r="BB53" s="7" t="s">
        <v>108</v>
      </c>
      <c r="BC53" s="9">
        <v>332</v>
      </c>
      <c r="BD53" s="9">
        <v>18.3</v>
      </c>
      <c r="BE53" s="9">
        <v>105.9</v>
      </c>
      <c r="BF53" s="9">
        <v>18.3</v>
      </c>
      <c r="BG53" s="9">
        <v>18.3</v>
      </c>
      <c r="BH53" s="9">
        <v>18.3</v>
      </c>
      <c r="BI53" s="9">
        <v>18.3</v>
      </c>
      <c r="BJ53" s="9">
        <v>18.3</v>
      </c>
      <c r="BK53" s="9">
        <v>18.3</v>
      </c>
      <c r="BL53" s="9">
        <v>18.3</v>
      </c>
      <c r="BM53" s="9">
        <v>18.3</v>
      </c>
      <c r="BN53" s="9">
        <v>18.3</v>
      </c>
      <c r="BO53" s="9">
        <v>18.3</v>
      </c>
      <c r="BP53" s="9">
        <v>18.3</v>
      </c>
      <c r="BQ53" s="9">
        <v>18.3</v>
      </c>
      <c r="BR53" s="9">
        <v>18.3</v>
      </c>
      <c r="BS53" s="9">
        <v>18.3</v>
      </c>
      <c r="BT53" s="9">
        <v>251</v>
      </c>
      <c r="BU53" s="9">
        <v>18.3</v>
      </c>
      <c r="BV53" s="9">
        <v>95.2</v>
      </c>
      <c r="BW53" s="9">
        <v>18.3</v>
      </c>
      <c r="BX53" s="9">
        <v>38.200000000000003</v>
      </c>
      <c r="BY53" s="9">
        <v>56.5</v>
      </c>
      <c r="BZ53" s="9">
        <v>67.2</v>
      </c>
    </row>
    <row r="54" spans="1:78" ht="15" thickBot="1" x14ac:dyDescent="0.35">
      <c r="A54" s="7" t="s">
        <v>110</v>
      </c>
      <c r="B54" s="9">
        <v>289.39999999999998</v>
      </c>
      <c r="C54" s="9">
        <v>16.7</v>
      </c>
      <c r="D54" s="9">
        <v>16.7</v>
      </c>
      <c r="E54" s="9">
        <v>16.7</v>
      </c>
      <c r="F54" s="9">
        <v>16.7</v>
      </c>
      <c r="G54" s="9">
        <v>16.7</v>
      </c>
      <c r="H54" s="9">
        <v>16.7</v>
      </c>
      <c r="I54" s="9">
        <v>16.7</v>
      </c>
      <c r="J54" s="9">
        <v>16.7</v>
      </c>
      <c r="K54" s="9">
        <v>16.7</v>
      </c>
      <c r="L54" s="9">
        <v>16.7</v>
      </c>
      <c r="M54" s="9">
        <v>16.7</v>
      </c>
      <c r="N54" s="9">
        <v>16.7</v>
      </c>
      <c r="O54" s="9">
        <v>16.7</v>
      </c>
      <c r="P54" s="9">
        <v>16.7</v>
      </c>
      <c r="Q54" s="9">
        <v>16.7</v>
      </c>
      <c r="R54" s="9">
        <v>16.7</v>
      </c>
      <c r="S54" s="9">
        <v>16.7</v>
      </c>
      <c r="T54" s="9">
        <v>472.2</v>
      </c>
      <c r="U54" s="9">
        <v>17.2</v>
      </c>
      <c r="V54" s="9">
        <v>16.7</v>
      </c>
      <c r="W54" s="9">
        <v>16.7</v>
      </c>
      <c r="X54" s="9">
        <v>16.7</v>
      </c>
      <c r="Y54" s="9">
        <v>63.9</v>
      </c>
      <c r="BB54" s="7" t="s">
        <v>110</v>
      </c>
      <c r="BC54" s="9">
        <v>331</v>
      </c>
      <c r="BD54" s="9">
        <v>17.3</v>
      </c>
      <c r="BE54" s="9">
        <v>104.9</v>
      </c>
      <c r="BF54" s="9">
        <v>17.3</v>
      </c>
      <c r="BG54" s="9">
        <v>17.3</v>
      </c>
      <c r="BH54" s="9">
        <v>17.3</v>
      </c>
      <c r="BI54" s="9">
        <v>17.3</v>
      </c>
      <c r="BJ54" s="9">
        <v>17.3</v>
      </c>
      <c r="BK54" s="9">
        <v>17.3</v>
      </c>
      <c r="BL54" s="9">
        <v>17.3</v>
      </c>
      <c r="BM54" s="9">
        <v>17.3</v>
      </c>
      <c r="BN54" s="9">
        <v>17.3</v>
      </c>
      <c r="BO54" s="9">
        <v>17.3</v>
      </c>
      <c r="BP54" s="9">
        <v>17.3</v>
      </c>
      <c r="BQ54" s="9">
        <v>17.3</v>
      </c>
      <c r="BR54" s="9">
        <v>17.3</v>
      </c>
      <c r="BS54" s="9">
        <v>17.3</v>
      </c>
      <c r="BT54" s="9">
        <v>250</v>
      </c>
      <c r="BU54" s="9">
        <v>17.3</v>
      </c>
      <c r="BV54" s="9">
        <v>94.2</v>
      </c>
      <c r="BW54" s="9">
        <v>17.3</v>
      </c>
      <c r="BX54" s="9">
        <v>37.200000000000003</v>
      </c>
      <c r="BY54" s="9">
        <v>55.5</v>
      </c>
      <c r="BZ54" s="9">
        <v>66.2</v>
      </c>
    </row>
    <row r="55" spans="1:78" ht="15" thickBot="1" x14ac:dyDescent="0.35">
      <c r="A55" s="7" t="s">
        <v>112</v>
      </c>
      <c r="B55" s="9">
        <v>288.39999999999998</v>
      </c>
      <c r="C55" s="9">
        <v>15.7</v>
      </c>
      <c r="D55" s="9">
        <v>15.7</v>
      </c>
      <c r="E55" s="9">
        <v>15.7</v>
      </c>
      <c r="F55" s="9">
        <v>15.7</v>
      </c>
      <c r="G55" s="9">
        <v>15.7</v>
      </c>
      <c r="H55" s="9">
        <v>15.7</v>
      </c>
      <c r="I55" s="9">
        <v>15.7</v>
      </c>
      <c r="J55" s="9">
        <v>15.7</v>
      </c>
      <c r="K55" s="9">
        <v>15.7</v>
      </c>
      <c r="L55" s="9">
        <v>15.7</v>
      </c>
      <c r="M55" s="9">
        <v>15.7</v>
      </c>
      <c r="N55" s="9">
        <v>15.7</v>
      </c>
      <c r="O55" s="9">
        <v>15.7</v>
      </c>
      <c r="P55" s="9">
        <v>15.7</v>
      </c>
      <c r="Q55" s="9">
        <v>15.7</v>
      </c>
      <c r="R55" s="9">
        <v>15.7</v>
      </c>
      <c r="S55" s="9">
        <v>15.7</v>
      </c>
      <c r="T55" s="9">
        <v>471.2</v>
      </c>
      <c r="U55" s="9">
        <v>16.2</v>
      </c>
      <c r="V55" s="9">
        <v>15.7</v>
      </c>
      <c r="W55" s="9">
        <v>15.7</v>
      </c>
      <c r="X55" s="9">
        <v>15.7</v>
      </c>
      <c r="Y55" s="9">
        <v>62.9</v>
      </c>
      <c r="BB55" s="7" t="s">
        <v>112</v>
      </c>
      <c r="BC55" s="9">
        <v>329.9</v>
      </c>
      <c r="BD55" s="9">
        <v>16.3</v>
      </c>
      <c r="BE55" s="9">
        <v>103.9</v>
      </c>
      <c r="BF55" s="9">
        <v>16.3</v>
      </c>
      <c r="BG55" s="9">
        <v>16.3</v>
      </c>
      <c r="BH55" s="9">
        <v>16.3</v>
      </c>
      <c r="BI55" s="9">
        <v>16.3</v>
      </c>
      <c r="BJ55" s="9">
        <v>16.3</v>
      </c>
      <c r="BK55" s="9">
        <v>16.3</v>
      </c>
      <c r="BL55" s="9">
        <v>16.3</v>
      </c>
      <c r="BM55" s="9">
        <v>16.3</v>
      </c>
      <c r="BN55" s="9">
        <v>16.3</v>
      </c>
      <c r="BO55" s="9">
        <v>16.3</v>
      </c>
      <c r="BP55" s="9">
        <v>16.3</v>
      </c>
      <c r="BQ55" s="9">
        <v>16.3</v>
      </c>
      <c r="BR55" s="9">
        <v>16.3</v>
      </c>
      <c r="BS55" s="9">
        <v>16.3</v>
      </c>
      <c r="BT55" s="9">
        <v>249</v>
      </c>
      <c r="BU55" s="9">
        <v>16.3</v>
      </c>
      <c r="BV55" s="9">
        <v>93.2</v>
      </c>
      <c r="BW55" s="9">
        <v>16.3</v>
      </c>
      <c r="BX55" s="9">
        <v>36.200000000000003</v>
      </c>
      <c r="BY55" s="9">
        <v>54.5</v>
      </c>
      <c r="BZ55" s="9">
        <v>65.2</v>
      </c>
    </row>
    <row r="56" spans="1:78" ht="15" thickBot="1" x14ac:dyDescent="0.35">
      <c r="A56" s="7" t="s">
        <v>114</v>
      </c>
      <c r="B56" s="9">
        <v>287.39999999999998</v>
      </c>
      <c r="C56" s="9">
        <v>14.7</v>
      </c>
      <c r="D56" s="9">
        <v>14.7</v>
      </c>
      <c r="E56" s="9">
        <v>14.7</v>
      </c>
      <c r="F56" s="9">
        <v>14.7</v>
      </c>
      <c r="G56" s="9">
        <v>14.7</v>
      </c>
      <c r="H56" s="9">
        <v>14.7</v>
      </c>
      <c r="I56" s="9">
        <v>14.7</v>
      </c>
      <c r="J56" s="9">
        <v>14.7</v>
      </c>
      <c r="K56" s="9">
        <v>14.7</v>
      </c>
      <c r="L56" s="9">
        <v>14.7</v>
      </c>
      <c r="M56" s="9">
        <v>14.7</v>
      </c>
      <c r="N56" s="9">
        <v>14.7</v>
      </c>
      <c r="O56" s="9">
        <v>14.7</v>
      </c>
      <c r="P56" s="9">
        <v>14.7</v>
      </c>
      <c r="Q56" s="9">
        <v>14.7</v>
      </c>
      <c r="R56" s="9">
        <v>14.7</v>
      </c>
      <c r="S56" s="9">
        <v>14.7</v>
      </c>
      <c r="T56" s="9">
        <v>470.2</v>
      </c>
      <c r="U56" s="9">
        <v>15.2</v>
      </c>
      <c r="V56" s="9">
        <v>14.7</v>
      </c>
      <c r="W56" s="9">
        <v>14.7</v>
      </c>
      <c r="X56" s="9">
        <v>14.7</v>
      </c>
      <c r="Y56" s="9">
        <v>14.7</v>
      </c>
      <c r="BB56" s="7" t="s">
        <v>114</v>
      </c>
      <c r="BC56" s="9">
        <v>328.9</v>
      </c>
      <c r="BD56" s="9">
        <v>15.3</v>
      </c>
      <c r="BE56" s="9">
        <v>102.9</v>
      </c>
      <c r="BF56" s="9">
        <v>15.3</v>
      </c>
      <c r="BG56" s="9">
        <v>15.3</v>
      </c>
      <c r="BH56" s="9">
        <v>15.3</v>
      </c>
      <c r="BI56" s="9">
        <v>15.3</v>
      </c>
      <c r="BJ56" s="9">
        <v>15.3</v>
      </c>
      <c r="BK56" s="9">
        <v>15.3</v>
      </c>
      <c r="BL56" s="9">
        <v>15.3</v>
      </c>
      <c r="BM56" s="9">
        <v>15.3</v>
      </c>
      <c r="BN56" s="9">
        <v>15.3</v>
      </c>
      <c r="BO56" s="9">
        <v>15.3</v>
      </c>
      <c r="BP56" s="9">
        <v>15.3</v>
      </c>
      <c r="BQ56" s="9">
        <v>15.3</v>
      </c>
      <c r="BR56" s="9">
        <v>15.3</v>
      </c>
      <c r="BS56" s="9">
        <v>15.3</v>
      </c>
      <c r="BT56" s="9">
        <v>248</v>
      </c>
      <c r="BU56" s="9">
        <v>15.3</v>
      </c>
      <c r="BV56" s="9">
        <v>92.2</v>
      </c>
      <c r="BW56" s="9">
        <v>15.3</v>
      </c>
      <c r="BX56" s="9">
        <v>35.1</v>
      </c>
      <c r="BY56" s="9">
        <v>53.5</v>
      </c>
      <c r="BZ56" s="9">
        <v>64.2</v>
      </c>
    </row>
    <row r="57" spans="1:78" ht="15" thickBot="1" x14ac:dyDescent="0.35">
      <c r="A57" s="7" t="s">
        <v>116</v>
      </c>
      <c r="B57" s="9">
        <v>286.39999999999998</v>
      </c>
      <c r="C57" s="9">
        <v>13.8</v>
      </c>
      <c r="D57" s="9">
        <v>13.8</v>
      </c>
      <c r="E57" s="9">
        <v>13.8</v>
      </c>
      <c r="F57" s="9">
        <v>13.8</v>
      </c>
      <c r="G57" s="9">
        <v>13.8</v>
      </c>
      <c r="H57" s="9">
        <v>13.8</v>
      </c>
      <c r="I57" s="9">
        <v>13.8</v>
      </c>
      <c r="J57" s="9">
        <v>13.8</v>
      </c>
      <c r="K57" s="9">
        <v>13.8</v>
      </c>
      <c r="L57" s="9">
        <v>13.8</v>
      </c>
      <c r="M57" s="9">
        <v>13.8</v>
      </c>
      <c r="N57" s="9">
        <v>13.8</v>
      </c>
      <c r="O57" s="9">
        <v>13.8</v>
      </c>
      <c r="P57" s="9">
        <v>13.8</v>
      </c>
      <c r="Q57" s="9">
        <v>13.8</v>
      </c>
      <c r="R57" s="9">
        <v>13.8</v>
      </c>
      <c r="S57" s="9">
        <v>13.8</v>
      </c>
      <c r="T57" s="9">
        <v>469.2</v>
      </c>
      <c r="U57" s="9">
        <v>14.2</v>
      </c>
      <c r="V57" s="9">
        <v>13.8</v>
      </c>
      <c r="W57" s="9">
        <v>13.8</v>
      </c>
      <c r="X57" s="9">
        <v>13.8</v>
      </c>
      <c r="Y57" s="9">
        <v>13.8</v>
      </c>
      <c r="BB57" s="7" t="s">
        <v>116</v>
      </c>
      <c r="BC57" s="9">
        <v>327.9</v>
      </c>
      <c r="BD57" s="9">
        <v>14.3</v>
      </c>
      <c r="BE57" s="9">
        <v>101.8</v>
      </c>
      <c r="BF57" s="9">
        <v>14.3</v>
      </c>
      <c r="BG57" s="9">
        <v>14.3</v>
      </c>
      <c r="BH57" s="9">
        <v>14.3</v>
      </c>
      <c r="BI57" s="9">
        <v>14.3</v>
      </c>
      <c r="BJ57" s="9">
        <v>14.3</v>
      </c>
      <c r="BK57" s="9">
        <v>14.3</v>
      </c>
      <c r="BL57" s="9">
        <v>14.3</v>
      </c>
      <c r="BM57" s="9">
        <v>14.3</v>
      </c>
      <c r="BN57" s="9">
        <v>14.3</v>
      </c>
      <c r="BO57" s="9">
        <v>14.3</v>
      </c>
      <c r="BP57" s="9">
        <v>14.3</v>
      </c>
      <c r="BQ57" s="9">
        <v>14.3</v>
      </c>
      <c r="BR57" s="9">
        <v>14.3</v>
      </c>
      <c r="BS57" s="9">
        <v>14.3</v>
      </c>
      <c r="BT57" s="9">
        <v>246.9</v>
      </c>
      <c r="BU57" s="9">
        <v>14.3</v>
      </c>
      <c r="BV57" s="9">
        <v>91.1</v>
      </c>
      <c r="BW57" s="9">
        <v>14.3</v>
      </c>
      <c r="BX57" s="9">
        <v>34.1</v>
      </c>
      <c r="BY57" s="9">
        <v>52.4</v>
      </c>
      <c r="BZ57" s="9">
        <v>63.1</v>
      </c>
    </row>
    <row r="58" spans="1:78" ht="15" thickBot="1" x14ac:dyDescent="0.35">
      <c r="A58" s="7" t="s">
        <v>118</v>
      </c>
      <c r="B58" s="9">
        <v>285.5</v>
      </c>
      <c r="C58" s="9">
        <v>12.8</v>
      </c>
      <c r="D58" s="9">
        <v>12.8</v>
      </c>
      <c r="E58" s="9">
        <v>12.8</v>
      </c>
      <c r="F58" s="9">
        <v>12.8</v>
      </c>
      <c r="G58" s="9">
        <v>12.8</v>
      </c>
      <c r="H58" s="9">
        <v>12.8</v>
      </c>
      <c r="I58" s="9">
        <v>12.8</v>
      </c>
      <c r="J58" s="9">
        <v>12.8</v>
      </c>
      <c r="K58" s="9">
        <v>12.8</v>
      </c>
      <c r="L58" s="9">
        <v>12.8</v>
      </c>
      <c r="M58" s="9">
        <v>12.8</v>
      </c>
      <c r="N58" s="9">
        <v>12.8</v>
      </c>
      <c r="O58" s="9">
        <v>12.8</v>
      </c>
      <c r="P58" s="9">
        <v>12.8</v>
      </c>
      <c r="Q58" s="9">
        <v>12.8</v>
      </c>
      <c r="R58" s="9">
        <v>12.8</v>
      </c>
      <c r="S58" s="9">
        <v>12.8</v>
      </c>
      <c r="T58" s="9">
        <v>468.2</v>
      </c>
      <c r="U58" s="9">
        <v>13.3</v>
      </c>
      <c r="V58" s="9">
        <v>12.8</v>
      </c>
      <c r="W58" s="9">
        <v>12.8</v>
      </c>
      <c r="X58" s="9">
        <v>12.8</v>
      </c>
      <c r="Y58" s="9">
        <v>12.8</v>
      </c>
      <c r="BB58" s="7" t="s">
        <v>118</v>
      </c>
      <c r="BC58" s="9">
        <v>326.89999999999998</v>
      </c>
      <c r="BD58" s="9">
        <v>13.2</v>
      </c>
      <c r="BE58" s="9">
        <v>100.8</v>
      </c>
      <c r="BF58" s="9">
        <v>13.2</v>
      </c>
      <c r="BG58" s="9">
        <v>13.2</v>
      </c>
      <c r="BH58" s="9">
        <v>13.2</v>
      </c>
      <c r="BI58" s="9">
        <v>13.2</v>
      </c>
      <c r="BJ58" s="9">
        <v>13.2</v>
      </c>
      <c r="BK58" s="9">
        <v>13.2</v>
      </c>
      <c r="BL58" s="9">
        <v>13.2</v>
      </c>
      <c r="BM58" s="9">
        <v>13.2</v>
      </c>
      <c r="BN58" s="9">
        <v>13.2</v>
      </c>
      <c r="BO58" s="9">
        <v>13.2</v>
      </c>
      <c r="BP58" s="9">
        <v>13.2</v>
      </c>
      <c r="BQ58" s="9">
        <v>13.2</v>
      </c>
      <c r="BR58" s="9">
        <v>13.2</v>
      </c>
      <c r="BS58" s="9">
        <v>13.2</v>
      </c>
      <c r="BT58" s="9">
        <v>245.9</v>
      </c>
      <c r="BU58" s="9">
        <v>13.2</v>
      </c>
      <c r="BV58" s="9">
        <v>90.1</v>
      </c>
      <c r="BW58" s="9">
        <v>13.2</v>
      </c>
      <c r="BX58" s="9">
        <v>33.1</v>
      </c>
      <c r="BY58" s="9">
        <v>51.4</v>
      </c>
      <c r="BZ58" s="9">
        <v>62.1</v>
      </c>
    </row>
    <row r="59" spans="1:78" ht="15" thickBot="1" x14ac:dyDescent="0.35">
      <c r="A59" s="7" t="s">
        <v>119</v>
      </c>
      <c r="B59" s="9">
        <v>284.5</v>
      </c>
      <c r="C59" s="9">
        <v>11.8</v>
      </c>
      <c r="D59" s="9">
        <v>11.8</v>
      </c>
      <c r="E59" s="9">
        <v>11.8</v>
      </c>
      <c r="F59" s="9">
        <v>11.8</v>
      </c>
      <c r="G59" s="9">
        <v>11.8</v>
      </c>
      <c r="H59" s="9">
        <v>11.8</v>
      </c>
      <c r="I59" s="9">
        <v>11.8</v>
      </c>
      <c r="J59" s="9">
        <v>11.8</v>
      </c>
      <c r="K59" s="9">
        <v>11.8</v>
      </c>
      <c r="L59" s="9">
        <v>11.8</v>
      </c>
      <c r="M59" s="9">
        <v>11.8</v>
      </c>
      <c r="N59" s="9">
        <v>11.8</v>
      </c>
      <c r="O59" s="9">
        <v>11.8</v>
      </c>
      <c r="P59" s="9">
        <v>11.8</v>
      </c>
      <c r="Q59" s="9">
        <v>11.8</v>
      </c>
      <c r="R59" s="9">
        <v>11.8</v>
      </c>
      <c r="S59" s="9">
        <v>11.8</v>
      </c>
      <c r="T59" s="9">
        <v>467.2</v>
      </c>
      <c r="U59" s="9">
        <v>12.3</v>
      </c>
      <c r="V59" s="9">
        <v>11.8</v>
      </c>
      <c r="W59" s="9">
        <v>11.8</v>
      </c>
      <c r="X59" s="9">
        <v>11.8</v>
      </c>
      <c r="Y59" s="9">
        <v>11.8</v>
      </c>
      <c r="BB59" s="7" t="s">
        <v>119</v>
      </c>
      <c r="BC59" s="9">
        <v>325.89999999999998</v>
      </c>
      <c r="BD59" s="9">
        <v>12.2</v>
      </c>
      <c r="BE59" s="9">
        <v>99.8</v>
      </c>
      <c r="BF59" s="9">
        <v>12.2</v>
      </c>
      <c r="BG59" s="9">
        <v>12.2</v>
      </c>
      <c r="BH59" s="9">
        <v>12.2</v>
      </c>
      <c r="BI59" s="9">
        <v>12.2</v>
      </c>
      <c r="BJ59" s="9">
        <v>12.2</v>
      </c>
      <c r="BK59" s="9">
        <v>12.2</v>
      </c>
      <c r="BL59" s="9">
        <v>12.2</v>
      </c>
      <c r="BM59" s="9">
        <v>12.2</v>
      </c>
      <c r="BN59" s="9">
        <v>12.2</v>
      </c>
      <c r="BO59" s="9">
        <v>12.2</v>
      </c>
      <c r="BP59" s="9">
        <v>12.2</v>
      </c>
      <c r="BQ59" s="9">
        <v>12.2</v>
      </c>
      <c r="BR59" s="9">
        <v>12.2</v>
      </c>
      <c r="BS59" s="9">
        <v>12.2</v>
      </c>
      <c r="BT59" s="9">
        <v>244.9</v>
      </c>
      <c r="BU59" s="9">
        <v>12.2</v>
      </c>
      <c r="BV59" s="9">
        <v>89.1</v>
      </c>
      <c r="BW59" s="9">
        <v>12.2</v>
      </c>
      <c r="BX59" s="9">
        <v>32.1</v>
      </c>
      <c r="BY59" s="9">
        <v>50.4</v>
      </c>
      <c r="BZ59" s="9">
        <v>61.1</v>
      </c>
    </row>
    <row r="60" spans="1:78" ht="15" thickBot="1" x14ac:dyDescent="0.35">
      <c r="A60" s="7" t="s">
        <v>121</v>
      </c>
      <c r="B60" s="9">
        <v>283.5</v>
      </c>
      <c r="C60" s="9">
        <v>10.8</v>
      </c>
      <c r="D60" s="9">
        <v>10.8</v>
      </c>
      <c r="E60" s="9">
        <v>10.8</v>
      </c>
      <c r="F60" s="9">
        <v>10.8</v>
      </c>
      <c r="G60" s="9">
        <v>10.8</v>
      </c>
      <c r="H60" s="9">
        <v>10.8</v>
      </c>
      <c r="I60" s="9">
        <v>10.8</v>
      </c>
      <c r="J60" s="9">
        <v>10.8</v>
      </c>
      <c r="K60" s="9">
        <v>10.8</v>
      </c>
      <c r="L60" s="9">
        <v>10.8</v>
      </c>
      <c r="M60" s="9">
        <v>10.8</v>
      </c>
      <c r="N60" s="9">
        <v>10.8</v>
      </c>
      <c r="O60" s="9">
        <v>10.8</v>
      </c>
      <c r="P60" s="9">
        <v>10.8</v>
      </c>
      <c r="Q60" s="9">
        <v>10.8</v>
      </c>
      <c r="R60" s="9">
        <v>10.8</v>
      </c>
      <c r="S60" s="9">
        <v>10.8</v>
      </c>
      <c r="T60" s="9">
        <v>466.3</v>
      </c>
      <c r="U60" s="9">
        <v>11.3</v>
      </c>
      <c r="V60" s="9">
        <v>10.8</v>
      </c>
      <c r="W60" s="9">
        <v>10.8</v>
      </c>
      <c r="X60" s="9">
        <v>10.8</v>
      </c>
      <c r="Y60" s="9">
        <v>10.8</v>
      </c>
      <c r="BB60" s="7" t="s">
        <v>121</v>
      </c>
      <c r="BC60" s="9">
        <v>324.8</v>
      </c>
      <c r="BD60" s="9">
        <v>11.2</v>
      </c>
      <c r="BE60" s="9">
        <v>98.8</v>
      </c>
      <c r="BF60" s="9">
        <v>11.2</v>
      </c>
      <c r="BG60" s="9">
        <v>11.2</v>
      </c>
      <c r="BH60" s="9">
        <v>11.2</v>
      </c>
      <c r="BI60" s="9">
        <v>11.2</v>
      </c>
      <c r="BJ60" s="9">
        <v>11.2</v>
      </c>
      <c r="BK60" s="9">
        <v>11.2</v>
      </c>
      <c r="BL60" s="9">
        <v>11.2</v>
      </c>
      <c r="BM60" s="9">
        <v>11.2</v>
      </c>
      <c r="BN60" s="9">
        <v>11.2</v>
      </c>
      <c r="BO60" s="9">
        <v>11.2</v>
      </c>
      <c r="BP60" s="9">
        <v>11.2</v>
      </c>
      <c r="BQ60" s="9">
        <v>11.2</v>
      </c>
      <c r="BR60" s="9">
        <v>11.2</v>
      </c>
      <c r="BS60" s="9">
        <v>11.2</v>
      </c>
      <c r="BT60" s="9">
        <v>243.9</v>
      </c>
      <c r="BU60" s="9">
        <v>11.2</v>
      </c>
      <c r="BV60" s="9">
        <v>88.1</v>
      </c>
      <c r="BW60" s="9">
        <v>11.2</v>
      </c>
      <c r="BX60" s="9">
        <v>31.1</v>
      </c>
      <c r="BY60" s="9">
        <v>49.4</v>
      </c>
      <c r="BZ60" s="9">
        <v>60.1</v>
      </c>
    </row>
    <row r="61" spans="1:78" ht="15" thickBot="1" x14ac:dyDescent="0.35">
      <c r="A61" s="7" t="s">
        <v>123</v>
      </c>
      <c r="B61" s="9">
        <v>282.5</v>
      </c>
      <c r="C61" s="9">
        <v>9.8000000000000007</v>
      </c>
      <c r="D61" s="9">
        <v>9.8000000000000007</v>
      </c>
      <c r="E61" s="9">
        <v>9.8000000000000007</v>
      </c>
      <c r="F61" s="9">
        <v>9.8000000000000007</v>
      </c>
      <c r="G61" s="9">
        <v>9.8000000000000007</v>
      </c>
      <c r="H61" s="9">
        <v>9.8000000000000007</v>
      </c>
      <c r="I61" s="9">
        <v>9.8000000000000007</v>
      </c>
      <c r="J61" s="9">
        <v>9.8000000000000007</v>
      </c>
      <c r="K61" s="9">
        <v>9.8000000000000007</v>
      </c>
      <c r="L61" s="9">
        <v>9.8000000000000007</v>
      </c>
      <c r="M61" s="9">
        <v>9.8000000000000007</v>
      </c>
      <c r="N61" s="9">
        <v>9.8000000000000007</v>
      </c>
      <c r="O61" s="9">
        <v>9.8000000000000007</v>
      </c>
      <c r="P61" s="9">
        <v>9.8000000000000007</v>
      </c>
      <c r="Q61" s="9">
        <v>9.8000000000000007</v>
      </c>
      <c r="R61" s="9">
        <v>9.8000000000000007</v>
      </c>
      <c r="S61" s="9">
        <v>9.8000000000000007</v>
      </c>
      <c r="T61" s="9">
        <v>465.3</v>
      </c>
      <c r="U61" s="9">
        <v>10.3</v>
      </c>
      <c r="V61" s="9">
        <v>9.8000000000000007</v>
      </c>
      <c r="W61" s="9">
        <v>9.8000000000000007</v>
      </c>
      <c r="X61" s="9">
        <v>9.8000000000000007</v>
      </c>
      <c r="Y61" s="9">
        <v>9.8000000000000007</v>
      </c>
      <c r="BB61" s="7" t="s">
        <v>123</v>
      </c>
      <c r="BC61" s="9">
        <v>323.8</v>
      </c>
      <c r="BD61" s="9">
        <v>10.199999999999999</v>
      </c>
      <c r="BE61" s="9">
        <v>97.8</v>
      </c>
      <c r="BF61" s="9">
        <v>10.199999999999999</v>
      </c>
      <c r="BG61" s="9">
        <v>10.199999999999999</v>
      </c>
      <c r="BH61" s="9">
        <v>10.199999999999999</v>
      </c>
      <c r="BI61" s="9">
        <v>10.199999999999999</v>
      </c>
      <c r="BJ61" s="9">
        <v>10.199999999999999</v>
      </c>
      <c r="BK61" s="9">
        <v>10.199999999999999</v>
      </c>
      <c r="BL61" s="9">
        <v>10.199999999999999</v>
      </c>
      <c r="BM61" s="9">
        <v>10.199999999999999</v>
      </c>
      <c r="BN61" s="9">
        <v>10.199999999999999</v>
      </c>
      <c r="BO61" s="9">
        <v>10.199999999999999</v>
      </c>
      <c r="BP61" s="9">
        <v>10.199999999999999</v>
      </c>
      <c r="BQ61" s="9">
        <v>10.199999999999999</v>
      </c>
      <c r="BR61" s="9">
        <v>10.199999999999999</v>
      </c>
      <c r="BS61" s="9">
        <v>10.199999999999999</v>
      </c>
      <c r="BT61" s="9">
        <v>242.9</v>
      </c>
      <c r="BU61" s="9">
        <v>10.199999999999999</v>
      </c>
      <c r="BV61" s="9">
        <v>86.6</v>
      </c>
      <c r="BW61" s="9">
        <v>10.199999999999999</v>
      </c>
      <c r="BX61" s="9">
        <v>30</v>
      </c>
      <c r="BY61" s="9">
        <v>48.4</v>
      </c>
      <c r="BZ61" s="9">
        <v>59.1</v>
      </c>
    </row>
    <row r="62" spans="1:78" ht="15" thickBot="1" x14ac:dyDescent="0.35">
      <c r="A62" s="7" t="s">
        <v>125</v>
      </c>
      <c r="B62" s="9">
        <v>281.5</v>
      </c>
      <c r="C62" s="9">
        <v>8.8000000000000007</v>
      </c>
      <c r="D62" s="9">
        <v>8.8000000000000007</v>
      </c>
      <c r="E62" s="9">
        <v>8.8000000000000007</v>
      </c>
      <c r="F62" s="9">
        <v>8.8000000000000007</v>
      </c>
      <c r="G62" s="9">
        <v>8.8000000000000007</v>
      </c>
      <c r="H62" s="9">
        <v>8.8000000000000007</v>
      </c>
      <c r="I62" s="9">
        <v>8.8000000000000007</v>
      </c>
      <c r="J62" s="9">
        <v>8.8000000000000007</v>
      </c>
      <c r="K62" s="9">
        <v>8.8000000000000007</v>
      </c>
      <c r="L62" s="9">
        <v>8.8000000000000007</v>
      </c>
      <c r="M62" s="9">
        <v>8.8000000000000007</v>
      </c>
      <c r="N62" s="9">
        <v>8.8000000000000007</v>
      </c>
      <c r="O62" s="9">
        <v>8.8000000000000007</v>
      </c>
      <c r="P62" s="9">
        <v>8.8000000000000007</v>
      </c>
      <c r="Q62" s="9">
        <v>8.8000000000000007</v>
      </c>
      <c r="R62" s="9">
        <v>8.8000000000000007</v>
      </c>
      <c r="S62" s="9">
        <v>8.8000000000000007</v>
      </c>
      <c r="T62" s="9">
        <v>464.3</v>
      </c>
      <c r="U62" s="9">
        <v>9.3000000000000007</v>
      </c>
      <c r="V62" s="9">
        <v>8.8000000000000007</v>
      </c>
      <c r="W62" s="9">
        <v>8.8000000000000007</v>
      </c>
      <c r="X62" s="9">
        <v>8.8000000000000007</v>
      </c>
      <c r="Y62" s="9">
        <v>8.8000000000000007</v>
      </c>
      <c r="BB62" s="7" t="s">
        <v>125</v>
      </c>
      <c r="BC62" s="9">
        <v>322.8</v>
      </c>
      <c r="BD62" s="9">
        <v>9.1999999999999993</v>
      </c>
      <c r="BE62" s="9">
        <v>96.7</v>
      </c>
      <c r="BF62" s="9">
        <v>9.1999999999999993</v>
      </c>
      <c r="BG62" s="9">
        <v>9.1999999999999993</v>
      </c>
      <c r="BH62" s="9">
        <v>9.1999999999999993</v>
      </c>
      <c r="BI62" s="9">
        <v>9.1999999999999993</v>
      </c>
      <c r="BJ62" s="9">
        <v>9.1999999999999993</v>
      </c>
      <c r="BK62" s="9">
        <v>9.1999999999999993</v>
      </c>
      <c r="BL62" s="9">
        <v>9.1999999999999993</v>
      </c>
      <c r="BM62" s="9">
        <v>9.1999999999999993</v>
      </c>
      <c r="BN62" s="9">
        <v>9.1999999999999993</v>
      </c>
      <c r="BO62" s="9">
        <v>9.1999999999999993</v>
      </c>
      <c r="BP62" s="9">
        <v>9.1999999999999993</v>
      </c>
      <c r="BQ62" s="9">
        <v>9.1999999999999993</v>
      </c>
      <c r="BR62" s="9">
        <v>9.1999999999999993</v>
      </c>
      <c r="BS62" s="9">
        <v>9.1999999999999993</v>
      </c>
      <c r="BT62" s="9">
        <v>241.9</v>
      </c>
      <c r="BU62" s="9">
        <v>9.1999999999999993</v>
      </c>
      <c r="BV62" s="9">
        <v>85.5</v>
      </c>
      <c r="BW62" s="9">
        <v>9.1999999999999993</v>
      </c>
      <c r="BX62" s="9">
        <v>29</v>
      </c>
      <c r="BY62" s="9">
        <v>47.4</v>
      </c>
      <c r="BZ62" s="9">
        <v>58</v>
      </c>
    </row>
    <row r="63" spans="1:78" ht="15" thickBot="1" x14ac:dyDescent="0.35">
      <c r="A63" s="7" t="s">
        <v>127</v>
      </c>
      <c r="B63" s="9">
        <v>280.5</v>
      </c>
      <c r="C63" s="9">
        <v>7.9</v>
      </c>
      <c r="D63" s="9">
        <v>7.9</v>
      </c>
      <c r="E63" s="9">
        <v>7.9</v>
      </c>
      <c r="F63" s="9">
        <v>7.9</v>
      </c>
      <c r="G63" s="9">
        <v>7.9</v>
      </c>
      <c r="H63" s="9">
        <v>7.9</v>
      </c>
      <c r="I63" s="9">
        <v>7.9</v>
      </c>
      <c r="J63" s="9">
        <v>7.9</v>
      </c>
      <c r="K63" s="9">
        <v>7.9</v>
      </c>
      <c r="L63" s="9">
        <v>7.9</v>
      </c>
      <c r="M63" s="9">
        <v>7.9</v>
      </c>
      <c r="N63" s="9">
        <v>7.9</v>
      </c>
      <c r="O63" s="9">
        <v>7.9</v>
      </c>
      <c r="P63" s="9">
        <v>7.9</v>
      </c>
      <c r="Q63" s="9">
        <v>7.9</v>
      </c>
      <c r="R63" s="9">
        <v>7.9</v>
      </c>
      <c r="S63" s="9">
        <v>7.9</v>
      </c>
      <c r="T63" s="9">
        <v>463.3</v>
      </c>
      <c r="U63" s="9">
        <v>7.9</v>
      </c>
      <c r="V63" s="9">
        <v>7.9</v>
      </c>
      <c r="W63" s="9">
        <v>7.9</v>
      </c>
      <c r="X63" s="9">
        <v>7.9</v>
      </c>
      <c r="Y63" s="9">
        <v>7.9</v>
      </c>
      <c r="BB63" s="7" t="s">
        <v>127</v>
      </c>
      <c r="BC63" s="9">
        <v>321.8</v>
      </c>
      <c r="BD63" s="9">
        <v>8.1</v>
      </c>
      <c r="BE63" s="9">
        <v>95.7</v>
      </c>
      <c r="BF63" s="9">
        <v>8.1</v>
      </c>
      <c r="BG63" s="9">
        <v>8.1</v>
      </c>
      <c r="BH63" s="9">
        <v>8.1</v>
      </c>
      <c r="BI63" s="9">
        <v>8.1</v>
      </c>
      <c r="BJ63" s="9">
        <v>8.1</v>
      </c>
      <c r="BK63" s="9">
        <v>8.1</v>
      </c>
      <c r="BL63" s="9">
        <v>8.1</v>
      </c>
      <c r="BM63" s="9">
        <v>8.1</v>
      </c>
      <c r="BN63" s="9">
        <v>8.1</v>
      </c>
      <c r="BO63" s="9">
        <v>8.1</v>
      </c>
      <c r="BP63" s="9">
        <v>8.1</v>
      </c>
      <c r="BQ63" s="9">
        <v>8.1</v>
      </c>
      <c r="BR63" s="9">
        <v>8.1</v>
      </c>
      <c r="BS63" s="9">
        <v>8.1</v>
      </c>
      <c r="BT63" s="9">
        <v>240.8</v>
      </c>
      <c r="BU63" s="9">
        <v>8.1</v>
      </c>
      <c r="BV63" s="9">
        <v>84.5</v>
      </c>
      <c r="BW63" s="9">
        <v>8.1</v>
      </c>
      <c r="BX63" s="9">
        <v>28</v>
      </c>
      <c r="BY63" s="9">
        <v>46.3</v>
      </c>
      <c r="BZ63" s="9">
        <v>57</v>
      </c>
    </row>
    <row r="64" spans="1:78" ht="15" thickBot="1" x14ac:dyDescent="0.35">
      <c r="A64" s="7" t="s">
        <v>129</v>
      </c>
      <c r="B64" s="9">
        <v>279.60000000000002</v>
      </c>
      <c r="C64" s="9">
        <v>6.9</v>
      </c>
      <c r="D64" s="9">
        <v>6.9</v>
      </c>
      <c r="E64" s="9">
        <v>6.9</v>
      </c>
      <c r="F64" s="9">
        <v>6.9</v>
      </c>
      <c r="G64" s="9">
        <v>6.9</v>
      </c>
      <c r="H64" s="9">
        <v>6.9</v>
      </c>
      <c r="I64" s="9">
        <v>6.9</v>
      </c>
      <c r="J64" s="9">
        <v>6.9</v>
      </c>
      <c r="K64" s="9">
        <v>6.9</v>
      </c>
      <c r="L64" s="9">
        <v>6.9</v>
      </c>
      <c r="M64" s="9">
        <v>6.9</v>
      </c>
      <c r="N64" s="9">
        <v>6.9</v>
      </c>
      <c r="O64" s="9">
        <v>6.9</v>
      </c>
      <c r="P64" s="9">
        <v>6.9</v>
      </c>
      <c r="Q64" s="9">
        <v>6.9</v>
      </c>
      <c r="R64" s="9">
        <v>6.9</v>
      </c>
      <c r="S64" s="9">
        <v>6.9</v>
      </c>
      <c r="T64" s="9">
        <v>462.3</v>
      </c>
      <c r="U64" s="9">
        <v>6.9</v>
      </c>
      <c r="V64" s="9">
        <v>6.9</v>
      </c>
      <c r="W64" s="9">
        <v>6.9</v>
      </c>
      <c r="X64" s="9">
        <v>6.9</v>
      </c>
      <c r="Y64" s="9">
        <v>6.9</v>
      </c>
      <c r="BB64" s="7" t="s">
        <v>129</v>
      </c>
      <c r="BC64" s="9">
        <v>320.8</v>
      </c>
      <c r="BD64" s="9">
        <v>7.1</v>
      </c>
      <c r="BE64" s="9">
        <v>94.7</v>
      </c>
      <c r="BF64" s="9">
        <v>7.1</v>
      </c>
      <c r="BG64" s="9">
        <v>7.1</v>
      </c>
      <c r="BH64" s="9">
        <v>7.1</v>
      </c>
      <c r="BI64" s="9">
        <v>7.1</v>
      </c>
      <c r="BJ64" s="9">
        <v>7.1</v>
      </c>
      <c r="BK64" s="9">
        <v>7.1</v>
      </c>
      <c r="BL64" s="9">
        <v>7.1</v>
      </c>
      <c r="BM64" s="9">
        <v>7.1</v>
      </c>
      <c r="BN64" s="9">
        <v>7.1</v>
      </c>
      <c r="BO64" s="9">
        <v>7.1</v>
      </c>
      <c r="BP64" s="9">
        <v>7.1</v>
      </c>
      <c r="BQ64" s="9">
        <v>7.1</v>
      </c>
      <c r="BR64" s="9">
        <v>7.1</v>
      </c>
      <c r="BS64" s="9">
        <v>7.1</v>
      </c>
      <c r="BT64" s="9">
        <v>239.8</v>
      </c>
      <c r="BU64" s="9">
        <v>7.1</v>
      </c>
      <c r="BV64" s="9">
        <v>83.5</v>
      </c>
      <c r="BW64" s="9">
        <v>7.1</v>
      </c>
      <c r="BX64" s="9">
        <v>27</v>
      </c>
      <c r="BY64" s="9">
        <v>45.3</v>
      </c>
      <c r="BZ64" s="9">
        <v>56</v>
      </c>
    </row>
    <row r="65" spans="1:82" ht="15" thickBot="1" x14ac:dyDescent="0.35">
      <c r="A65" s="7" t="s">
        <v>131</v>
      </c>
      <c r="B65" s="9">
        <v>278.60000000000002</v>
      </c>
      <c r="C65" s="9">
        <v>5.9</v>
      </c>
      <c r="D65" s="9">
        <v>5.9</v>
      </c>
      <c r="E65" s="9">
        <v>5.9</v>
      </c>
      <c r="F65" s="9">
        <v>5.9</v>
      </c>
      <c r="G65" s="9">
        <v>5.9</v>
      </c>
      <c r="H65" s="9">
        <v>5.9</v>
      </c>
      <c r="I65" s="9">
        <v>5.9</v>
      </c>
      <c r="J65" s="9">
        <v>5.9</v>
      </c>
      <c r="K65" s="9">
        <v>5.9</v>
      </c>
      <c r="L65" s="9">
        <v>5.9</v>
      </c>
      <c r="M65" s="9">
        <v>5.9</v>
      </c>
      <c r="N65" s="9">
        <v>5.9</v>
      </c>
      <c r="O65" s="9">
        <v>5.9</v>
      </c>
      <c r="P65" s="9">
        <v>5.9</v>
      </c>
      <c r="Q65" s="9">
        <v>5.9</v>
      </c>
      <c r="R65" s="9">
        <v>5.9</v>
      </c>
      <c r="S65" s="9">
        <v>5.9</v>
      </c>
      <c r="T65" s="9">
        <v>461.3</v>
      </c>
      <c r="U65" s="9">
        <v>5.9</v>
      </c>
      <c r="V65" s="9">
        <v>5.9</v>
      </c>
      <c r="W65" s="9">
        <v>5.9</v>
      </c>
      <c r="X65" s="9">
        <v>5.9</v>
      </c>
      <c r="Y65" s="9">
        <v>5.9</v>
      </c>
      <c r="BB65" s="7" t="s">
        <v>131</v>
      </c>
      <c r="BC65" s="9">
        <v>319.8</v>
      </c>
      <c r="BD65" s="9">
        <v>6.1</v>
      </c>
      <c r="BE65" s="9">
        <v>93.7</v>
      </c>
      <c r="BF65" s="9">
        <v>6.1</v>
      </c>
      <c r="BG65" s="9">
        <v>6.1</v>
      </c>
      <c r="BH65" s="9">
        <v>6.1</v>
      </c>
      <c r="BI65" s="9">
        <v>6.1</v>
      </c>
      <c r="BJ65" s="9">
        <v>6.1</v>
      </c>
      <c r="BK65" s="9">
        <v>6.1</v>
      </c>
      <c r="BL65" s="9">
        <v>6.1</v>
      </c>
      <c r="BM65" s="9">
        <v>6.1</v>
      </c>
      <c r="BN65" s="9">
        <v>6.1</v>
      </c>
      <c r="BO65" s="9">
        <v>6.1</v>
      </c>
      <c r="BP65" s="9">
        <v>6.1</v>
      </c>
      <c r="BQ65" s="9">
        <v>6.1</v>
      </c>
      <c r="BR65" s="9">
        <v>6.1</v>
      </c>
      <c r="BS65" s="9">
        <v>6.1</v>
      </c>
      <c r="BT65" s="9">
        <v>238.8</v>
      </c>
      <c r="BU65" s="9">
        <v>6.1</v>
      </c>
      <c r="BV65" s="9">
        <v>82.5</v>
      </c>
      <c r="BW65" s="9">
        <v>6.1</v>
      </c>
      <c r="BX65" s="9">
        <v>26</v>
      </c>
      <c r="BY65" s="9">
        <v>44.3</v>
      </c>
      <c r="BZ65" s="9">
        <v>55</v>
      </c>
    </row>
    <row r="66" spans="1:82" ht="15" thickBot="1" x14ac:dyDescent="0.35">
      <c r="A66" s="7" t="s">
        <v>133</v>
      </c>
      <c r="B66" s="9">
        <v>277.60000000000002</v>
      </c>
      <c r="C66" s="9">
        <v>4.9000000000000004</v>
      </c>
      <c r="D66" s="9">
        <v>4.9000000000000004</v>
      </c>
      <c r="E66" s="9">
        <v>4.9000000000000004</v>
      </c>
      <c r="F66" s="9">
        <v>4.9000000000000004</v>
      </c>
      <c r="G66" s="9">
        <v>4.9000000000000004</v>
      </c>
      <c r="H66" s="9">
        <v>4.9000000000000004</v>
      </c>
      <c r="I66" s="9">
        <v>4.9000000000000004</v>
      </c>
      <c r="J66" s="9">
        <v>4.9000000000000004</v>
      </c>
      <c r="K66" s="9">
        <v>4.9000000000000004</v>
      </c>
      <c r="L66" s="9">
        <v>4.9000000000000004</v>
      </c>
      <c r="M66" s="9">
        <v>4.9000000000000004</v>
      </c>
      <c r="N66" s="9">
        <v>4.9000000000000004</v>
      </c>
      <c r="O66" s="9">
        <v>4.9000000000000004</v>
      </c>
      <c r="P66" s="9">
        <v>4.9000000000000004</v>
      </c>
      <c r="Q66" s="9">
        <v>4.9000000000000004</v>
      </c>
      <c r="R66" s="9">
        <v>4.9000000000000004</v>
      </c>
      <c r="S66" s="9">
        <v>4.9000000000000004</v>
      </c>
      <c r="T66" s="9">
        <v>460.4</v>
      </c>
      <c r="U66" s="9">
        <v>4.9000000000000004</v>
      </c>
      <c r="V66" s="9">
        <v>4.9000000000000004</v>
      </c>
      <c r="W66" s="9">
        <v>4.9000000000000004</v>
      </c>
      <c r="X66" s="9">
        <v>4.9000000000000004</v>
      </c>
      <c r="Y66" s="9">
        <v>4.9000000000000004</v>
      </c>
      <c r="BB66" s="7" t="s">
        <v>133</v>
      </c>
      <c r="BC66" s="9">
        <v>318.7</v>
      </c>
      <c r="BD66" s="9">
        <v>5.0999999999999996</v>
      </c>
      <c r="BE66" s="9">
        <v>92.7</v>
      </c>
      <c r="BF66" s="9">
        <v>5.0999999999999996</v>
      </c>
      <c r="BG66" s="9">
        <v>5.0999999999999996</v>
      </c>
      <c r="BH66" s="9">
        <v>5.0999999999999996</v>
      </c>
      <c r="BI66" s="9">
        <v>5.0999999999999996</v>
      </c>
      <c r="BJ66" s="9">
        <v>5.0999999999999996</v>
      </c>
      <c r="BK66" s="9">
        <v>5.0999999999999996</v>
      </c>
      <c r="BL66" s="9">
        <v>5.0999999999999996</v>
      </c>
      <c r="BM66" s="9">
        <v>5.0999999999999996</v>
      </c>
      <c r="BN66" s="9">
        <v>5.0999999999999996</v>
      </c>
      <c r="BO66" s="9">
        <v>5.0999999999999996</v>
      </c>
      <c r="BP66" s="9">
        <v>5.0999999999999996</v>
      </c>
      <c r="BQ66" s="9">
        <v>5.0999999999999996</v>
      </c>
      <c r="BR66" s="9">
        <v>5.0999999999999996</v>
      </c>
      <c r="BS66" s="9">
        <v>5.0999999999999996</v>
      </c>
      <c r="BT66" s="9">
        <v>237.8</v>
      </c>
      <c r="BU66" s="9">
        <v>5.0999999999999996</v>
      </c>
      <c r="BV66" s="9">
        <v>81.5</v>
      </c>
      <c r="BW66" s="9">
        <v>5.0999999999999996</v>
      </c>
      <c r="BX66" s="9">
        <v>24.9</v>
      </c>
      <c r="BY66" s="9">
        <v>43.3</v>
      </c>
      <c r="BZ66" s="9">
        <v>54</v>
      </c>
    </row>
    <row r="67" spans="1:82" ht="15" thickBot="1" x14ac:dyDescent="0.35">
      <c r="A67" s="7" t="s">
        <v>135</v>
      </c>
      <c r="B67" s="9">
        <v>276.60000000000002</v>
      </c>
      <c r="C67" s="9">
        <v>3.9</v>
      </c>
      <c r="D67" s="9">
        <v>3.9</v>
      </c>
      <c r="E67" s="9">
        <v>3.9</v>
      </c>
      <c r="F67" s="9">
        <v>3.9</v>
      </c>
      <c r="G67" s="9">
        <v>3.9</v>
      </c>
      <c r="H67" s="9">
        <v>3.9</v>
      </c>
      <c r="I67" s="9">
        <v>3.9</v>
      </c>
      <c r="J67" s="9">
        <v>3.9</v>
      </c>
      <c r="K67" s="9">
        <v>3.9</v>
      </c>
      <c r="L67" s="9">
        <v>3.9</v>
      </c>
      <c r="M67" s="9">
        <v>3.9</v>
      </c>
      <c r="N67" s="9">
        <v>3.9</v>
      </c>
      <c r="O67" s="9">
        <v>3.9</v>
      </c>
      <c r="P67" s="9">
        <v>3.9</v>
      </c>
      <c r="Q67" s="9">
        <v>3.9</v>
      </c>
      <c r="R67" s="9">
        <v>3.9</v>
      </c>
      <c r="S67" s="9">
        <v>3.9</v>
      </c>
      <c r="T67" s="9">
        <v>459.4</v>
      </c>
      <c r="U67" s="9">
        <v>3.9</v>
      </c>
      <c r="V67" s="9">
        <v>3.9</v>
      </c>
      <c r="W67" s="9">
        <v>3.9</v>
      </c>
      <c r="X67" s="9">
        <v>3.9</v>
      </c>
      <c r="Y67" s="9">
        <v>3.9</v>
      </c>
      <c r="BB67" s="7" t="s">
        <v>135</v>
      </c>
      <c r="BC67" s="9">
        <v>317.7</v>
      </c>
      <c r="BD67" s="9">
        <v>4.0999999999999996</v>
      </c>
      <c r="BE67" s="9">
        <v>91.6</v>
      </c>
      <c r="BF67" s="9">
        <v>4.0999999999999996</v>
      </c>
      <c r="BG67" s="9">
        <v>4.0999999999999996</v>
      </c>
      <c r="BH67" s="9">
        <v>4.0999999999999996</v>
      </c>
      <c r="BI67" s="9">
        <v>4.0999999999999996</v>
      </c>
      <c r="BJ67" s="9">
        <v>4.0999999999999996</v>
      </c>
      <c r="BK67" s="9">
        <v>4.0999999999999996</v>
      </c>
      <c r="BL67" s="9">
        <v>4.0999999999999996</v>
      </c>
      <c r="BM67" s="9">
        <v>4.0999999999999996</v>
      </c>
      <c r="BN67" s="9">
        <v>4.0999999999999996</v>
      </c>
      <c r="BO67" s="9">
        <v>4.0999999999999996</v>
      </c>
      <c r="BP67" s="9">
        <v>4.0999999999999996</v>
      </c>
      <c r="BQ67" s="9">
        <v>4.0999999999999996</v>
      </c>
      <c r="BR67" s="9">
        <v>4.0999999999999996</v>
      </c>
      <c r="BS67" s="9">
        <v>4.0999999999999996</v>
      </c>
      <c r="BT67" s="9">
        <v>236.8</v>
      </c>
      <c r="BU67" s="9">
        <v>4.0999999999999996</v>
      </c>
      <c r="BV67" s="9">
        <v>80.400000000000006</v>
      </c>
      <c r="BW67" s="9">
        <v>4.0999999999999996</v>
      </c>
      <c r="BX67" s="9">
        <v>23.9</v>
      </c>
      <c r="BY67" s="9">
        <v>42.3</v>
      </c>
      <c r="BZ67" s="9">
        <v>53</v>
      </c>
    </row>
    <row r="68" spans="1:82" ht="15" thickBot="1" x14ac:dyDescent="0.35">
      <c r="A68" s="7" t="s">
        <v>137</v>
      </c>
      <c r="B68" s="9">
        <v>275.60000000000002</v>
      </c>
      <c r="C68" s="9">
        <v>2.9</v>
      </c>
      <c r="D68" s="9">
        <v>2.9</v>
      </c>
      <c r="E68" s="9">
        <v>2.9</v>
      </c>
      <c r="F68" s="9">
        <v>2.9</v>
      </c>
      <c r="G68" s="9">
        <v>2.9</v>
      </c>
      <c r="H68" s="9">
        <v>2.9</v>
      </c>
      <c r="I68" s="9">
        <v>2.9</v>
      </c>
      <c r="J68" s="9">
        <v>2.9</v>
      </c>
      <c r="K68" s="9">
        <v>2.9</v>
      </c>
      <c r="L68" s="9">
        <v>2.9</v>
      </c>
      <c r="M68" s="9">
        <v>2.9</v>
      </c>
      <c r="N68" s="9">
        <v>2.9</v>
      </c>
      <c r="O68" s="9">
        <v>2.9</v>
      </c>
      <c r="P68" s="9">
        <v>2.9</v>
      </c>
      <c r="Q68" s="9">
        <v>2.9</v>
      </c>
      <c r="R68" s="9">
        <v>2.9</v>
      </c>
      <c r="S68" s="9">
        <v>2.9</v>
      </c>
      <c r="T68" s="9">
        <v>458.4</v>
      </c>
      <c r="U68" s="9">
        <v>2.9</v>
      </c>
      <c r="V68" s="9">
        <v>2.9</v>
      </c>
      <c r="W68" s="9">
        <v>2.9</v>
      </c>
      <c r="X68" s="9">
        <v>2.9</v>
      </c>
      <c r="Y68" s="9">
        <v>2.9</v>
      </c>
      <c r="BB68" s="7" t="s">
        <v>137</v>
      </c>
      <c r="BC68" s="9">
        <v>316.7</v>
      </c>
      <c r="BD68" s="9">
        <v>3.1</v>
      </c>
      <c r="BE68" s="9">
        <v>90.6</v>
      </c>
      <c r="BF68" s="9">
        <v>3.1</v>
      </c>
      <c r="BG68" s="9">
        <v>3.1</v>
      </c>
      <c r="BH68" s="9">
        <v>3.1</v>
      </c>
      <c r="BI68" s="9">
        <v>3.1</v>
      </c>
      <c r="BJ68" s="9">
        <v>3.1</v>
      </c>
      <c r="BK68" s="9">
        <v>3.1</v>
      </c>
      <c r="BL68" s="9">
        <v>3.1</v>
      </c>
      <c r="BM68" s="9">
        <v>3.1</v>
      </c>
      <c r="BN68" s="9">
        <v>3.1</v>
      </c>
      <c r="BO68" s="9">
        <v>3.1</v>
      </c>
      <c r="BP68" s="9">
        <v>3.1</v>
      </c>
      <c r="BQ68" s="9">
        <v>3.1</v>
      </c>
      <c r="BR68" s="9">
        <v>3.1</v>
      </c>
      <c r="BS68" s="9">
        <v>3.1</v>
      </c>
      <c r="BT68" s="9">
        <v>235.7</v>
      </c>
      <c r="BU68" s="9">
        <v>3.1</v>
      </c>
      <c r="BV68" s="9">
        <v>79.400000000000006</v>
      </c>
      <c r="BW68" s="9">
        <v>3.1</v>
      </c>
      <c r="BX68" s="9">
        <v>22.9</v>
      </c>
      <c r="BY68" s="9">
        <v>41.2</v>
      </c>
      <c r="BZ68" s="9">
        <v>3.1</v>
      </c>
    </row>
    <row r="69" spans="1:82" ht="15" thickBot="1" x14ac:dyDescent="0.35">
      <c r="A69" s="7" t="s">
        <v>139</v>
      </c>
      <c r="B69" s="9">
        <v>274.60000000000002</v>
      </c>
      <c r="C69" s="9">
        <v>2</v>
      </c>
      <c r="D69" s="9">
        <v>2</v>
      </c>
      <c r="E69" s="9">
        <v>2</v>
      </c>
      <c r="F69" s="9">
        <v>2</v>
      </c>
      <c r="G69" s="9">
        <v>2</v>
      </c>
      <c r="H69" s="9">
        <v>2</v>
      </c>
      <c r="I69" s="9">
        <v>2</v>
      </c>
      <c r="J69" s="9">
        <v>2</v>
      </c>
      <c r="K69" s="9">
        <v>2</v>
      </c>
      <c r="L69" s="9">
        <v>2</v>
      </c>
      <c r="M69" s="9">
        <v>2</v>
      </c>
      <c r="N69" s="9">
        <v>2</v>
      </c>
      <c r="O69" s="9">
        <v>2</v>
      </c>
      <c r="P69" s="9">
        <v>2</v>
      </c>
      <c r="Q69" s="9">
        <v>2</v>
      </c>
      <c r="R69" s="9">
        <v>2</v>
      </c>
      <c r="S69" s="9">
        <v>2</v>
      </c>
      <c r="T69" s="9">
        <v>457.4</v>
      </c>
      <c r="U69" s="9">
        <v>2</v>
      </c>
      <c r="V69" s="9">
        <v>2</v>
      </c>
      <c r="W69" s="9">
        <v>2</v>
      </c>
      <c r="X69" s="9">
        <v>2</v>
      </c>
      <c r="Y69" s="9">
        <v>2</v>
      </c>
      <c r="BB69" s="7" t="s">
        <v>139</v>
      </c>
      <c r="BC69" s="9">
        <v>315.7</v>
      </c>
      <c r="BD69" s="9">
        <v>2</v>
      </c>
      <c r="BE69" s="9">
        <v>89.6</v>
      </c>
      <c r="BF69" s="9">
        <v>2</v>
      </c>
      <c r="BG69" s="9">
        <v>2</v>
      </c>
      <c r="BH69" s="9">
        <v>2</v>
      </c>
      <c r="BI69" s="9">
        <v>2</v>
      </c>
      <c r="BJ69" s="9">
        <v>2</v>
      </c>
      <c r="BK69" s="9">
        <v>2</v>
      </c>
      <c r="BL69" s="9">
        <v>2</v>
      </c>
      <c r="BM69" s="9">
        <v>2</v>
      </c>
      <c r="BN69" s="9">
        <v>2</v>
      </c>
      <c r="BO69" s="9">
        <v>2</v>
      </c>
      <c r="BP69" s="9">
        <v>2</v>
      </c>
      <c r="BQ69" s="9">
        <v>2</v>
      </c>
      <c r="BR69" s="9">
        <v>2</v>
      </c>
      <c r="BS69" s="9">
        <v>2</v>
      </c>
      <c r="BT69" s="9">
        <v>234.7</v>
      </c>
      <c r="BU69" s="9">
        <v>2</v>
      </c>
      <c r="BV69" s="9">
        <v>78.400000000000006</v>
      </c>
      <c r="BW69" s="9">
        <v>2</v>
      </c>
      <c r="BX69" s="9">
        <v>21.9</v>
      </c>
      <c r="BY69" s="9">
        <v>40.200000000000003</v>
      </c>
      <c r="BZ69" s="9">
        <v>2</v>
      </c>
    </row>
    <row r="70" spans="1:82" ht="15" thickBot="1" x14ac:dyDescent="0.35">
      <c r="A70" s="7" t="s">
        <v>141</v>
      </c>
      <c r="B70" s="9">
        <v>273.7</v>
      </c>
      <c r="C70" s="9">
        <v>1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456.4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BB70" s="7" t="s">
        <v>141</v>
      </c>
      <c r="BC70" s="9">
        <v>314.7</v>
      </c>
      <c r="BD70" s="9">
        <v>1</v>
      </c>
      <c r="BE70" s="9">
        <v>88.6</v>
      </c>
      <c r="BF70" s="9">
        <v>1</v>
      </c>
      <c r="BG70" s="9">
        <v>1</v>
      </c>
      <c r="BH70" s="9">
        <v>1</v>
      </c>
      <c r="BI70" s="9">
        <v>1</v>
      </c>
      <c r="BJ70" s="9">
        <v>1</v>
      </c>
      <c r="BK70" s="9">
        <v>1</v>
      </c>
      <c r="BL70" s="9">
        <v>1</v>
      </c>
      <c r="BM70" s="9">
        <v>1</v>
      </c>
      <c r="BN70" s="9">
        <v>1</v>
      </c>
      <c r="BO70" s="9">
        <v>1</v>
      </c>
      <c r="BP70" s="9">
        <v>1</v>
      </c>
      <c r="BQ70" s="9">
        <v>1</v>
      </c>
      <c r="BR70" s="9">
        <v>1</v>
      </c>
      <c r="BS70" s="9">
        <v>1</v>
      </c>
      <c r="BT70" s="9">
        <v>233.7</v>
      </c>
      <c r="BU70" s="9">
        <v>1</v>
      </c>
      <c r="BV70" s="9">
        <v>77.400000000000006</v>
      </c>
      <c r="BW70" s="9">
        <v>1</v>
      </c>
      <c r="BX70" s="9">
        <v>1</v>
      </c>
      <c r="BY70" s="9">
        <v>39.200000000000003</v>
      </c>
      <c r="BZ70" s="9">
        <v>1</v>
      </c>
    </row>
    <row r="71" spans="1:82" ht="15" thickBot="1" x14ac:dyDescent="0.35">
      <c r="A71" s="7" t="s">
        <v>143</v>
      </c>
      <c r="B71" s="9">
        <v>272.7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440.7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BB71" s="7" t="s">
        <v>143</v>
      </c>
      <c r="BC71" s="9">
        <v>313.60000000000002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232.7</v>
      </c>
      <c r="BU71" s="9">
        <v>0</v>
      </c>
      <c r="BV71" s="9">
        <v>0</v>
      </c>
      <c r="BW71" s="9">
        <v>0</v>
      </c>
      <c r="BX71" s="9">
        <v>0</v>
      </c>
      <c r="BY71" s="9">
        <v>0</v>
      </c>
      <c r="BZ71" s="9">
        <v>0</v>
      </c>
    </row>
    <row r="72" spans="1:82" ht="18.600000000000001" thickBot="1" x14ac:dyDescent="0.35">
      <c r="A72" s="3"/>
      <c r="BB72" s="3"/>
    </row>
    <row r="73" spans="1:82" ht="15" thickBot="1" x14ac:dyDescent="0.35">
      <c r="A73" s="7" t="s">
        <v>146</v>
      </c>
      <c r="B73" s="7" t="s">
        <v>49</v>
      </c>
      <c r="C73" s="7" t="s">
        <v>50</v>
      </c>
      <c r="D73" s="7" t="s">
        <v>52</v>
      </c>
      <c r="E73" s="7" t="s">
        <v>54</v>
      </c>
      <c r="F73" s="7" t="s">
        <v>55</v>
      </c>
      <c r="G73" s="7" t="s">
        <v>56</v>
      </c>
      <c r="H73" s="7" t="s">
        <v>57</v>
      </c>
      <c r="I73" s="7" t="s">
        <v>58</v>
      </c>
      <c r="J73" s="7" t="s">
        <v>60</v>
      </c>
      <c r="K73" s="7" t="s">
        <v>62</v>
      </c>
      <c r="L73" s="7" t="s">
        <v>63</v>
      </c>
      <c r="M73" s="7" t="s">
        <v>64</v>
      </c>
      <c r="N73" s="7" t="s">
        <v>65</v>
      </c>
      <c r="O73" s="7" t="s">
        <v>66</v>
      </c>
      <c r="P73" s="7" t="s">
        <v>67</v>
      </c>
      <c r="Q73" s="7" t="s">
        <v>68</v>
      </c>
      <c r="R73" s="7" t="s">
        <v>69</v>
      </c>
      <c r="S73" s="7" t="s">
        <v>70</v>
      </c>
      <c r="T73" s="7" t="s">
        <v>73</v>
      </c>
      <c r="U73" s="7" t="s">
        <v>74</v>
      </c>
      <c r="V73" s="7" t="s">
        <v>75</v>
      </c>
      <c r="W73" s="7" t="s">
        <v>76</v>
      </c>
      <c r="X73" s="7" t="s">
        <v>78</v>
      </c>
      <c r="Y73" s="7" t="s">
        <v>695</v>
      </c>
      <c r="Z73" s="7" t="s">
        <v>402</v>
      </c>
      <c r="AA73" s="7" t="s">
        <v>403</v>
      </c>
      <c r="AB73" s="7" t="s">
        <v>149</v>
      </c>
      <c r="AC73" s="7" t="s">
        <v>404</v>
      </c>
      <c r="BB73" s="7" t="s">
        <v>146</v>
      </c>
      <c r="BC73" s="7" t="s">
        <v>49</v>
      </c>
      <c r="BD73" s="7" t="s">
        <v>50</v>
      </c>
      <c r="BE73" s="7" t="s">
        <v>52</v>
      </c>
      <c r="BF73" s="7" t="s">
        <v>54</v>
      </c>
      <c r="BG73" s="7" t="s">
        <v>55</v>
      </c>
      <c r="BH73" s="7" t="s">
        <v>56</v>
      </c>
      <c r="BI73" s="7" t="s">
        <v>57</v>
      </c>
      <c r="BJ73" s="7" t="s">
        <v>58</v>
      </c>
      <c r="BK73" s="7" t="s">
        <v>60</v>
      </c>
      <c r="BL73" s="7" t="s">
        <v>62</v>
      </c>
      <c r="BM73" s="7" t="s">
        <v>63</v>
      </c>
      <c r="BN73" s="7" t="s">
        <v>64</v>
      </c>
      <c r="BO73" s="7" t="s">
        <v>65</v>
      </c>
      <c r="BP73" s="7" t="s">
        <v>66</v>
      </c>
      <c r="BQ73" s="7" t="s">
        <v>67</v>
      </c>
      <c r="BR73" s="7" t="s">
        <v>68</v>
      </c>
      <c r="BS73" s="7" t="s">
        <v>69</v>
      </c>
      <c r="BT73" s="7" t="s">
        <v>70</v>
      </c>
      <c r="BU73" s="7" t="s">
        <v>73</v>
      </c>
      <c r="BV73" s="7" t="s">
        <v>74</v>
      </c>
      <c r="BW73" s="7" t="s">
        <v>75</v>
      </c>
      <c r="BX73" s="7" t="s">
        <v>76</v>
      </c>
      <c r="BY73" s="7" t="s">
        <v>78</v>
      </c>
      <c r="BZ73" s="7" t="s">
        <v>695</v>
      </c>
      <c r="CA73" s="7" t="s">
        <v>402</v>
      </c>
      <c r="CB73" s="7" t="s">
        <v>403</v>
      </c>
      <c r="CC73" s="7" t="s">
        <v>149</v>
      </c>
      <c r="CD73" s="7" t="s">
        <v>404</v>
      </c>
    </row>
    <row r="74" spans="1:82" ht="15" thickBot="1" x14ac:dyDescent="0.35">
      <c r="A74" s="8" t="s">
        <v>93</v>
      </c>
      <c r="B74" s="9">
        <v>291.3</v>
      </c>
      <c r="C74" s="9">
        <v>18.7</v>
      </c>
      <c r="D74" s="9">
        <v>17.7</v>
      </c>
      <c r="E74" s="9">
        <v>18.7</v>
      </c>
      <c r="F74" s="9">
        <v>18.7</v>
      </c>
      <c r="G74" s="9">
        <v>18.7</v>
      </c>
      <c r="H74" s="9">
        <v>18.7</v>
      </c>
      <c r="I74" s="9">
        <v>18.7</v>
      </c>
      <c r="J74" s="9">
        <v>18.7</v>
      </c>
      <c r="K74" s="9">
        <v>18.7</v>
      </c>
      <c r="L74" s="9">
        <v>18.7</v>
      </c>
      <c r="M74" s="9">
        <v>18.7</v>
      </c>
      <c r="N74" s="9">
        <v>18.7</v>
      </c>
      <c r="O74" s="9">
        <v>18.7</v>
      </c>
      <c r="P74" s="9">
        <v>18.7</v>
      </c>
      <c r="Q74" s="9">
        <v>18.7</v>
      </c>
      <c r="R74" s="9">
        <v>18.7</v>
      </c>
      <c r="S74" s="9">
        <v>18.7</v>
      </c>
      <c r="T74" s="9">
        <v>473.1</v>
      </c>
      <c r="U74" s="9">
        <v>18.2</v>
      </c>
      <c r="V74" s="9">
        <v>17.7</v>
      </c>
      <c r="W74" s="9">
        <v>16.7</v>
      </c>
      <c r="X74" s="9">
        <v>17.7</v>
      </c>
      <c r="Y74" s="9">
        <v>14.7</v>
      </c>
      <c r="Z74" s="9">
        <v>1165.9000000000001</v>
      </c>
      <c r="AA74" s="9">
        <v>1000</v>
      </c>
      <c r="AB74" s="9">
        <v>-165.9</v>
      </c>
      <c r="AC74" s="9">
        <v>-16.59</v>
      </c>
      <c r="BB74" s="8" t="s">
        <v>93</v>
      </c>
      <c r="BC74" s="9">
        <v>313.60000000000002</v>
      </c>
      <c r="BD74" s="9">
        <v>0</v>
      </c>
      <c r="BE74" s="9">
        <v>88.6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232.7</v>
      </c>
      <c r="BU74" s="9">
        <v>1</v>
      </c>
      <c r="BV74" s="9">
        <v>77.400000000000006</v>
      </c>
      <c r="BW74" s="9">
        <v>1</v>
      </c>
      <c r="BX74" s="9">
        <v>21.9</v>
      </c>
      <c r="BY74" s="9">
        <v>39.200000000000003</v>
      </c>
      <c r="BZ74" s="9">
        <v>53</v>
      </c>
      <c r="CA74" s="9">
        <v>828.4</v>
      </c>
      <c r="CB74" s="9">
        <v>1000</v>
      </c>
      <c r="CC74" s="9">
        <v>171.6</v>
      </c>
      <c r="CD74" s="9">
        <v>17.16</v>
      </c>
    </row>
    <row r="75" spans="1:82" ht="15" thickBot="1" x14ac:dyDescent="0.35">
      <c r="A75" s="8" t="s">
        <v>94</v>
      </c>
      <c r="B75" s="9">
        <v>290.39999999999998</v>
      </c>
      <c r="C75" s="9">
        <v>17.7</v>
      </c>
      <c r="D75" s="9">
        <v>15.7</v>
      </c>
      <c r="E75" s="9">
        <v>17.7</v>
      </c>
      <c r="F75" s="9">
        <v>16.7</v>
      </c>
      <c r="G75" s="9">
        <v>16.7</v>
      </c>
      <c r="H75" s="9">
        <v>16.7</v>
      </c>
      <c r="I75" s="9">
        <v>16.7</v>
      </c>
      <c r="J75" s="9">
        <v>17.7</v>
      </c>
      <c r="K75" s="9">
        <v>16.7</v>
      </c>
      <c r="L75" s="9">
        <v>16.7</v>
      </c>
      <c r="M75" s="9">
        <v>17.7</v>
      </c>
      <c r="N75" s="9">
        <v>17.7</v>
      </c>
      <c r="O75" s="9">
        <v>17.7</v>
      </c>
      <c r="P75" s="9">
        <v>17.7</v>
      </c>
      <c r="Q75" s="9">
        <v>17.7</v>
      </c>
      <c r="R75" s="9">
        <v>16.7</v>
      </c>
      <c r="S75" s="9">
        <v>16.7</v>
      </c>
      <c r="T75" s="9">
        <v>467.2</v>
      </c>
      <c r="U75" s="9">
        <v>14.2</v>
      </c>
      <c r="V75" s="9">
        <v>13.8</v>
      </c>
      <c r="W75" s="9">
        <v>37.799999999999997</v>
      </c>
      <c r="X75" s="9">
        <v>17.7</v>
      </c>
      <c r="Y75" s="9">
        <v>14.7</v>
      </c>
      <c r="Z75" s="9">
        <v>1146.7</v>
      </c>
      <c r="AA75" s="9">
        <v>1000</v>
      </c>
      <c r="AB75" s="9">
        <v>-146.69999999999999</v>
      </c>
      <c r="AC75" s="9">
        <v>-14.67</v>
      </c>
      <c r="BB75" s="8" t="s">
        <v>94</v>
      </c>
      <c r="BC75" s="9">
        <v>314.7</v>
      </c>
      <c r="BD75" s="9">
        <v>1</v>
      </c>
      <c r="BE75" s="9">
        <v>90.6</v>
      </c>
      <c r="BF75" s="9">
        <v>1</v>
      </c>
      <c r="BG75" s="9">
        <v>2</v>
      </c>
      <c r="BH75" s="9">
        <v>2</v>
      </c>
      <c r="BI75" s="9">
        <v>2</v>
      </c>
      <c r="BJ75" s="9">
        <v>2</v>
      </c>
      <c r="BK75" s="9">
        <v>1</v>
      </c>
      <c r="BL75" s="9">
        <v>2</v>
      </c>
      <c r="BM75" s="9">
        <v>2</v>
      </c>
      <c r="BN75" s="9">
        <v>1</v>
      </c>
      <c r="BO75" s="9">
        <v>1</v>
      </c>
      <c r="BP75" s="9">
        <v>1</v>
      </c>
      <c r="BQ75" s="9">
        <v>1</v>
      </c>
      <c r="BR75" s="9">
        <v>1</v>
      </c>
      <c r="BS75" s="9">
        <v>2</v>
      </c>
      <c r="BT75" s="9">
        <v>234.7</v>
      </c>
      <c r="BU75" s="9">
        <v>7.1</v>
      </c>
      <c r="BV75" s="9">
        <v>81.5</v>
      </c>
      <c r="BW75" s="9">
        <v>5.0999999999999996</v>
      </c>
      <c r="BX75" s="9">
        <v>0</v>
      </c>
      <c r="BY75" s="9">
        <v>39.200000000000003</v>
      </c>
      <c r="BZ75" s="9">
        <v>53</v>
      </c>
      <c r="CA75" s="9">
        <v>848.3</v>
      </c>
      <c r="CB75" s="9">
        <v>1000</v>
      </c>
      <c r="CC75" s="9">
        <v>151.69999999999999</v>
      </c>
      <c r="CD75" s="9">
        <v>15.17</v>
      </c>
    </row>
    <row r="76" spans="1:82" ht="15" thickBot="1" x14ac:dyDescent="0.35">
      <c r="A76" s="8" t="s">
        <v>0</v>
      </c>
      <c r="B76" s="9">
        <v>283.5</v>
      </c>
      <c r="C76" s="9">
        <v>15.7</v>
      </c>
      <c r="D76" s="9">
        <v>10.8</v>
      </c>
      <c r="E76" s="9">
        <v>15.7</v>
      </c>
      <c r="F76" s="9">
        <v>11.8</v>
      </c>
      <c r="G76" s="9">
        <v>11.8</v>
      </c>
      <c r="H76" s="9">
        <v>11.8</v>
      </c>
      <c r="I76" s="9">
        <v>11.8</v>
      </c>
      <c r="J76" s="9">
        <v>15.7</v>
      </c>
      <c r="K76" s="9">
        <v>12.8</v>
      </c>
      <c r="L76" s="9">
        <v>12.8</v>
      </c>
      <c r="M76" s="9">
        <v>14.7</v>
      </c>
      <c r="N76" s="9">
        <v>13.8</v>
      </c>
      <c r="O76" s="9">
        <v>13.8</v>
      </c>
      <c r="P76" s="9">
        <v>14.7</v>
      </c>
      <c r="Q76" s="9">
        <v>14.7</v>
      </c>
      <c r="R76" s="9">
        <v>13.8</v>
      </c>
      <c r="S76" s="9">
        <v>12.8</v>
      </c>
      <c r="T76" s="9">
        <v>465.3</v>
      </c>
      <c r="U76" s="9">
        <v>7.9</v>
      </c>
      <c r="V76" s="9">
        <v>8.8000000000000007</v>
      </c>
      <c r="W76" s="9">
        <v>16.7</v>
      </c>
      <c r="X76" s="9">
        <v>17.7</v>
      </c>
      <c r="Y76" s="9">
        <v>14.7</v>
      </c>
      <c r="Z76" s="9">
        <v>1043.5</v>
      </c>
      <c r="AA76" s="9">
        <v>1000</v>
      </c>
      <c r="AB76" s="9">
        <v>-43.5</v>
      </c>
      <c r="AC76" s="9">
        <v>-4.3499999999999996</v>
      </c>
      <c r="BB76" s="8" t="s">
        <v>0</v>
      </c>
      <c r="BC76" s="9">
        <v>321.8</v>
      </c>
      <c r="BD76" s="9">
        <v>3.1</v>
      </c>
      <c r="BE76" s="9">
        <v>95.7</v>
      </c>
      <c r="BF76" s="9">
        <v>3.1</v>
      </c>
      <c r="BG76" s="9">
        <v>7.1</v>
      </c>
      <c r="BH76" s="9">
        <v>7.1</v>
      </c>
      <c r="BI76" s="9">
        <v>7.1</v>
      </c>
      <c r="BJ76" s="9">
        <v>7.1</v>
      </c>
      <c r="BK76" s="9">
        <v>3.1</v>
      </c>
      <c r="BL76" s="9">
        <v>6.1</v>
      </c>
      <c r="BM76" s="9">
        <v>6.1</v>
      </c>
      <c r="BN76" s="9">
        <v>4.0999999999999996</v>
      </c>
      <c r="BO76" s="9">
        <v>5.0999999999999996</v>
      </c>
      <c r="BP76" s="9">
        <v>5.0999999999999996</v>
      </c>
      <c r="BQ76" s="9">
        <v>4.0999999999999996</v>
      </c>
      <c r="BR76" s="9">
        <v>4.0999999999999996</v>
      </c>
      <c r="BS76" s="9">
        <v>5.0999999999999996</v>
      </c>
      <c r="BT76" s="9">
        <v>238.8</v>
      </c>
      <c r="BU76" s="9">
        <v>9.1999999999999993</v>
      </c>
      <c r="BV76" s="9">
        <v>88.1</v>
      </c>
      <c r="BW76" s="9">
        <v>10.199999999999999</v>
      </c>
      <c r="BX76" s="9">
        <v>21.9</v>
      </c>
      <c r="BY76" s="9">
        <v>39.200000000000003</v>
      </c>
      <c r="BZ76" s="9">
        <v>53</v>
      </c>
      <c r="CA76" s="9">
        <v>955.2</v>
      </c>
      <c r="CB76" s="9">
        <v>1000</v>
      </c>
      <c r="CC76" s="9">
        <v>44.8</v>
      </c>
      <c r="CD76" s="9">
        <v>4.4800000000000004</v>
      </c>
    </row>
    <row r="77" spans="1:82" ht="15" thickBot="1" x14ac:dyDescent="0.35">
      <c r="A77" s="8" t="s">
        <v>2</v>
      </c>
      <c r="B77" s="9">
        <v>282.5</v>
      </c>
      <c r="C77" s="9">
        <v>12.8</v>
      </c>
      <c r="D77" s="9">
        <v>103.2</v>
      </c>
      <c r="E77" s="9">
        <v>12.8</v>
      </c>
      <c r="F77" s="9">
        <v>8.8000000000000007</v>
      </c>
      <c r="G77" s="9">
        <v>9.8000000000000007</v>
      </c>
      <c r="H77" s="9">
        <v>9.8000000000000007</v>
      </c>
      <c r="I77" s="9">
        <v>9.8000000000000007</v>
      </c>
      <c r="J77" s="9">
        <v>11.8</v>
      </c>
      <c r="K77" s="9">
        <v>10.8</v>
      </c>
      <c r="L77" s="9">
        <v>10.8</v>
      </c>
      <c r="M77" s="9">
        <v>11.8</v>
      </c>
      <c r="N77" s="9">
        <v>12.8</v>
      </c>
      <c r="O77" s="9">
        <v>10.8</v>
      </c>
      <c r="P77" s="9">
        <v>11.8</v>
      </c>
      <c r="Q77" s="9">
        <v>11.8</v>
      </c>
      <c r="R77" s="9">
        <v>8.8000000000000007</v>
      </c>
      <c r="S77" s="9">
        <v>10.8</v>
      </c>
      <c r="T77" s="9">
        <v>460.4</v>
      </c>
      <c r="U77" s="9">
        <v>4.9000000000000004</v>
      </c>
      <c r="V77" s="9">
        <v>4.9000000000000004</v>
      </c>
      <c r="W77" s="9">
        <v>16.7</v>
      </c>
      <c r="X77" s="9">
        <v>17.7</v>
      </c>
      <c r="Y77" s="9">
        <v>14.7</v>
      </c>
      <c r="Z77" s="9">
        <v>1080.9000000000001</v>
      </c>
      <c r="AA77" s="9">
        <v>1000</v>
      </c>
      <c r="AB77" s="9">
        <v>-80.900000000000006</v>
      </c>
      <c r="AC77" s="9">
        <v>-8.09</v>
      </c>
      <c r="BB77" s="8" t="s">
        <v>2</v>
      </c>
      <c r="BC77" s="9">
        <v>322.8</v>
      </c>
      <c r="BD77" s="9">
        <v>6.1</v>
      </c>
      <c r="BE77" s="9">
        <v>0</v>
      </c>
      <c r="BF77" s="9">
        <v>6.1</v>
      </c>
      <c r="BG77" s="9">
        <v>10.199999999999999</v>
      </c>
      <c r="BH77" s="9">
        <v>9.1999999999999993</v>
      </c>
      <c r="BI77" s="9">
        <v>9.1999999999999993</v>
      </c>
      <c r="BJ77" s="9">
        <v>9.1999999999999993</v>
      </c>
      <c r="BK77" s="9">
        <v>7.1</v>
      </c>
      <c r="BL77" s="9">
        <v>8.1</v>
      </c>
      <c r="BM77" s="9">
        <v>8.1</v>
      </c>
      <c r="BN77" s="9">
        <v>7.1</v>
      </c>
      <c r="BO77" s="9">
        <v>6.1</v>
      </c>
      <c r="BP77" s="9">
        <v>8.1</v>
      </c>
      <c r="BQ77" s="9">
        <v>7.1</v>
      </c>
      <c r="BR77" s="9">
        <v>7.1</v>
      </c>
      <c r="BS77" s="9">
        <v>10.199999999999999</v>
      </c>
      <c r="BT77" s="9">
        <v>240.8</v>
      </c>
      <c r="BU77" s="9">
        <v>14.3</v>
      </c>
      <c r="BV77" s="9">
        <v>91.1</v>
      </c>
      <c r="BW77" s="9">
        <v>14.3</v>
      </c>
      <c r="BX77" s="9">
        <v>21.9</v>
      </c>
      <c r="BY77" s="9">
        <v>39.200000000000003</v>
      </c>
      <c r="BZ77" s="9">
        <v>53</v>
      </c>
      <c r="CA77" s="9">
        <v>916.5</v>
      </c>
      <c r="CB77" s="9">
        <v>1000</v>
      </c>
      <c r="CC77" s="9">
        <v>83.5</v>
      </c>
      <c r="CD77" s="9">
        <v>8.35</v>
      </c>
    </row>
    <row r="78" spans="1:82" ht="15" thickBot="1" x14ac:dyDescent="0.35">
      <c r="A78" s="8" t="s">
        <v>95</v>
      </c>
      <c r="B78" s="9">
        <v>285.5</v>
      </c>
      <c r="C78" s="9">
        <v>9.8000000000000007</v>
      </c>
      <c r="D78" s="9">
        <v>7.9</v>
      </c>
      <c r="E78" s="9">
        <v>9.8000000000000007</v>
      </c>
      <c r="F78" s="9">
        <v>14.7</v>
      </c>
      <c r="G78" s="9">
        <v>13.8</v>
      </c>
      <c r="H78" s="9">
        <v>14.7</v>
      </c>
      <c r="I78" s="9">
        <v>14.7</v>
      </c>
      <c r="J78" s="9">
        <v>7.9</v>
      </c>
      <c r="K78" s="9">
        <v>8.8000000000000007</v>
      </c>
      <c r="L78" s="9">
        <v>8.8000000000000007</v>
      </c>
      <c r="M78" s="9">
        <v>8.8000000000000007</v>
      </c>
      <c r="N78" s="9">
        <v>9.8000000000000007</v>
      </c>
      <c r="O78" s="9">
        <v>7.9</v>
      </c>
      <c r="P78" s="9">
        <v>8.8000000000000007</v>
      </c>
      <c r="Q78" s="9">
        <v>9.8000000000000007</v>
      </c>
      <c r="R78" s="9">
        <v>7.9</v>
      </c>
      <c r="S78" s="9">
        <v>7.9</v>
      </c>
      <c r="T78" s="9">
        <v>547.79999999999995</v>
      </c>
      <c r="U78" s="9">
        <v>19.2</v>
      </c>
      <c r="V78" s="9">
        <v>18.7</v>
      </c>
      <c r="W78" s="9">
        <v>16.7</v>
      </c>
      <c r="X78" s="9">
        <v>17.7</v>
      </c>
      <c r="Y78" s="9">
        <v>14.7</v>
      </c>
      <c r="Z78" s="9">
        <v>1092.2</v>
      </c>
      <c r="AA78" s="9">
        <v>1000</v>
      </c>
      <c r="AB78" s="9">
        <v>-92.2</v>
      </c>
      <c r="AC78" s="9">
        <v>-9.2200000000000006</v>
      </c>
      <c r="BB78" s="8" t="s">
        <v>95</v>
      </c>
      <c r="BC78" s="9">
        <v>319.8</v>
      </c>
      <c r="BD78" s="9">
        <v>9.1999999999999993</v>
      </c>
      <c r="BE78" s="9">
        <v>98.8</v>
      </c>
      <c r="BF78" s="9">
        <v>9.1999999999999993</v>
      </c>
      <c r="BG78" s="9">
        <v>4.0999999999999996</v>
      </c>
      <c r="BH78" s="9">
        <v>5.0999999999999996</v>
      </c>
      <c r="BI78" s="9">
        <v>4.0999999999999996</v>
      </c>
      <c r="BJ78" s="9">
        <v>4.0999999999999996</v>
      </c>
      <c r="BK78" s="9">
        <v>11.2</v>
      </c>
      <c r="BL78" s="9">
        <v>10.199999999999999</v>
      </c>
      <c r="BM78" s="9">
        <v>10.199999999999999</v>
      </c>
      <c r="BN78" s="9">
        <v>10.199999999999999</v>
      </c>
      <c r="BO78" s="9">
        <v>9.1999999999999993</v>
      </c>
      <c r="BP78" s="9">
        <v>11.2</v>
      </c>
      <c r="BQ78" s="9">
        <v>10.199999999999999</v>
      </c>
      <c r="BR78" s="9">
        <v>9.1999999999999993</v>
      </c>
      <c r="BS78" s="9">
        <v>11.2</v>
      </c>
      <c r="BT78" s="9">
        <v>243.9</v>
      </c>
      <c r="BU78" s="9">
        <v>0</v>
      </c>
      <c r="BV78" s="9">
        <v>0</v>
      </c>
      <c r="BW78" s="9">
        <v>0</v>
      </c>
      <c r="BX78" s="9">
        <v>21.9</v>
      </c>
      <c r="BY78" s="9">
        <v>39.200000000000003</v>
      </c>
      <c r="BZ78" s="9">
        <v>53</v>
      </c>
      <c r="CA78" s="9">
        <v>904.8</v>
      </c>
      <c r="CB78" s="9">
        <v>1000</v>
      </c>
      <c r="CC78" s="9">
        <v>95.2</v>
      </c>
      <c r="CD78" s="9">
        <v>9.52</v>
      </c>
    </row>
    <row r="79" spans="1:82" ht="15" thickBot="1" x14ac:dyDescent="0.35">
      <c r="A79" s="8" t="s">
        <v>96</v>
      </c>
      <c r="B79" s="9">
        <v>280.5</v>
      </c>
      <c r="C79" s="9">
        <v>7.9</v>
      </c>
      <c r="D79" s="9">
        <v>13.8</v>
      </c>
      <c r="E79" s="9">
        <v>6.9</v>
      </c>
      <c r="F79" s="9">
        <v>9.8000000000000007</v>
      </c>
      <c r="G79" s="9">
        <v>7.9</v>
      </c>
      <c r="H79" s="9">
        <v>7.9</v>
      </c>
      <c r="I79" s="9">
        <v>7.9</v>
      </c>
      <c r="J79" s="9">
        <v>8.8000000000000007</v>
      </c>
      <c r="K79" s="9">
        <v>5.9</v>
      </c>
      <c r="L79" s="9">
        <v>5.9</v>
      </c>
      <c r="M79" s="9">
        <v>5.9</v>
      </c>
      <c r="N79" s="9">
        <v>6.9</v>
      </c>
      <c r="O79" s="9">
        <v>5.9</v>
      </c>
      <c r="P79" s="9">
        <v>6.9</v>
      </c>
      <c r="Q79" s="9">
        <v>7.9</v>
      </c>
      <c r="R79" s="9">
        <v>6.9</v>
      </c>
      <c r="S79" s="9">
        <v>6.9</v>
      </c>
      <c r="T79" s="9">
        <v>469.2</v>
      </c>
      <c r="U79" s="9">
        <v>12.3</v>
      </c>
      <c r="V79" s="9">
        <v>11.8</v>
      </c>
      <c r="W79" s="9">
        <v>16.7</v>
      </c>
      <c r="X79" s="9">
        <v>17.7</v>
      </c>
      <c r="Y79" s="9">
        <v>63.9</v>
      </c>
      <c r="Z79" s="9">
        <v>1001.8</v>
      </c>
      <c r="AA79" s="9">
        <v>1000</v>
      </c>
      <c r="AB79" s="9">
        <v>-1.8</v>
      </c>
      <c r="AC79" s="9">
        <v>-0.18</v>
      </c>
      <c r="BB79" s="8" t="s">
        <v>96</v>
      </c>
      <c r="BC79" s="9">
        <v>324.8</v>
      </c>
      <c r="BD79" s="9">
        <v>11.2</v>
      </c>
      <c r="BE79" s="9">
        <v>92.7</v>
      </c>
      <c r="BF79" s="9">
        <v>12.2</v>
      </c>
      <c r="BG79" s="9">
        <v>9.1999999999999993</v>
      </c>
      <c r="BH79" s="9">
        <v>11.2</v>
      </c>
      <c r="BI79" s="9">
        <v>11.2</v>
      </c>
      <c r="BJ79" s="9">
        <v>11.2</v>
      </c>
      <c r="BK79" s="9">
        <v>10.199999999999999</v>
      </c>
      <c r="BL79" s="9">
        <v>13.2</v>
      </c>
      <c r="BM79" s="9">
        <v>13.2</v>
      </c>
      <c r="BN79" s="9">
        <v>13.2</v>
      </c>
      <c r="BO79" s="9">
        <v>12.2</v>
      </c>
      <c r="BP79" s="9">
        <v>13.2</v>
      </c>
      <c r="BQ79" s="9">
        <v>12.2</v>
      </c>
      <c r="BR79" s="9">
        <v>11.2</v>
      </c>
      <c r="BS79" s="9">
        <v>12.2</v>
      </c>
      <c r="BT79" s="9">
        <v>244.9</v>
      </c>
      <c r="BU79" s="9">
        <v>5.0999999999999996</v>
      </c>
      <c r="BV79" s="9">
        <v>83.5</v>
      </c>
      <c r="BW79" s="9">
        <v>7.1</v>
      </c>
      <c r="BX79" s="9">
        <v>21.9</v>
      </c>
      <c r="BY79" s="9">
        <v>39.200000000000003</v>
      </c>
      <c r="BZ79" s="9">
        <v>2</v>
      </c>
      <c r="CA79" s="9">
        <v>998.5</v>
      </c>
      <c r="CB79" s="9">
        <v>1000</v>
      </c>
      <c r="CC79" s="9">
        <v>1.5</v>
      </c>
      <c r="CD79" s="9">
        <v>0.15</v>
      </c>
    </row>
    <row r="80" spans="1:82" ht="15" thickBot="1" x14ac:dyDescent="0.35">
      <c r="A80" s="8" t="s">
        <v>97</v>
      </c>
      <c r="B80" s="9">
        <v>279.60000000000002</v>
      </c>
      <c r="C80" s="9">
        <v>5.9</v>
      </c>
      <c r="D80" s="9">
        <v>16.7</v>
      </c>
      <c r="E80" s="9">
        <v>4.9000000000000004</v>
      </c>
      <c r="F80" s="9">
        <v>6.9</v>
      </c>
      <c r="G80" s="9">
        <v>6.9</v>
      </c>
      <c r="H80" s="9">
        <v>5.9</v>
      </c>
      <c r="I80" s="9">
        <v>5.9</v>
      </c>
      <c r="J80" s="9">
        <v>12.8</v>
      </c>
      <c r="K80" s="9">
        <v>4.9000000000000004</v>
      </c>
      <c r="L80" s="9">
        <v>4.9000000000000004</v>
      </c>
      <c r="M80" s="9">
        <v>4.9000000000000004</v>
      </c>
      <c r="N80" s="9">
        <v>5.9</v>
      </c>
      <c r="O80" s="9">
        <v>4.9000000000000004</v>
      </c>
      <c r="P80" s="9">
        <v>4.9000000000000004</v>
      </c>
      <c r="Q80" s="9">
        <v>5.9</v>
      </c>
      <c r="R80" s="9">
        <v>4.9000000000000004</v>
      </c>
      <c r="S80" s="9">
        <v>4.9000000000000004</v>
      </c>
      <c r="T80" s="9">
        <v>458.4</v>
      </c>
      <c r="U80" s="9">
        <v>2.9</v>
      </c>
      <c r="V80" s="9">
        <v>2.9</v>
      </c>
      <c r="W80" s="9">
        <v>16.7</v>
      </c>
      <c r="X80" s="9">
        <v>17.7</v>
      </c>
      <c r="Y80" s="9">
        <v>14.7</v>
      </c>
      <c r="Z80" s="9">
        <v>905</v>
      </c>
      <c r="AA80" s="9">
        <v>1000</v>
      </c>
      <c r="AB80" s="9">
        <v>95</v>
      </c>
      <c r="AC80" s="9">
        <v>9.5</v>
      </c>
      <c r="BB80" s="8" t="s">
        <v>97</v>
      </c>
      <c r="BC80" s="9">
        <v>325.89999999999998</v>
      </c>
      <c r="BD80" s="9">
        <v>13.2</v>
      </c>
      <c r="BE80" s="9">
        <v>89.6</v>
      </c>
      <c r="BF80" s="9">
        <v>14.3</v>
      </c>
      <c r="BG80" s="9">
        <v>12.2</v>
      </c>
      <c r="BH80" s="9">
        <v>12.2</v>
      </c>
      <c r="BI80" s="9">
        <v>13.2</v>
      </c>
      <c r="BJ80" s="9">
        <v>13.2</v>
      </c>
      <c r="BK80" s="9">
        <v>6.1</v>
      </c>
      <c r="BL80" s="9">
        <v>14.3</v>
      </c>
      <c r="BM80" s="9">
        <v>14.3</v>
      </c>
      <c r="BN80" s="9">
        <v>14.3</v>
      </c>
      <c r="BO80" s="9">
        <v>13.2</v>
      </c>
      <c r="BP80" s="9">
        <v>14.3</v>
      </c>
      <c r="BQ80" s="9">
        <v>14.3</v>
      </c>
      <c r="BR80" s="9">
        <v>13.2</v>
      </c>
      <c r="BS80" s="9">
        <v>14.3</v>
      </c>
      <c r="BT80" s="9">
        <v>246.9</v>
      </c>
      <c r="BU80" s="9">
        <v>16.3</v>
      </c>
      <c r="BV80" s="9">
        <v>93.2</v>
      </c>
      <c r="BW80" s="9">
        <v>16.3</v>
      </c>
      <c r="BX80" s="9">
        <v>21.9</v>
      </c>
      <c r="BY80" s="9">
        <v>39.200000000000003</v>
      </c>
      <c r="BZ80" s="9">
        <v>53</v>
      </c>
      <c r="CA80" s="9">
        <v>1098.8</v>
      </c>
      <c r="CB80" s="9">
        <v>1000</v>
      </c>
      <c r="CC80" s="9">
        <v>-98.8</v>
      </c>
      <c r="CD80" s="9">
        <v>-9.8800000000000008</v>
      </c>
    </row>
    <row r="81" spans="1:82" ht="15" thickBot="1" x14ac:dyDescent="0.35">
      <c r="A81" s="8" t="s">
        <v>98</v>
      </c>
      <c r="B81" s="9">
        <v>277.60000000000002</v>
      </c>
      <c r="C81" s="9">
        <v>3.9</v>
      </c>
      <c r="D81" s="9">
        <v>5.9</v>
      </c>
      <c r="E81" s="9">
        <v>3.9</v>
      </c>
      <c r="F81" s="9">
        <v>4.9000000000000004</v>
      </c>
      <c r="G81" s="9">
        <v>4.9000000000000004</v>
      </c>
      <c r="H81" s="9">
        <v>3.9</v>
      </c>
      <c r="I81" s="9">
        <v>3.9</v>
      </c>
      <c r="J81" s="9">
        <v>5.9</v>
      </c>
      <c r="K81" s="9">
        <v>3.9</v>
      </c>
      <c r="L81" s="9">
        <v>3.9</v>
      </c>
      <c r="M81" s="9">
        <v>3.9</v>
      </c>
      <c r="N81" s="9">
        <v>4.9000000000000004</v>
      </c>
      <c r="O81" s="9">
        <v>3.9</v>
      </c>
      <c r="P81" s="9">
        <v>3.9</v>
      </c>
      <c r="Q81" s="9">
        <v>4.9000000000000004</v>
      </c>
      <c r="R81" s="9">
        <v>3.9</v>
      </c>
      <c r="S81" s="9">
        <v>3.9</v>
      </c>
      <c r="T81" s="9">
        <v>457.4</v>
      </c>
      <c r="U81" s="9">
        <v>2</v>
      </c>
      <c r="V81" s="9">
        <v>2</v>
      </c>
      <c r="W81" s="9">
        <v>16.7</v>
      </c>
      <c r="X81" s="9">
        <v>17.7</v>
      </c>
      <c r="Y81" s="9">
        <v>14.7</v>
      </c>
      <c r="Z81" s="9">
        <v>862.7</v>
      </c>
      <c r="AA81" s="9">
        <v>1000</v>
      </c>
      <c r="AB81" s="9">
        <v>137.30000000000001</v>
      </c>
      <c r="AC81" s="9">
        <v>13.73</v>
      </c>
      <c r="BB81" s="8" t="s">
        <v>98</v>
      </c>
      <c r="BC81" s="9">
        <v>327.9</v>
      </c>
      <c r="BD81" s="9">
        <v>15.3</v>
      </c>
      <c r="BE81" s="9">
        <v>100.8</v>
      </c>
      <c r="BF81" s="9">
        <v>15.3</v>
      </c>
      <c r="BG81" s="9">
        <v>14.3</v>
      </c>
      <c r="BH81" s="9">
        <v>14.3</v>
      </c>
      <c r="BI81" s="9">
        <v>15.3</v>
      </c>
      <c r="BJ81" s="9">
        <v>15.3</v>
      </c>
      <c r="BK81" s="9">
        <v>13.2</v>
      </c>
      <c r="BL81" s="9">
        <v>15.3</v>
      </c>
      <c r="BM81" s="9">
        <v>15.3</v>
      </c>
      <c r="BN81" s="9">
        <v>15.3</v>
      </c>
      <c r="BO81" s="9">
        <v>14.3</v>
      </c>
      <c r="BP81" s="9">
        <v>15.3</v>
      </c>
      <c r="BQ81" s="9">
        <v>15.3</v>
      </c>
      <c r="BR81" s="9">
        <v>14.3</v>
      </c>
      <c r="BS81" s="9">
        <v>15.3</v>
      </c>
      <c r="BT81" s="9">
        <v>248</v>
      </c>
      <c r="BU81" s="9">
        <v>17.3</v>
      </c>
      <c r="BV81" s="9">
        <v>94.2</v>
      </c>
      <c r="BW81" s="9">
        <v>17.3</v>
      </c>
      <c r="BX81" s="9">
        <v>21.9</v>
      </c>
      <c r="BY81" s="9">
        <v>39.200000000000003</v>
      </c>
      <c r="BZ81" s="9">
        <v>53</v>
      </c>
      <c r="CA81" s="9">
        <v>1142.5999999999999</v>
      </c>
      <c r="CB81" s="9">
        <v>1000</v>
      </c>
      <c r="CC81" s="9">
        <v>-142.6</v>
      </c>
      <c r="CD81" s="9">
        <v>-14.26</v>
      </c>
    </row>
    <row r="82" spans="1:82" ht="15" thickBot="1" x14ac:dyDescent="0.35">
      <c r="A82" s="8" t="s">
        <v>4</v>
      </c>
      <c r="B82" s="9">
        <v>275.60000000000002</v>
      </c>
      <c r="C82" s="9">
        <v>2.9</v>
      </c>
      <c r="D82" s="9">
        <v>2</v>
      </c>
      <c r="E82" s="9">
        <v>2.9</v>
      </c>
      <c r="F82" s="9">
        <v>2.9</v>
      </c>
      <c r="G82" s="9">
        <v>2.9</v>
      </c>
      <c r="H82" s="9">
        <v>2.9</v>
      </c>
      <c r="I82" s="9">
        <v>2.9</v>
      </c>
      <c r="J82" s="9">
        <v>2.9</v>
      </c>
      <c r="K82" s="9">
        <v>2.9</v>
      </c>
      <c r="L82" s="9">
        <v>2.9</v>
      </c>
      <c r="M82" s="9">
        <v>2.9</v>
      </c>
      <c r="N82" s="9">
        <v>2.9</v>
      </c>
      <c r="O82" s="9">
        <v>2.9</v>
      </c>
      <c r="P82" s="9">
        <v>2.9</v>
      </c>
      <c r="Q82" s="9">
        <v>2.9</v>
      </c>
      <c r="R82" s="9">
        <v>2.9</v>
      </c>
      <c r="S82" s="9">
        <v>2.9</v>
      </c>
      <c r="T82" s="9">
        <v>440.7</v>
      </c>
      <c r="U82" s="9">
        <v>0</v>
      </c>
      <c r="V82" s="9">
        <v>0</v>
      </c>
      <c r="W82" s="9">
        <v>16.7</v>
      </c>
      <c r="X82" s="9">
        <v>17.7</v>
      </c>
      <c r="Y82" s="9">
        <v>14.7</v>
      </c>
      <c r="Z82" s="9">
        <v>814.6</v>
      </c>
      <c r="AA82" s="9">
        <v>1000</v>
      </c>
      <c r="AB82" s="9">
        <v>185.4</v>
      </c>
      <c r="AC82" s="9">
        <v>18.54</v>
      </c>
      <c r="BB82" s="8" t="s">
        <v>4</v>
      </c>
      <c r="BC82" s="9">
        <v>329.9</v>
      </c>
      <c r="BD82" s="9">
        <v>16.3</v>
      </c>
      <c r="BE82" s="9">
        <v>104.9</v>
      </c>
      <c r="BF82" s="9">
        <v>16.3</v>
      </c>
      <c r="BG82" s="9">
        <v>16.3</v>
      </c>
      <c r="BH82" s="9">
        <v>16.3</v>
      </c>
      <c r="BI82" s="9">
        <v>16.3</v>
      </c>
      <c r="BJ82" s="9">
        <v>16.3</v>
      </c>
      <c r="BK82" s="9">
        <v>16.3</v>
      </c>
      <c r="BL82" s="9">
        <v>16.3</v>
      </c>
      <c r="BM82" s="9">
        <v>16.3</v>
      </c>
      <c r="BN82" s="9">
        <v>16.3</v>
      </c>
      <c r="BO82" s="9">
        <v>16.3</v>
      </c>
      <c r="BP82" s="9">
        <v>16.3</v>
      </c>
      <c r="BQ82" s="9">
        <v>16.3</v>
      </c>
      <c r="BR82" s="9">
        <v>16.3</v>
      </c>
      <c r="BS82" s="9">
        <v>16.3</v>
      </c>
      <c r="BT82" s="9">
        <v>249</v>
      </c>
      <c r="BU82" s="9">
        <v>34.6</v>
      </c>
      <c r="BV82" s="9">
        <v>96.2</v>
      </c>
      <c r="BW82" s="9">
        <v>19.3</v>
      </c>
      <c r="BX82" s="9">
        <v>21.9</v>
      </c>
      <c r="BY82" s="9">
        <v>39.200000000000003</v>
      </c>
      <c r="BZ82" s="9">
        <v>53</v>
      </c>
      <c r="CA82" s="9">
        <v>1192.5</v>
      </c>
      <c r="CB82" s="9">
        <v>1000</v>
      </c>
      <c r="CC82" s="9">
        <v>-192.5</v>
      </c>
      <c r="CD82" s="9">
        <v>-19.25</v>
      </c>
    </row>
    <row r="83" spans="1:82" ht="15" thickBot="1" x14ac:dyDescent="0.35">
      <c r="A83" s="8" t="s">
        <v>3</v>
      </c>
      <c r="B83" s="9">
        <v>274.60000000000002</v>
      </c>
      <c r="C83" s="9">
        <v>2</v>
      </c>
      <c r="D83" s="9">
        <v>1</v>
      </c>
      <c r="E83" s="9">
        <v>2</v>
      </c>
      <c r="F83" s="9">
        <v>2</v>
      </c>
      <c r="G83" s="9">
        <v>2</v>
      </c>
      <c r="H83" s="9">
        <v>2</v>
      </c>
      <c r="I83" s="9">
        <v>2</v>
      </c>
      <c r="J83" s="9">
        <v>2</v>
      </c>
      <c r="K83" s="9">
        <v>2</v>
      </c>
      <c r="L83" s="9">
        <v>2</v>
      </c>
      <c r="M83" s="9">
        <v>2</v>
      </c>
      <c r="N83" s="9">
        <v>2</v>
      </c>
      <c r="O83" s="9">
        <v>2</v>
      </c>
      <c r="P83" s="9">
        <v>2</v>
      </c>
      <c r="Q83" s="9">
        <v>2</v>
      </c>
      <c r="R83" s="9">
        <v>2</v>
      </c>
      <c r="S83" s="9">
        <v>2</v>
      </c>
      <c r="T83" s="9">
        <v>472.2</v>
      </c>
      <c r="U83" s="9">
        <v>17.2</v>
      </c>
      <c r="V83" s="9">
        <v>16.7</v>
      </c>
      <c r="W83" s="9">
        <v>16.7</v>
      </c>
      <c r="X83" s="9">
        <v>17.7</v>
      </c>
      <c r="Y83" s="9">
        <v>62.9</v>
      </c>
      <c r="Z83" s="9">
        <v>910.4</v>
      </c>
      <c r="AA83" s="9">
        <v>1000</v>
      </c>
      <c r="AB83" s="9">
        <v>89.6</v>
      </c>
      <c r="AC83" s="9">
        <v>8.9600000000000009</v>
      </c>
      <c r="BB83" s="8" t="s">
        <v>3</v>
      </c>
      <c r="BC83" s="9">
        <v>331</v>
      </c>
      <c r="BD83" s="9">
        <v>17.3</v>
      </c>
      <c r="BE83" s="9">
        <v>105.9</v>
      </c>
      <c r="BF83" s="9">
        <v>17.3</v>
      </c>
      <c r="BG83" s="9">
        <v>17.3</v>
      </c>
      <c r="BH83" s="9">
        <v>17.3</v>
      </c>
      <c r="BI83" s="9">
        <v>17.3</v>
      </c>
      <c r="BJ83" s="9">
        <v>17.3</v>
      </c>
      <c r="BK83" s="9">
        <v>17.3</v>
      </c>
      <c r="BL83" s="9">
        <v>17.3</v>
      </c>
      <c r="BM83" s="9">
        <v>17.3</v>
      </c>
      <c r="BN83" s="9">
        <v>17.3</v>
      </c>
      <c r="BO83" s="9">
        <v>17.3</v>
      </c>
      <c r="BP83" s="9">
        <v>17.3</v>
      </c>
      <c r="BQ83" s="9">
        <v>17.3</v>
      </c>
      <c r="BR83" s="9">
        <v>17.3</v>
      </c>
      <c r="BS83" s="9">
        <v>17.3</v>
      </c>
      <c r="BT83" s="9">
        <v>250</v>
      </c>
      <c r="BU83" s="9">
        <v>2</v>
      </c>
      <c r="BV83" s="9">
        <v>78.400000000000006</v>
      </c>
      <c r="BW83" s="9">
        <v>2</v>
      </c>
      <c r="BX83" s="9">
        <v>21.9</v>
      </c>
      <c r="BY83" s="9">
        <v>39.200000000000003</v>
      </c>
      <c r="BZ83" s="9">
        <v>3.1</v>
      </c>
      <c r="CA83" s="9">
        <v>1093.2</v>
      </c>
      <c r="CB83" s="9">
        <v>1000</v>
      </c>
      <c r="CC83" s="9">
        <v>-93.2</v>
      </c>
      <c r="CD83" s="9">
        <v>-9.32</v>
      </c>
    </row>
    <row r="84" spans="1:82" ht="15" thickBot="1" x14ac:dyDescent="0.35">
      <c r="A84" s="8" t="s">
        <v>99</v>
      </c>
      <c r="B84" s="9">
        <v>273.7</v>
      </c>
      <c r="C84" s="9">
        <v>1</v>
      </c>
      <c r="D84" s="9">
        <v>2.9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456.4</v>
      </c>
      <c r="U84" s="9">
        <v>1</v>
      </c>
      <c r="V84" s="9">
        <v>1</v>
      </c>
      <c r="W84" s="9">
        <v>16.7</v>
      </c>
      <c r="X84" s="9">
        <v>17.7</v>
      </c>
      <c r="Y84" s="9">
        <v>14.7</v>
      </c>
      <c r="Z84" s="9">
        <v>799.9</v>
      </c>
      <c r="AA84" s="9">
        <v>1000</v>
      </c>
      <c r="AB84" s="9">
        <v>200.1</v>
      </c>
      <c r="AC84" s="9">
        <v>20.010000000000002</v>
      </c>
      <c r="BB84" s="8" t="s">
        <v>99</v>
      </c>
      <c r="BC84" s="9">
        <v>332</v>
      </c>
      <c r="BD84" s="9">
        <v>18.3</v>
      </c>
      <c r="BE84" s="9">
        <v>103.9</v>
      </c>
      <c r="BF84" s="9">
        <v>18.3</v>
      </c>
      <c r="BG84" s="9">
        <v>18.3</v>
      </c>
      <c r="BH84" s="9">
        <v>18.3</v>
      </c>
      <c r="BI84" s="9">
        <v>18.3</v>
      </c>
      <c r="BJ84" s="9">
        <v>18.3</v>
      </c>
      <c r="BK84" s="9">
        <v>18.3</v>
      </c>
      <c r="BL84" s="9">
        <v>18.3</v>
      </c>
      <c r="BM84" s="9">
        <v>18.3</v>
      </c>
      <c r="BN84" s="9">
        <v>18.3</v>
      </c>
      <c r="BO84" s="9">
        <v>18.3</v>
      </c>
      <c r="BP84" s="9">
        <v>18.3</v>
      </c>
      <c r="BQ84" s="9">
        <v>18.3</v>
      </c>
      <c r="BR84" s="9">
        <v>18.3</v>
      </c>
      <c r="BS84" s="9">
        <v>18.3</v>
      </c>
      <c r="BT84" s="9">
        <v>251</v>
      </c>
      <c r="BU84" s="9">
        <v>18.3</v>
      </c>
      <c r="BV84" s="9">
        <v>95.2</v>
      </c>
      <c r="BW84" s="9">
        <v>18.3</v>
      </c>
      <c r="BX84" s="9">
        <v>21.9</v>
      </c>
      <c r="BY84" s="9">
        <v>39.200000000000003</v>
      </c>
      <c r="BZ84" s="9">
        <v>53</v>
      </c>
      <c r="CA84" s="9">
        <v>1207.7</v>
      </c>
      <c r="CB84" s="9">
        <v>1000</v>
      </c>
      <c r="CC84" s="9">
        <v>-207.7</v>
      </c>
      <c r="CD84" s="9">
        <v>-20.77</v>
      </c>
    </row>
    <row r="85" spans="1:82" ht="15" thickBot="1" x14ac:dyDescent="0.35">
      <c r="A85" s="8" t="s">
        <v>100</v>
      </c>
      <c r="B85" s="9">
        <v>286.39999999999998</v>
      </c>
      <c r="C85" s="9">
        <v>11.8</v>
      </c>
      <c r="D85" s="9">
        <v>5.9</v>
      </c>
      <c r="E85" s="9">
        <v>12.8</v>
      </c>
      <c r="F85" s="9">
        <v>16.7</v>
      </c>
      <c r="G85" s="9">
        <v>16.7</v>
      </c>
      <c r="H85" s="9">
        <v>16.7</v>
      </c>
      <c r="I85" s="9">
        <v>16.7</v>
      </c>
      <c r="J85" s="9">
        <v>11.8</v>
      </c>
      <c r="K85" s="9">
        <v>15.7</v>
      </c>
      <c r="L85" s="9">
        <v>15.7</v>
      </c>
      <c r="M85" s="9">
        <v>11.8</v>
      </c>
      <c r="N85" s="9">
        <v>8.8000000000000007</v>
      </c>
      <c r="O85" s="9">
        <v>10.8</v>
      </c>
      <c r="P85" s="9">
        <v>14.7</v>
      </c>
      <c r="Q85" s="9">
        <v>14.7</v>
      </c>
      <c r="R85" s="9">
        <v>13.8</v>
      </c>
      <c r="S85" s="9">
        <v>16.7</v>
      </c>
      <c r="T85" s="9">
        <v>470.2</v>
      </c>
      <c r="U85" s="9">
        <v>15.2</v>
      </c>
      <c r="V85" s="9">
        <v>14.7</v>
      </c>
      <c r="W85" s="9">
        <v>16.7</v>
      </c>
      <c r="X85" s="9">
        <v>17.7</v>
      </c>
      <c r="Y85" s="9">
        <v>65.8</v>
      </c>
      <c r="Z85" s="9">
        <v>1118.7</v>
      </c>
      <c r="AA85" s="9">
        <v>1000</v>
      </c>
      <c r="AB85" s="9">
        <v>-118.7</v>
      </c>
      <c r="AC85" s="9">
        <v>-11.87</v>
      </c>
      <c r="BB85" s="8" t="s">
        <v>100</v>
      </c>
      <c r="BC85" s="9">
        <v>318.7</v>
      </c>
      <c r="BD85" s="9">
        <v>7.1</v>
      </c>
      <c r="BE85" s="9">
        <v>100.8</v>
      </c>
      <c r="BF85" s="9">
        <v>6.1</v>
      </c>
      <c r="BG85" s="9">
        <v>2</v>
      </c>
      <c r="BH85" s="9">
        <v>2</v>
      </c>
      <c r="BI85" s="9">
        <v>2</v>
      </c>
      <c r="BJ85" s="9">
        <v>2</v>
      </c>
      <c r="BK85" s="9">
        <v>7.1</v>
      </c>
      <c r="BL85" s="9">
        <v>3.1</v>
      </c>
      <c r="BM85" s="9">
        <v>3.1</v>
      </c>
      <c r="BN85" s="9">
        <v>7.1</v>
      </c>
      <c r="BO85" s="9">
        <v>10.199999999999999</v>
      </c>
      <c r="BP85" s="9">
        <v>8.1</v>
      </c>
      <c r="BQ85" s="9">
        <v>4.0999999999999996</v>
      </c>
      <c r="BR85" s="9">
        <v>4.0999999999999996</v>
      </c>
      <c r="BS85" s="9">
        <v>5.0999999999999996</v>
      </c>
      <c r="BT85" s="9">
        <v>234.7</v>
      </c>
      <c r="BU85" s="9">
        <v>4.0999999999999996</v>
      </c>
      <c r="BV85" s="9">
        <v>80.400000000000006</v>
      </c>
      <c r="BW85" s="9">
        <v>4.0999999999999996</v>
      </c>
      <c r="BX85" s="9">
        <v>21.9</v>
      </c>
      <c r="BY85" s="9">
        <v>39.200000000000003</v>
      </c>
      <c r="BZ85" s="9">
        <v>0</v>
      </c>
      <c r="CA85" s="9">
        <v>877.3</v>
      </c>
      <c r="CB85" s="9">
        <v>1000</v>
      </c>
      <c r="CC85" s="9">
        <v>122.7</v>
      </c>
      <c r="CD85" s="9">
        <v>12.27</v>
      </c>
    </row>
    <row r="86" spans="1:82" ht="15" thickBot="1" x14ac:dyDescent="0.35">
      <c r="A86" s="8" t="s">
        <v>101</v>
      </c>
      <c r="B86" s="9">
        <v>272.7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461.3</v>
      </c>
      <c r="U86" s="9">
        <v>9.3000000000000007</v>
      </c>
      <c r="V86" s="9">
        <v>6.9</v>
      </c>
      <c r="W86" s="9">
        <v>16.7</v>
      </c>
      <c r="X86" s="9">
        <v>17.7</v>
      </c>
      <c r="Y86" s="9">
        <v>14.7</v>
      </c>
      <c r="Z86" s="9">
        <v>799.4</v>
      </c>
      <c r="AA86" s="9">
        <v>1000</v>
      </c>
      <c r="AB86" s="9">
        <v>200.6</v>
      </c>
      <c r="AC86" s="9">
        <v>20.059999999999999</v>
      </c>
      <c r="BB86" s="8" t="s">
        <v>101</v>
      </c>
      <c r="BC86" s="9">
        <v>333</v>
      </c>
      <c r="BD86" s="9">
        <v>19.3</v>
      </c>
      <c r="BE86" s="9">
        <v>106.9</v>
      </c>
      <c r="BF86" s="9">
        <v>19.3</v>
      </c>
      <c r="BG86" s="9">
        <v>19.3</v>
      </c>
      <c r="BH86" s="9">
        <v>19.3</v>
      </c>
      <c r="BI86" s="9">
        <v>19.3</v>
      </c>
      <c r="BJ86" s="9">
        <v>19.3</v>
      </c>
      <c r="BK86" s="9">
        <v>19.3</v>
      </c>
      <c r="BL86" s="9">
        <v>19.3</v>
      </c>
      <c r="BM86" s="9">
        <v>19.3</v>
      </c>
      <c r="BN86" s="9">
        <v>19.3</v>
      </c>
      <c r="BO86" s="9">
        <v>19.3</v>
      </c>
      <c r="BP86" s="9">
        <v>19.3</v>
      </c>
      <c r="BQ86" s="9">
        <v>19.3</v>
      </c>
      <c r="BR86" s="9">
        <v>19.3</v>
      </c>
      <c r="BS86" s="9">
        <v>19.3</v>
      </c>
      <c r="BT86" s="9">
        <v>252</v>
      </c>
      <c r="BU86" s="9">
        <v>13.2</v>
      </c>
      <c r="BV86" s="9">
        <v>86.6</v>
      </c>
      <c r="BW86" s="9">
        <v>12.2</v>
      </c>
      <c r="BX86" s="9">
        <v>21.9</v>
      </c>
      <c r="BY86" s="9">
        <v>39.200000000000003</v>
      </c>
      <c r="BZ86" s="9">
        <v>53</v>
      </c>
      <c r="CA86" s="9">
        <v>1208.2</v>
      </c>
      <c r="CB86" s="9">
        <v>1000</v>
      </c>
      <c r="CC86" s="9">
        <v>-208.2</v>
      </c>
      <c r="CD86" s="9">
        <v>-20.82</v>
      </c>
    </row>
    <row r="87" spans="1:82" ht="15" thickBot="1" x14ac:dyDescent="0.35">
      <c r="A87" s="8" t="s">
        <v>102</v>
      </c>
      <c r="B87" s="9">
        <v>288.39999999999998</v>
      </c>
      <c r="C87" s="9">
        <v>16.7</v>
      </c>
      <c r="D87" s="9">
        <v>10.8</v>
      </c>
      <c r="E87" s="9">
        <v>16.7</v>
      </c>
      <c r="F87" s="9">
        <v>17.7</v>
      </c>
      <c r="G87" s="9">
        <v>17.7</v>
      </c>
      <c r="H87" s="9">
        <v>17.7</v>
      </c>
      <c r="I87" s="9">
        <v>17.7</v>
      </c>
      <c r="J87" s="9">
        <v>16.7</v>
      </c>
      <c r="K87" s="9">
        <v>17.7</v>
      </c>
      <c r="L87" s="9">
        <v>17.7</v>
      </c>
      <c r="M87" s="9">
        <v>16.7</v>
      </c>
      <c r="N87" s="9">
        <v>15.7</v>
      </c>
      <c r="O87" s="9">
        <v>15.7</v>
      </c>
      <c r="P87" s="9">
        <v>17.7</v>
      </c>
      <c r="Q87" s="9">
        <v>17.7</v>
      </c>
      <c r="R87" s="9">
        <v>16.7</v>
      </c>
      <c r="S87" s="9">
        <v>18.7</v>
      </c>
      <c r="T87" s="9">
        <v>459.4</v>
      </c>
      <c r="U87" s="9">
        <v>3.9</v>
      </c>
      <c r="V87" s="9">
        <v>3.9</v>
      </c>
      <c r="W87" s="9">
        <v>16.7</v>
      </c>
      <c r="X87" s="9">
        <v>55.5</v>
      </c>
      <c r="Y87" s="9">
        <v>14.7</v>
      </c>
      <c r="Z87" s="9">
        <v>1128.5</v>
      </c>
      <c r="AA87" s="9">
        <v>1000</v>
      </c>
      <c r="AB87" s="9">
        <v>-128.5</v>
      </c>
      <c r="AC87" s="9">
        <v>-12.85</v>
      </c>
      <c r="BB87" s="8" t="s">
        <v>102</v>
      </c>
      <c r="BC87" s="9">
        <v>316.7</v>
      </c>
      <c r="BD87" s="9">
        <v>2</v>
      </c>
      <c r="BE87" s="9">
        <v>95.7</v>
      </c>
      <c r="BF87" s="9">
        <v>2</v>
      </c>
      <c r="BG87" s="9">
        <v>1</v>
      </c>
      <c r="BH87" s="9">
        <v>1</v>
      </c>
      <c r="BI87" s="9">
        <v>1</v>
      </c>
      <c r="BJ87" s="9">
        <v>1</v>
      </c>
      <c r="BK87" s="9">
        <v>2</v>
      </c>
      <c r="BL87" s="9">
        <v>1</v>
      </c>
      <c r="BM87" s="9">
        <v>1</v>
      </c>
      <c r="BN87" s="9">
        <v>2</v>
      </c>
      <c r="BO87" s="9">
        <v>3.1</v>
      </c>
      <c r="BP87" s="9">
        <v>3.1</v>
      </c>
      <c r="BQ87" s="9">
        <v>1</v>
      </c>
      <c r="BR87" s="9">
        <v>1</v>
      </c>
      <c r="BS87" s="9">
        <v>2</v>
      </c>
      <c r="BT87" s="9">
        <v>232.7</v>
      </c>
      <c r="BU87" s="9">
        <v>15.3</v>
      </c>
      <c r="BV87" s="9">
        <v>92.2</v>
      </c>
      <c r="BW87" s="9">
        <v>15.3</v>
      </c>
      <c r="BX87" s="9">
        <v>21.9</v>
      </c>
      <c r="BY87" s="9">
        <v>0</v>
      </c>
      <c r="BZ87" s="9">
        <v>53</v>
      </c>
      <c r="CA87" s="9">
        <v>867.1</v>
      </c>
      <c r="CB87" s="9">
        <v>1000</v>
      </c>
      <c r="CC87" s="9">
        <v>132.9</v>
      </c>
      <c r="CD87" s="9">
        <v>13.29</v>
      </c>
    </row>
    <row r="88" spans="1:82" ht="15" thickBot="1" x14ac:dyDescent="0.35">
      <c r="A88" s="8" t="s">
        <v>103</v>
      </c>
      <c r="B88" s="9">
        <v>289.39999999999998</v>
      </c>
      <c r="C88" s="9">
        <v>14.7</v>
      </c>
      <c r="D88" s="9">
        <v>13.8</v>
      </c>
      <c r="E88" s="9">
        <v>13.8</v>
      </c>
      <c r="F88" s="9">
        <v>14.7</v>
      </c>
      <c r="G88" s="9">
        <v>16.7</v>
      </c>
      <c r="H88" s="9">
        <v>14.7</v>
      </c>
      <c r="I88" s="9">
        <v>14.7</v>
      </c>
      <c r="J88" s="9">
        <v>15.7</v>
      </c>
      <c r="K88" s="9">
        <v>14.7</v>
      </c>
      <c r="L88" s="9">
        <v>13.8</v>
      </c>
      <c r="M88" s="9">
        <v>12.8</v>
      </c>
      <c r="N88" s="9">
        <v>10.8</v>
      </c>
      <c r="O88" s="9">
        <v>12.8</v>
      </c>
      <c r="P88" s="9">
        <v>11.8</v>
      </c>
      <c r="Q88" s="9">
        <v>15.7</v>
      </c>
      <c r="R88" s="9">
        <v>13.8</v>
      </c>
      <c r="S88" s="9">
        <v>16.7</v>
      </c>
      <c r="T88" s="9">
        <v>471.2</v>
      </c>
      <c r="U88" s="9">
        <v>16.2</v>
      </c>
      <c r="V88" s="9">
        <v>15.7</v>
      </c>
      <c r="W88" s="9">
        <v>16.7</v>
      </c>
      <c r="X88" s="9">
        <v>17.7</v>
      </c>
      <c r="Y88" s="9">
        <v>14.7</v>
      </c>
      <c r="Z88" s="9">
        <v>1083.3</v>
      </c>
      <c r="AA88" s="9">
        <v>1000</v>
      </c>
      <c r="AB88" s="9">
        <v>-83.3</v>
      </c>
      <c r="AC88" s="9">
        <v>-8.33</v>
      </c>
      <c r="BB88" s="8" t="s">
        <v>103</v>
      </c>
      <c r="BC88" s="9">
        <v>315.7</v>
      </c>
      <c r="BD88" s="9">
        <v>4.0999999999999996</v>
      </c>
      <c r="BE88" s="9">
        <v>92.7</v>
      </c>
      <c r="BF88" s="9">
        <v>5.0999999999999996</v>
      </c>
      <c r="BG88" s="9">
        <v>4.0999999999999996</v>
      </c>
      <c r="BH88" s="9">
        <v>2</v>
      </c>
      <c r="BI88" s="9">
        <v>4.0999999999999996</v>
      </c>
      <c r="BJ88" s="9">
        <v>4.0999999999999996</v>
      </c>
      <c r="BK88" s="9">
        <v>3.1</v>
      </c>
      <c r="BL88" s="9">
        <v>4.0999999999999996</v>
      </c>
      <c r="BM88" s="9">
        <v>5.0999999999999996</v>
      </c>
      <c r="BN88" s="9">
        <v>6.1</v>
      </c>
      <c r="BO88" s="9">
        <v>8.1</v>
      </c>
      <c r="BP88" s="9">
        <v>6.1</v>
      </c>
      <c r="BQ88" s="9">
        <v>7.1</v>
      </c>
      <c r="BR88" s="9">
        <v>3.1</v>
      </c>
      <c r="BS88" s="9">
        <v>5.0999999999999996</v>
      </c>
      <c r="BT88" s="9">
        <v>234.7</v>
      </c>
      <c r="BU88" s="9">
        <v>3.1</v>
      </c>
      <c r="BV88" s="9">
        <v>79.400000000000006</v>
      </c>
      <c r="BW88" s="9">
        <v>3.1</v>
      </c>
      <c r="BX88" s="9">
        <v>21.9</v>
      </c>
      <c r="BY88" s="9">
        <v>39.200000000000003</v>
      </c>
      <c r="BZ88" s="9">
        <v>53</v>
      </c>
      <c r="CA88" s="9">
        <v>914</v>
      </c>
      <c r="CB88" s="9">
        <v>1000</v>
      </c>
      <c r="CC88" s="9">
        <v>86</v>
      </c>
      <c r="CD88" s="9">
        <v>8.6</v>
      </c>
    </row>
    <row r="89" spans="1:82" ht="15" thickBot="1" x14ac:dyDescent="0.35">
      <c r="A89" s="8" t="s">
        <v>1</v>
      </c>
      <c r="B89" s="9">
        <v>276.60000000000002</v>
      </c>
      <c r="C89" s="9">
        <v>5.9</v>
      </c>
      <c r="D89" s="9">
        <v>5.9</v>
      </c>
      <c r="E89" s="9">
        <v>6.9</v>
      </c>
      <c r="F89" s="9">
        <v>4.9000000000000004</v>
      </c>
      <c r="G89" s="9">
        <v>4.9000000000000004</v>
      </c>
      <c r="H89" s="9">
        <v>4.9000000000000004</v>
      </c>
      <c r="I89" s="9">
        <v>7.9</v>
      </c>
      <c r="J89" s="9">
        <v>3.9</v>
      </c>
      <c r="K89" s="9">
        <v>8.8000000000000007</v>
      </c>
      <c r="L89" s="9">
        <v>7.9</v>
      </c>
      <c r="M89" s="9">
        <v>6.9</v>
      </c>
      <c r="N89" s="9">
        <v>4.9000000000000004</v>
      </c>
      <c r="O89" s="9">
        <v>7.9</v>
      </c>
      <c r="P89" s="9">
        <v>6.9</v>
      </c>
      <c r="Q89" s="9">
        <v>4.9000000000000004</v>
      </c>
      <c r="R89" s="9">
        <v>6.9</v>
      </c>
      <c r="S89" s="9">
        <v>6.9</v>
      </c>
      <c r="T89" s="9">
        <v>466.3</v>
      </c>
      <c r="U89" s="9">
        <v>13.3</v>
      </c>
      <c r="V89" s="9">
        <v>12.8</v>
      </c>
      <c r="W89" s="9">
        <v>16.7</v>
      </c>
      <c r="X89" s="9">
        <v>17.7</v>
      </c>
      <c r="Y89" s="9">
        <v>14.7</v>
      </c>
      <c r="Z89" s="9">
        <v>925.1</v>
      </c>
      <c r="AA89" s="9">
        <v>1000</v>
      </c>
      <c r="AB89" s="9">
        <v>74.900000000000006</v>
      </c>
      <c r="AC89" s="9">
        <v>7.49</v>
      </c>
      <c r="BB89" s="8" t="s">
        <v>1</v>
      </c>
      <c r="BC89" s="9">
        <v>328.9</v>
      </c>
      <c r="BD89" s="9">
        <v>13.2</v>
      </c>
      <c r="BE89" s="9">
        <v>100.8</v>
      </c>
      <c r="BF89" s="9">
        <v>12.2</v>
      </c>
      <c r="BG89" s="9">
        <v>14.3</v>
      </c>
      <c r="BH89" s="9">
        <v>14.3</v>
      </c>
      <c r="BI89" s="9">
        <v>14.3</v>
      </c>
      <c r="BJ89" s="9">
        <v>11.2</v>
      </c>
      <c r="BK89" s="9">
        <v>15.3</v>
      </c>
      <c r="BL89" s="9">
        <v>10.199999999999999</v>
      </c>
      <c r="BM89" s="9">
        <v>11.2</v>
      </c>
      <c r="BN89" s="9">
        <v>12.2</v>
      </c>
      <c r="BO89" s="9">
        <v>14.3</v>
      </c>
      <c r="BP89" s="9">
        <v>11.2</v>
      </c>
      <c r="BQ89" s="9">
        <v>12.2</v>
      </c>
      <c r="BR89" s="9">
        <v>14.3</v>
      </c>
      <c r="BS89" s="9">
        <v>12.2</v>
      </c>
      <c r="BT89" s="9">
        <v>244.9</v>
      </c>
      <c r="BU89" s="9">
        <v>8.1</v>
      </c>
      <c r="BV89" s="9">
        <v>82.5</v>
      </c>
      <c r="BW89" s="9">
        <v>6.1</v>
      </c>
      <c r="BX89" s="9">
        <v>21.9</v>
      </c>
      <c r="BY89" s="9">
        <v>39.200000000000003</v>
      </c>
      <c r="BZ89" s="9">
        <v>53</v>
      </c>
      <c r="CA89" s="9">
        <v>1077.9000000000001</v>
      </c>
      <c r="CB89" s="9">
        <v>1000</v>
      </c>
      <c r="CC89" s="9">
        <v>-77.900000000000006</v>
      </c>
      <c r="CD89" s="9">
        <v>-7.79</v>
      </c>
    </row>
    <row r="90" spans="1:82" ht="15" thickBot="1" x14ac:dyDescent="0.35">
      <c r="A90" s="8" t="s">
        <v>81</v>
      </c>
      <c r="B90" s="9">
        <v>288.39999999999998</v>
      </c>
      <c r="C90" s="9">
        <v>14.7</v>
      </c>
      <c r="D90" s="9">
        <v>11.8</v>
      </c>
      <c r="E90" s="9">
        <v>15.7</v>
      </c>
      <c r="F90" s="9">
        <v>12.8</v>
      </c>
      <c r="G90" s="9">
        <v>13.8</v>
      </c>
      <c r="H90" s="9">
        <v>14.7</v>
      </c>
      <c r="I90" s="9">
        <v>14.7</v>
      </c>
      <c r="J90" s="9">
        <v>15.7</v>
      </c>
      <c r="K90" s="9">
        <v>14.7</v>
      </c>
      <c r="L90" s="9">
        <v>14.7</v>
      </c>
      <c r="M90" s="9">
        <v>14.7</v>
      </c>
      <c r="N90" s="9">
        <v>12.8</v>
      </c>
      <c r="O90" s="9">
        <v>14.7</v>
      </c>
      <c r="P90" s="9">
        <v>14.7</v>
      </c>
      <c r="Q90" s="9">
        <v>14.7</v>
      </c>
      <c r="R90" s="9">
        <v>16.7</v>
      </c>
      <c r="S90" s="9">
        <v>12.8</v>
      </c>
      <c r="T90" s="9">
        <v>468.2</v>
      </c>
      <c r="U90" s="9">
        <v>11.3</v>
      </c>
      <c r="V90" s="9">
        <v>10.8</v>
      </c>
      <c r="W90" s="9">
        <v>36.799999999999997</v>
      </c>
      <c r="X90" s="9">
        <v>17.7</v>
      </c>
      <c r="Y90" s="9">
        <v>14.7</v>
      </c>
      <c r="Z90" s="9">
        <v>1092.7</v>
      </c>
      <c r="AA90" s="9">
        <v>1000</v>
      </c>
      <c r="AB90" s="9">
        <v>-92.7</v>
      </c>
      <c r="AC90" s="9">
        <v>-9.27</v>
      </c>
      <c r="BB90" s="8" t="s">
        <v>81</v>
      </c>
      <c r="BC90" s="9">
        <v>316.7</v>
      </c>
      <c r="BD90" s="9">
        <v>4.0999999999999996</v>
      </c>
      <c r="BE90" s="9">
        <v>94.7</v>
      </c>
      <c r="BF90" s="9">
        <v>3.1</v>
      </c>
      <c r="BG90" s="9">
        <v>6.1</v>
      </c>
      <c r="BH90" s="9">
        <v>5.0999999999999996</v>
      </c>
      <c r="BI90" s="9">
        <v>4.0999999999999996</v>
      </c>
      <c r="BJ90" s="9">
        <v>4.0999999999999996</v>
      </c>
      <c r="BK90" s="9">
        <v>3.1</v>
      </c>
      <c r="BL90" s="9">
        <v>4.0999999999999996</v>
      </c>
      <c r="BM90" s="9">
        <v>4.0999999999999996</v>
      </c>
      <c r="BN90" s="9">
        <v>4.0999999999999996</v>
      </c>
      <c r="BO90" s="9">
        <v>6.1</v>
      </c>
      <c r="BP90" s="9">
        <v>4.0999999999999996</v>
      </c>
      <c r="BQ90" s="9">
        <v>4.0999999999999996</v>
      </c>
      <c r="BR90" s="9">
        <v>4.0999999999999996</v>
      </c>
      <c r="BS90" s="9">
        <v>2</v>
      </c>
      <c r="BT90" s="9">
        <v>238.8</v>
      </c>
      <c r="BU90" s="9">
        <v>6.1</v>
      </c>
      <c r="BV90" s="9">
        <v>84.5</v>
      </c>
      <c r="BW90" s="9">
        <v>8.1</v>
      </c>
      <c r="BX90" s="9">
        <v>1</v>
      </c>
      <c r="BY90" s="9">
        <v>39.200000000000003</v>
      </c>
      <c r="BZ90" s="9">
        <v>53</v>
      </c>
      <c r="CA90" s="9">
        <v>904.3</v>
      </c>
      <c r="CB90" s="9">
        <v>1000</v>
      </c>
      <c r="CC90" s="9">
        <v>95.7</v>
      </c>
      <c r="CD90" s="9">
        <v>9.57</v>
      </c>
    </row>
    <row r="91" spans="1:82" ht="15" thickBot="1" x14ac:dyDescent="0.35">
      <c r="A91" s="8" t="s">
        <v>82</v>
      </c>
      <c r="B91" s="9">
        <v>285.5</v>
      </c>
      <c r="C91" s="9">
        <v>11.8</v>
      </c>
      <c r="D91" s="9">
        <v>15.7</v>
      </c>
      <c r="E91" s="9">
        <v>12.8</v>
      </c>
      <c r="F91" s="9">
        <v>11.8</v>
      </c>
      <c r="G91" s="9">
        <v>11.8</v>
      </c>
      <c r="H91" s="9">
        <v>11.8</v>
      </c>
      <c r="I91" s="9">
        <v>11.8</v>
      </c>
      <c r="J91" s="9">
        <v>11.8</v>
      </c>
      <c r="K91" s="9">
        <v>11.8</v>
      </c>
      <c r="L91" s="9">
        <v>11.8</v>
      </c>
      <c r="M91" s="9">
        <v>11.8</v>
      </c>
      <c r="N91" s="9">
        <v>15.7</v>
      </c>
      <c r="O91" s="9">
        <v>12.8</v>
      </c>
      <c r="P91" s="9">
        <v>11.8</v>
      </c>
      <c r="Q91" s="9">
        <v>11.8</v>
      </c>
      <c r="R91" s="9">
        <v>18.7</v>
      </c>
      <c r="S91" s="9">
        <v>16.7</v>
      </c>
      <c r="T91" s="9">
        <v>462.3</v>
      </c>
      <c r="U91" s="9">
        <v>5.9</v>
      </c>
      <c r="V91" s="9">
        <v>5.9</v>
      </c>
      <c r="W91" s="9">
        <v>16.7</v>
      </c>
      <c r="X91" s="9">
        <v>17.7</v>
      </c>
      <c r="Y91" s="9">
        <v>14.7</v>
      </c>
      <c r="Z91" s="9">
        <v>1030.8</v>
      </c>
      <c r="AA91" s="9">
        <v>1000</v>
      </c>
      <c r="AB91" s="9">
        <v>-30.8</v>
      </c>
      <c r="AC91" s="9">
        <v>-3.08</v>
      </c>
      <c r="BB91" s="8" t="s">
        <v>82</v>
      </c>
      <c r="BC91" s="9">
        <v>319.8</v>
      </c>
      <c r="BD91" s="9">
        <v>7.1</v>
      </c>
      <c r="BE91" s="9">
        <v>90.6</v>
      </c>
      <c r="BF91" s="9">
        <v>6.1</v>
      </c>
      <c r="BG91" s="9">
        <v>7.1</v>
      </c>
      <c r="BH91" s="9">
        <v>7.1</v>
      </c>
      <c r="BI91" s="9">
        <v>7.1</v>
      </c>
      <c r="BJ91" s="9">
        <v>7.1</v>
      </c>
      <c r="BK91" s="9">
        <v>7.1</v>
      </c>
      <c r="BL91" s="9">
        <v>7.1</v>
      </c>
      <c r="BM91" s="9">
        <v>7.1</v>
      </c>
      <c r="BN91" s="9">
        <v>7.1</v>
      </c>
      <c r="BO91" s="9">
        <v>3.1</v>
      </c>
      <c r="BP91" s="9">
        <v>6.1</v>
      </c>
      <c r="BQ91" s="9">
        <v>7.1</v>
      </c>
      <c r="BR91" s="9">
        <v>7.1</v>
      </c>
      <c r="BS91" s="9">
        <v>0</v>
      </c>
      <c r="BT91" s="9">
        <v>234.7</v>
      </c>
      <c r="BU91" s="9">
        <v>12.2</v>
      </c>
      <c r="BV91" s="9">
        <v>90.1</v>
      </c>
      <c r="BW91" s="9">
        <v>13.2</v>
      </c>
      <c r="BX91" s="9">
        <v>21.9</v>
      </c>
      <c r="BY91" s="9">
        <v>39.200000000000003</v>
      </c>
      <c r="BZ91" s="9">
        <v>53</v>
      </c>
      <c r="CA91" s="9">
        <v>968.4</v>
      </c>
      <c r="CB91" s="9">
        <v>1000</v>
      </c>
      <c r="CC91" s="9">
        <v>31.6</v>
      </c>
      <c r="CD91" s="9">
        <v>3.16</v>
      </c>
    </row>
    <row r="92" spans="1:82" ht="15" thickBot="1" x14ac:dyDescent="0.35">
      <c r="A92" s="8" t="s">
        <v>83</v>
      </c>
      <c r="B92" s="9">
        <v>282.5</v>
      </c>
      <c r="C92" s="9">
        <v>9.8000000000000007</v>
      </c>
      <c r="D92" s="9">
        <v>10.8</v>
      </c>
      <c r="E92" s="9">
        <v>9.8000000000000007</v>
      </c>
      <c r="F92" s="9">
        <v>8.8000000000000007</v>
      </c>
      <c r="G92" s="9">
        <v>9.8000000000000007</v>
      </c>
      <c r="H92" s="9">
        <v>9.8000000000000007</v>
      </c>
      <c r="I92" s="9">
        <v>9.8000000000000007</v>
      </c>
      <c r="J92" s="9">
        <v>7.9</v>
      </c>
      <c r="K92" s="9">
        <v>9.8000000000000007</v>
      </c>
      <c r="L92" s="9">
        <v>9.8000000000000007</v>
      </c>
      <c r="M92" s="9">
        <v>16.7</v>
      </c>
      <c r="N92" s="9">
        <v>17.7</v>
      </c>
      <c r="O92" s="9">
        <v>16.7</v>
      </c>
      <c r="P92" s="9">
        <v>17.7</v>
      </c>
      <c r="Q92" s="9">
        <v>9.8000000000000007</v>
      </c>
      <c r="R92" s="9">
        <v>13.8</v>
      </c>
      <c r="S92" s="9">
        <v>8.8000000000000007</v>
      </c>
      <c r="T92" s="9">
        <v>464.3</v>
      </c>
      <c r="U92" s="9">
        <v>10.3</v>
      </c>
      <c r="V92" s="9">
        <v>9.8000000000000007</v>
      </c>
      <c r="W92" s="9">
        <v>16.7</v>
      </c>
      <c r="X92" s="9">
        <v>17.7</v>
      </c>
      <c r="Y92" s="9">
        <v>14.7</v>
      </c>
      <c r="Z92" s="9">
        <v>1013.6</v>
      </c>
      <c r="AA92" s="9">
        <v>1000</v>
      </c>
      <c r="AB92" s="9">
        <v>-13.6</v>
      </c>
      <c r="AC92" s="9">
        <v>-1.36</v>
      </c>
      <c r="BB92" s="8" t="s">
        <v>83</v>
      </c>
      <c r="BC92" s="9">
        <v>322.8</v>
      </c>
      <c r="BD92" s="9">
        <v>9.1999999999999993</v>
      </c>
      <c r="BE92" s="9">
        <v>95.7</v>
      </c>
      <c r="BF92" s="9">
        <v>9.1999999999999993</v>
      </c>
      <c r="BG92" s="9">
        <v>10.199999999999999</v>
      </c>
      <c r="BH92" s="9">
        <v>9.1999999999999993</v>
      </c>
      <c r="BI92" s="9">
        <v>9.1999999999999993</v>
      </c>
      <c r="BJ92" s="9">
        <v>9.1999999999999993</v>
      </c>
      <c r="BK92" s="9">
        <v>11.2</v>
      </c>
      <c r="BL92" s="9">
        <v>9.1999999999999993</v>
      </c>
      <c r="BM92" s="9">
        <v>9.1999999999999993</v>
      </c>
      <c r="BN92" s="9">
        <v>2</v>
      </c>
      <c r="BO92" s="9">
        <v>1</v>
      </c>
      <c r="BP92" s="9">
        <v>2</v>
      </c>
      <c r="BQ92" s="9">
        <v>1</v>
      </c>
      <c r="BR92" s="9">
        <v>9.1999999999999993</v>
      </c>
      <c r="BS92" s="9">
        <v>5.0999999999999996</v>
      </c>
      <c r="BT92" s="9">
        <v>242.9</v>
      </c>
      <c r="BU92" s="9">
        <v>10.199999999999999</v>
      </c>
      <c r="BV92" s="9">
        <v>85.5</v>
      </c>
      <c r="BW92" s="9">
        <v>9.1999999999999993</v>
      </c>
      <c r="BX92" s="9">
        <v>21.9</v>
      </c>
      <c r="BY92" s="9">
        <v>39.200000000000003</v>
      </c>
      <c r="BZ92" s="9">
        <v>53</v>
      </c>
      <c r="CA92" s="9">
        <v>986.3</v>
      </c>
      <c r="CB92" s="9">
        <v>1000</v>
      </c>
      <c r="CC92" s="9">
        <v>13.7</v>
      </c>
      <c r="CD92" s="9">
        <v>1.37</v>
      </c>
    </row>
    <row r="93" spans="1:82" ht="20.399999999999999" thickBot="1" x14ac:dyDescent="0.35">
      <c r="A93" s="8" t="s">
        <v>84</v>
      </c>
      <c r="B93" s="9">
        <v>279.60000000000002</v>
      </c>
      <c r="C93" s="9">
        <v>7.9</v>
      </c>
      <c r="D93" s="9">
        <v>7.9</v>
      </c>
      <c r="E93" s="9">
        <v>7.9</v>
      </c>
      <c r="F93" s="9">
        <v>6.9</v>
      </c>
      <c r="G93" s="9">
        <v>6.9</v>
      </c>
      <c r="H93" s="9">
        <v>7.9</v>
      </c>
      <c r="I93" s="9">
        <v>5.9</v>
      </c>
      <c r="J93" s="9">
        <v>4.9000000000000004</v>
      </c>
      <c r="K93" s="9">
        <v>6.9</v>
      </c>
      <c r="L93" s="9">
        <v>7.9</v>
      </c>
      <c r="M93" s="9">
        <v>8.8000000000000007</v>
      </c>
      <c r="N93" s="9">
        <v>8.8000000000000007</v>
      </c>
      <c r="O93" s="9">
        <v>8.8000000000000007</v>
      </c>
      <c r="P93" s="9">
        <v>8.8000000000000007</v>
      </c>
      <c r="Q93" s="9">
        <v>6.9</v>
      </c>
      <c r="R93" s="9">
        <v>9.8000000000000007</v>
      </c>
      <c r="S93" s="9">
        <v>10.8</v>
      </c>
      <c r="T93" s="9">
        <v>463.3</v>
      </c>
      <c r="U93" s="9">
        <v>6.9</v>
      </c>
      <c r="V93" s="9">
        <v>7.9</v>
      </c>
      <c r="W93" s="9">
        <v>16.7</v>
      </c>
      <c r="X93" s="9">
        <v>17.7</v>
      </c>
      <c r="Y93" s="9">
        <v>64.900000000000006</v>
      </c>
      <c r="Z93" s="9">
        <v>990.5</v>
      </c>
      <c r="AA93" s="9">
        <v>1000</v>
      </c>
      <c r="AB93" s="9">
        <v>9.5</v>
      </c>
      <c r="AC93" s="9">
        <v>0.95</v>
      </c>
      <c r="BB93" s="8" t="s">
        <v>84</v>
      </c>
      <c r="BC93" s="9">
        <v>325.89999999999998</v>
      </c>
      <c r="BD93" s="9">
        <v>11.2</v>
      </c>
      <c r="BE93" s="9">
        <v>98.8</v>
      </c>
      <c r="BF93" s="9">
        <v>11.2</v>
      </c>
      <c r="BG93" s="9">
        <v>12.2</v>
      </c>
      <c r="BH93" s="9">
        <v>12.2</v>
      </c>
      <c r="BI93" s="9">
        <v>11.2</v>
      </c>
      <c r="BJ93" s="9">
        <v>13.2</v>
      </c>
      <c r="BK93" s="9">
        <v>14.3</v>
      </c>
      <c r="BL93" s="9">
        <v>12.2</v>
      </c>
      <c r="BM93" s="9">
        <v>11.2</v>
      </c>
      <c r="BN93" s="9">
        <v>10.199999999999999</v>
      </c>
      <c r="BO93" s="9">
        <v>10.199999999999999</v>
      </c>
      <c r="BP93" s="9">
        <v>10.199999999999999</v>
      </c>
      <c r="BQ93" s="9">
        <v>10.199999999999999</v>
      </c>
      <c r="BR93" s="9">
        <v>12.2</v>
      </c>
      <c r="BS93" s="9">
        <v>9.1999999999999993</v>
      </c>
      <c r="BT93" s="9">
        <v>240.8</v>
      </c>
      <c r="BU93" s="9">
        <v>11.2</v>
      </c>
      <c r="BV93" s="9">
        <v>89.1</v>
      </c>
      <c r="BW93" s="9">
        <v>11.2</v>
      </c>
      <c r="BX93" s="9">
        <v>21.9</v>
      </c>
      <c r="BY93" s="9">
        <v>39.200000000000003</v>
      </c>
      <c r="BZ93" s="9">
        <v>1</v>
      </c>
      <c r="CA93" s="9">
        <v>1010.2</v>
      </c>
      <c r="CB93" s="9">
        <v>1000</v>
      </c>
      <c r="CC93" s="9">
        <v>-10.199999999999999</v>
      </c>
      <c r="CD93" s="9">
        <v>-1.02</v>
      </c>
    </row>
    <row r="94" spans="1:82" ht="15" thickBot="1" x14ac:dyDescent="0.35"/>
    <row r="95" spans="1:82" ht="15" thickBot="1" x14ac:dyDescent="0.35">
      <c r="A95" s="8" t="s">
        <v>405</v>
      </c>
      <c r="B95" s="10">
        <v>1438.5</v>
      </c>
      <c r="BB95" s="8" t="s">
        <v>405</v>
      </c>
      <c r="BC95" s="10">
        <v>1296.4000000000001</v>
      </c>
    </row>
    <row r="96" spans="1:82" ht="15" thickBot="1" x14ac:dyDescent="0.35">
      <c r="A96" s="8" t="s">
        <v>406</v>
      </c>
      <c r="B96" s="10">
        <v>713.4</v>
      </c>
      <c r="BB96" s="8" t="s">
        <v>406</v>
      </c>
      <c r="BC96" s="10">
        <v>546.29999999999995</v>
      </c>
    </row>
    <row r="97" spans="1:55" ht="15" thickBot="1" x14ac:dyDescent="0.35">
      <c r="A97" s="8" t="s">
        <v>407</v>
      </c>
      <c r="B97" s="10">
        <v>20006.2</v>
      </c>
      <c r="BB97" s="8" t="s">
        <v>407</v>
      </c>
      <c r="BC97" s="10">
        <v>20000.2</v>
      </c>
    </row>
    <row r="98" spans="1:55" ht="15" thickBot="1" x14ac:dyDescent="0.35">
      <c r="A98" s="8" t="s">
        <v>408</v>
      </c>
      <c r="B98" s="10">
        <v>20000</v>
      </c>
      <c r="BB98" s="8" t="s">
        <v>408</v>
      </c>
      <c r="BC98" s="10">
        <v>20000</v>
      </c>
    </row>
    <row r="99" spans="1:55" ht="15" thickBot="1" x14ac:dyDescent="0.35">
      <c r="A99" s="8" t="s">
        <v>409</v>
      </c>
      <c r="B99" s="10">
        <v>6.2</v>
      </c>
      <c r="BB99" s="8" t="s">
        <v>409</v>
      </c>
      <c r="BC99" s="10">
        <v>0.2</v>
      </c>
    </row>
    <row r="100" spans="1:55" ht="15" thickBot="1" x14ac:dyDescent="0.35">
      <c r="A100" s="8" t="s">
        <v>410</v>
      </c>
      <c r="B100" s="10"/>
      <c r="BB100" s="8" t="s">
        <v>410</v>
      </c>
      <c r="BC100" s="10"/>
    </row>
    <row r="101" spans="1:55" ht="15" thickBot="1" x14ac:dyDescent="0.35">
      <c r="A101" s="8" t="s">
        <v>411</v>
      </c>
      <c r="B101" s="10"/>
      <c r="BB101" s="8" t="s">
        <v>411</v>
      </c>
      <c r="BC101" s="10"/>
    </row>
    <row r="102" spans="1:55" ht="15" thickBot="1" x14ac:dyDescent="0.35">
      <c r="A102" s="8" t="s">
        <v>412</v>
      </c>
      <c r="B102" s="10">
        <v>0</v>
      </c>
      <c r="BB102" s="8" t="s">
        <v>412</v>
      </c>
      <c r="BC102" s="10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70C0-A15E-40EF-BF2C-CD573C5A6659}">
  <dimension ref="A1:B34"/>
  <sheetViews>
    <sheetView zoomScale="68" workbookViewId="0">
      <selection activeCell="A22" sqref="A22"/>
    </sheetView>
  </sheetViews>
  <sheetFormatPr defaultRowHeight="14.4" x14ac:dyDescent="0.3"/>
  <cols>
    <col min="1" max="1" width="89.77734375" customWidth="1"/>
    <col min="2" max="2" width="133.21875" customWidth="1"/>
  </cols>
  <sheetData>
    <row r="1" spans="1:2" x14ac:dyDescent="0.3">
      <c r="A1" s="41" t="s">
        <v>1105</v>
      </c>
      <c r="B1" s="41" t="s">
        <v>1106</v>
      </c>
    </row>
    <row r="2" spans="1:2" x14ac:dyDescent="0.3">
      <c r="A2" s="39" t="s">
        <v>1072</v>
      </c>
      <c r="B2" s="40" t="s">
        <v>1063</v>
      </c>
    </row>
    <row r="3" spans="1:2" x14ac:dyDescent="0.3">
      <c r="A3" s="39" t="s">
        <v>1073</v>
      </c>
      <c r="B3" s="40" t="s">
        <v>1064</v>
      </c>
    </row>
    <row r="4" spans="1:2" x14ac:dyDescent="0.3">
      <c r="A4" s="39" t="s">
        <v>1074</v>
      </c>
      <c r="B4" s="40" t="s">
        <v>1065</v>
      </c>
    </row>
    <row r="5" spans="1:2" x14ac:dyDescent="0.3">
      <c r="A5" s="39" t="s">
        <v>1075</v>
      </c>
      <c r="B5" s="40" t="s">
        <v>1066</v>
      </c>
    </row>
    <row r="6" spans="1:2" x14ac:dyDescent="0.3">
      <c r="A6" s="39" t="s">
        <v>1076</v>
      </c>
      <c r="B6" s="40" t="s">
        <v>1067</v>
      </c>
    </row>
    <row r="7" spans="1:2" x14ac:dyDescent="0.3">
      <c r="A7" s="39" t="s">
        <v>1077</v>
      </c>
      <c r="B7" s="40" t="s">
        <v>1068</v>
      </c>
    </row>
    <row r="8" spans="1:2" x14ac:dyDescent="0.3">
      <c r="A8" s="39" t="s">
        <v>1078</v>
      </c>
      <c r="B8" s="40" t="s">
        <v>1069</v>
      </c>
    </row>
    <row r="9" spans="1:2" x14ac:dyDescent="0.3">
      <c r="A9" s="39" t="s">
        <v>1079</v>
      </c>
      <c r="B9" s="40" t="s">
        <v>1070</v>
      </c>
    </row>
    <row r="10" spans="1:2" x14ac:dyDescent="0.3">
      <c r="A10" s="39" t="s">
        <v>1080</v>
      </c>
      <c r="B10" s="40" t="s">
        <v>1071</v>
      </c>
    </row>
    <row r="11" spans="1:2" x14ac:dyDescent="0.3">
      <c r="A11" s="39" t="s">
        <v>1081</v>
      </c>
    </row>
    <row r="12" spans="1:2" x14ac:dyDescent="0.3">
      <c r="A12" s="39" t="s">
        <v>1082</v>
      </c>
    </row>
    <row r="13" spans="1:2" x14ac:dyDescent="0.3">
      <c r="A13" s="39" t="s">
        <v>1083</v>
      </c>
    </row>
    <row r="14" spans="1:2" x14ac:dyDescent="0.3">
      <c r="A14" s="39" t="s">
        <v>1084</v>
      </c>
    </row>
    <row r="15" spans="1:2" x14ac:dyDescent="0.3">
      <c r="A15" s="39" t="s">
        <v>1085</v>
      </c>
    </row>
    <row r="16" spans="1:2" x14ac:dyDescent="0.3">
      <c r="A16" s="39" t="s">
        <v>1086</v>
      </c>
    </row>
    <row r="17" spans="1:1" x14ac:dyDescent="0.3">
      <c r="A17" s="39" t="s">
        <v>1087</v>
      </c>
    </row>
    <row r="18" spans="1:1" x14ac:dyDescent="0.3">
      <c r="A18" s="39" t="s">
        <v>1088</v>
      </c>
    </row>
    <row r="19" spans="1:1" x14ac:dyDescent="0.3">
      <c r="A19" s="39" t="s">
        <v>1089</v>
      </c>
    </row>
    <row r="20" spans="1:1" x14ac:dyDescent="0.3">
      <c r="A20" s="39" t="s">
        <v>1090</v>
      </c>
    </row>
    <row r="21" spans="1:1" x14ac:dyDescent="0.3">
      <c r="A21" s="39" t="s">
        <v>1091</v>
      </c>
    </row>
    <row r="22" spans="1:1" x14ac:dyDescent="0.3">
      <c r="A22" s="39" t="s">
        <v>1092</v>
      </c>
    </row>
    <row r="23" spans="1:1" x14ac:dyDescent="0.3">
      <c r="A23" s="39" t="s">
        <v>1093</v>
      </c>
    </row>
    <row r="24" spans="1:1" x14ac:dyDescent="0.3">
      <c r="A24" s="39" t="s">
        <v>1094</v>
      </c>
    </row>
    <row r="25" spans="1:1" x14ac:dyDescent="0.3">
      <c r="A25" s="39" t="s">
        <v>1095</v>
      </c>
    </row>
    <row r="26" spans="1:1" x14ac:dyDescent="0.3">
      <c r="A26" s="39" t="s">
        <v>1096</v>
      </c>
    </row>
    <row r="27" spans="1:1" x14ac:dyDescent="0.3">
      <c r="A27" s="39" t="s">
        <v>1097</v>
      </c>
    </row>
    <row r="28" spans="1:1" x14ac:dyDescent="0.3">
      <c r="A28" s="39" t="s">
        <v>1098</v>
      </c>
    </row>
    <row r="29" spans="1:1" x14ac:dyDescent="0.3">
      <c r="A29" s="39" t="s">
        <v>1099</v>
      </c>
    </row>
    <row r="30" spans="1:1" x14ac:dyDescent="0.3">
      <c r="A30" s="39" t="s">
        <v>1100</v>
      </c>
    </row>
    <row r="31" spans="1:1" x14ac:dyDescent="0.3">
      <c r="A31" s="39" t="s">
        <v>1101</v>
      </c>
    </row>
    <row r="32" spans="1:1" x14ac:dyDescent="0.3">
      <c r="A32" s="39" t="s">
        <v>1102</v>
      </c>
    </row>
    <row r="33" spans="1:1" x14ac:dyDescent="0.3">
      <c r="A33" s="39" t="s">
        <v>1103</v>
      </c>
    </row>
    <row r="34" spans="1:1" x14ac:dyDescent="0.3">
      <c r="A34" s="39" t="s">
        <v>1104</v>
      </c>
    </row>
  </sheetData>
  <hyperlinks>
    <hyperlink ref="B2" r:id="rId1" xr:uid="{C085C8C1-188B-4BB1-8659-1E254A4F4810}"/>
    <hyperlink ref="B3" r:id="rId2" xr:uid="{567C089C-C769-4380-8FE5-BB1811CE177C}"/>
    <hyperlink ref="B4" r:id="rId3" xr:uid="{F448DF34-D732-4A06-9511-7E3DC52E514D}"/>
    <hyperlink ref="B5" r:id="rId4" xr:uid="{F99A7C66-C8AF-4D81-9AA0-F3C4ECEFAAD0}"/>
    <hyperlink ref="B6" r:id="rId5" xr:uid="{8132B77F-796E-4869-94E1-2660089D4D56}"/>
    <hyperlink ref="B7" r:id="rId6" xr:uid="{A254120F-6FEC-4910-B12A-504277B342CE}"/>
    <hyperlink ref="B8" r:id="rId7" xr:uid="{D40C4396-236B-4143-9DDA-4E25ACF44988}"/>
    <hyperlink ref="B9" r:id="rId8" xr:uid="{14CB0473-036E-4C84-9046-11EEEA5D9A89}"/>
    <hyperlink ref="B10" r:id="rId9" xr:uid="{4BE58C42-40CB-44CE-8D7F-06A78D5AB1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B9B4-B082-4DC2-96D4-9B779E0D4CA1}">
  <dimension ref="A1:AZ25"/>
  <sheetViews>
    <sheetView zoomScale="30" workbookViewId="0"/>
  </sheetViews>
  <sheetFormatPr defaultRowHeight="14.4" x14ac:dyDescent="0.3"/>
  <cols>
    <col min="1" max="1" width="24" customWidth="1"/>
    <col min="2" max="2" width="13.6640625" customWidth="1"/>
    <col min="3" max="3" width="18.33203125" customWidth="1"/>
    <col min="4" max="4" width="14.44140625" customWidth="1"/>
    <col min="5" max="5" width="14.77734375" customWidth="1"/>
    <col min="6" max="6" width="15.88671875" customWidth="1"/>
    <col min="7" max="7" width="13.5546875" customWidth="1"/>
    <col min="8" max="8" width="13" customWidth="1"/>
    <col min="9" max="9" width="13.33203125" customWidth="1"/>
    <col min="10" max="10" width="14.44140625" customWidth="1"/>
    <col min="11" max="11" width="14.33203125" customWidth="1"/>
    <col min="12" max="12" width="16" customWidth="1"/>
    <col min="13" max="13" width="13.21875" customWidth="1"/>
    <col min="14" max="14" width="15.44140625" customWidth="1"/>
    <col min="15" max="15" width="13.6640625" customWidth="1"/>
    <col min="16" max="16" width="15.6640625" customWidth="1"/>
    <col min="17" max="17" width="13.77734375" customWidth="1"/>
    <col min="18" max="18" width="14.77734375" customWidth="1"/>
    <col min="19" max="19" width="14.21875" customWidth="1"/>
    <col min="20" max="20" width="14.44140625" customWidth="1"/>
    <col min="21" max="21" width="13.77734375" customWidth="1"/>
    <col min="22" max="22" width="14.21875" customWidth="1"/>
    <col min="23" max="23" width="11.88671875" customWidth="1"/>
  </cols>
  <sheetData>
    <row r="1" spans="1:52" x14ac:dyDescent="0.3">
      <c r="A1" s="18" t="s">
        <v>46</v>
      </c>
      <c r="B1" s="18">
        <v>0</v>
      </c>
      <c r="C1" s="18">
        <v>0</v>
      </c>
      <c r="D1" s="18">
        <v>0</v>
      </c>
      <c r="E1" s="18">
        <v>0</v>
      </c>
      <c r="F1" s="18">
        <v>0</v>
      </c>
      <c r="G1" s="18">
        <v>0</v>
      </c>
      <c r="H1" s="18">
        <v>0</v>
      </c>
      <c r="I1" s="18">
        <v>0</v>
      </c>
      <c r="J1" s="18">
        <v>0</v>
      </c>
      <c r="K1" s="18">
        <v>0</v>
      </c>
      <c r="L1" s="18">
        <v>1</v>
      </c>
      <c r="M1" s="18">
        <v>0</v>
      </c>
      <c r="N1" s="18">
        <v>0</v>
      </c>
      <c r="O1" s="18">
        <v>0</v>
      </c>
      <c r="P1" s="18">
        <v>0</v>
      </c>
      <c r="Q1" s="18">
        <v>0</v>
      </c>
      <c r="R1" s="18">
        <v>0</v>
      </c>
      <c r="S1" s="18">
        <v>0</v>
      </c>
      <c r="T1" s="18">
        <v>1</v>
      </c>
      <c r="U1" s="18">
        <v>0</v>
      </c>
      <c r="V1" s="18">
        <v>0</v>
      </c>
      <c r="W1" s="18">
        <v>0</v>
      </c>
      <c r="X1" s="57" t="s">
        <v>80</v>
      </c>
    </row>
    <row r="2" spans="1:52" x14ac:dyDescent="0.3">
      <c r="A2" s="17" t="s">
        <v>45</v>
      </c>
      <c r="B2" s="17" t="s">
        <v>159</v>
      </c>
      <c r="C2" s="17" t="s">
        <v>159</v>
      </c>
      <c r="D2" s="17" t="s">
        <v>159</v>
      </c>
      <c r="E2" s="17" t="s">
        <v>159</v>
      </c>
      <c r="F2" s="17" t="s">
        <v>159</v>
      </c>
      <c r="G2" s="17" t="s">
        <v>159</v>
      </c>
      <c r="H2" s="17" t="s">
        <v>159</v>
      </c>
      <c r="I2" s="17" t="s">
        <v>159</v>
      </c>
      <c r="J2" s="17" t="s">
        <v>159</v>
      </c>
      <c r="K2" s="17" t="s">
        <v>159</v>
      </c>
      <c r="L2" s="17" t="s">
        <v>159</v>
      </c>
      <c r="M2" s="17" t="s">
        <v>159</v>
      </c>
      <c r="N2" s="17" t="s">
        <v>159</v>
      </c>
      <c r="O2" s="17" t="s">
        <v>159</v>
      </c>
      <c r="P2" s="17" t="s">
        <v>159</v>
      </c>
      <c r="Q2" s="17" t="s">
        <v>159</v>
      </c>
      <c r="R2" s="17" t="s">
        <v>159</v>
      </c>
      <c r="S2" s="17" t="s">
        <v>159</v>
      </c>
      <c r="T2" s="17" t="s">
        <v>159</v>
      </c>
      <c r="U2" s="17" t="s">
        <v>159</v>
      </c>
      <c r="V2" s="17" t="s">
        <v>159</v>
      </c>
      <c r="W2" s="17" t="s">
        <v>159</v>
      </c>
      <c r="X2" s="57"/>
    </row>
    <row r="3" spans="1:52" x14ac:dyDescent="0.3">
      <c r="A3" s="14" t="s">
        <v>44</v>
      </c>
      <c r="B3" s="14" t="s">
        <v>49</v>
      </c>
      <c r="C3" s="14" t="s">
        <v>50</v>
      </c>
      <c r="D3" s="14" t="s">
        <v>51</v>
      </c>
      <c r="E3" s="14" t="s">
        <v>52</v>
      </c>
      <c r="F3" s="14" t="s">
        <v>53</v>
      </c>
      <c r="G3" s="14" t="s">
        <v>54</v>
      </c>
      <c r="H3" s="14" t="s">
        <v>55</v>
      </c>
      <c r="I3" s="14" t="s">
        <v>56</v>
      </c>
      <c r="J3" s="14" t="s">
        <v>57</v>
      </c>
      <c r="K3" s="14" t="s">
        <v>58</v>
      </c>
      <c r="L3" s="14" t="s">
        <v>59</v>
      </c>
      <c r="M3" s="14" t="s">
        <v>60</v>
      </c>
      <c r="N3" s="14" t="s">
        <v>61</v>
      </c>
      <c r="O3" s="14" t="s">
        <v>62</v>
      </c>
      <c r="P3" s="14" t="s">
        <v>63</v>
      </c>
      <c r="Q3" s="14" t="s">
        <v>64</v>
      </c>
      <c r="R3" s="14" t="s">
        <v>65</v>
      </c>
      <c r="S3" s="14" t="s">
        <v>66</v>
      </c>
      <c r="T3" s="14" t="s">
        <v>67</v>
      </c>
      <c r="U3" s="14" t="s">
        <v>68</v>
      </c>
      <c r="V3" s="14" t="s">
        <v>69</v>
      </c>
      <c r="W3" s="14" t="s">
        <v>70</v>
      </c>
      <c r="X3" s="57"/>
    </row>
    <row r="4" spans="1:52" ht="43.2" x14ac:dyDescent="0.3">
      <c r="A4" s="15" t="s">
        <v>42</v>
      </c>
      <c r="B4" s="15" t="s">
        <v>20</v>
      </c>
      <c r="C4" s="15" t="s">
        <v>22</v>
      </c>
      <c r="D4" s="15" t="s">
        <v>23</v>
      </c>
      <c r="E4" s="15" t="s">
        <v>24</v>
      </c>
      <c r="F4" s="15" t="s">
        <v>25</v>
      </c>
      <c r="G4" s="15" t="s">
        <v>26</v>
      </c>
      <c r="H4" s="15" t="s">
        <v>27</v>
      </c>
      <c r="I4" s="15" t="s">
        <v>28</v>
      </c>
      <c r="J4" s="15" t="s">
        <v>29</v>
      </c>
      <c r="K4" s="15" t="s">
        <v>30</v>
      </c>
      <c r="L4" s="15" t="s">
        <v>31</v>
      </c>
      <c r="M4" s="15" t="s">
        <v>33</v>
      </c>
      <c r="N4" s="15" t="s">
        <v>34</v>
      </c>
      <c r="O4" s="15" t="s">
        <v>35</v>
      </c>
      <c r="P4" s="15" t="s">
        <v>36</v>
      </c>
      <c r="Q4" s="15" t="s">
        <v>37</v>
      </c>
      <c r="R4" s="15" t="s">
        <v>21</v>
      </c>
      <c r="S4" s="15" t="s">
        <v>32</v>
      </c>
      <c r="T4" s="15" t="s">
        <v>38</v>
      </c>
      <c r="U4" s="15" t="s">
        <v>39</v>
      </c>
      <c r="V4" s="15" t="s">
        <v>40</v>
      </c>
      <c r="W4" s="15" t="s">
        <v>41</v>
      </c>
      <c r="X4" s="57"/>
    </row>
    <row r="5" spans="1:52" x14ac:dyDescent="0.3">
      <c r="A5" s="16" t="s">
        <v>43</v>
      </c>
      <c r="B5" s="16" t="s">
        <v>47</v>
      </c>
      <c r="C5" s="16" t="s">
        <v>47</v>
      </c>
      <c r="D5" s="16" t="s">
        <v>47</v>
      </c>
      <c r="E5" s="16" t="s">
        <v>47</v>
      </c>
      <c r="F5" s="16" t="s">
        <v>47</v>
      </c>
      <c r="G5" s="16" t="s">
        <v>47</v>
      </c>
      <c r="H5" s="16" t="s">
        <v>47</v>
      </c>
      <c r="I5" s="16" t="s">
        <v>47</v>
      </c>
      <c r="J5" s="16" t="s">
        <v>47</v>
      </c>
      <c r="K5" s="16" t="s">
        <v>48</v>
      </c>
      <c r="L5" s="16" t="s">
        <v>47</v>
      </c>
      <c r="M5" s="16" t="s">
        <v>47</v>
      </c>
      <c r="N5" s="16" t="s">
        <v>47</v>
      </c>
      <c r="O5" s="16" t="s">
        <v>47</v>
      </c>
      <c r="P5" s="16" t="s">
        <v>47</v>
      </c>
      <c r="Q5" s="16" t="s">
        <v>47</v>
      </c>
      <c r="R5" s="16" t="s">
        <v>47</v>
      </c>
      <c r="S5" s="16" t="s">
        <v>47</v>
      </c>
      <c r="T5" s="16" t="s">
        <v>48</v>
      </c>
      <c r="U5" s="16" t="s">
        <v>48</v>
      </c>
      <c r="V5" s="16" t="s">
        <v>47</v>
      </c>
      <c r="W5" s="16" t="s">
        <v>47</v>
      </c>
      <c r="X5" s="57"/>
      <c r="AA5" s="14" t="s">
        <v>49</v>
      </c>
      <c r="AB5" s="14" t="s">
        <v>50</v>
      </c>
      <c r="AC5" s="14" t="s">
        <v>51</v>
      </c>
      <c r="AD5" s="14" t="s">
        <v>52</v>
      </c>
      <c r="AE5" s="14" t="s">
        <v>53</v>
      </c>
      <c r="AF5" s="14" t="s">
        <v>54</v>
      </c>
      <c r="AG5" s="14" t="s">
        <v>55</v>
      </c>
      <c r="AH5" s="14" t="s">
        <v>56</v>
      </c>
      <c r="AI5" s="14" t="s">
        <v>57</v>
      </c>
      <c r="AJ5" s="14" t="s">
        <v>58</v>
      </c>
      <c r="AK5" s="14" t="s">
        <v>59</v>
      </c>
      <c r="AL5" s="14" t="s">
        <v>60</v>
      </c>
      <c r="AM5" s="14" t="s">
        <v>61</v>
      </c>
      <c r="AN5" s="14" t="s">
        <v>62</v>
      </c>
      <c r="AO5" s="14" t="s">
        <v>63</v>
      </c>
      <c r="AP5" s="14" t="s">
        <v>64</v>
      </c>
      <c r="AQ5" s="14" t="s">
        <v>65</v>
      </c>
      <c r="AR5" s="14" t="s">
        <v>66</v>
      </c>
      <c r="AS5" s="14" t="s">
        <v>67</v>
      </c>
      <c r="AT5" s="14" t="s">
        <v>68</v>
      </c>
      <c r="AU5" s="14" t="s">
        <v>69</v>
      </c>
      <c r="AV5" s="14" t="s">
        <v>70</v>
      </c>
      <c r="AW5" s="13" t="str">
        <f>X1</f>
        <v>Y</v>
      </c>
      <c r="AX5" s="14" t="s">
        <v>265</v>
      </c>
      <c r="AY5" s="14" t="s">
        <v>266</v>
      </c>
      <c r="AZ5" s="14" t="s">
        <v>994</v>
      </c>
    </row>
    <row r="6" spans="1:52" x14ac:dyDescent="0.3">
      <c r="A6" s="19" t="s">
        <v>5</v>
      </c>
      <c r="B6" s="21">
        <v>85</v>
      </c>
      <c r="C6" s="21">
        <v>42</v>
      </c>
      <c r="D6" s="21">
        <v>68</v>
      </c>
      <c r="E6" s="21">
        <v>55</v>
      </c>
      <c r="F6" s="21">
        <v>75</v>
      </c>
      <c r="G6" s="21">
        <v>28</v>
      </c>
      <c r="H6" s="21">
        <v>82</v>
      </c>
      <c r="I6" s="21">
        <v>75</v>
      </c>
      <c r="J6" s="21">
        <v>65</v>
      </c>
      <c r="K6" s="21">
        <v>88</v>
      </c>
      <c r="L6" s="21">
        <v>25</v>
      </c>
      <c r="M6" s="21">
        <v>85</v>
      </c>
      <c r="N6" s="21">
        <v>18</v>
      </c>
      <c r="O6" s="21">
        <v>6.5</v>
      </c>
      <c r="P6" s="21">
        <v>12</v>
      </c>
      <c r="Q6" s="21">
        <v>35</v>
      </c>
      <c r="R6" s="21">
        <v>22</v>
      </c>
      <c r="S6" s="21">
        <v>94</v>
      </c>
      <c r="T6" s="21">
        <v>3</v>
      </c>
      <c r="U6" s="21">
        <v>95</v>
      </c>
      <c r="V6" s="21">
        <v>88</v>
      </c>
      <c r="W6" s="21">
        <v>72</v>
      </c>
      <c r="X6" s="21">
        <v>1000</v>
      </c>
      <c r="AA6" s="22">
        <f>RANK(B6,B$6:B$25,B$1)</f>
        <v>1</v>
      </c>
      <c r="AB6" s="22">
        <f t="shared" ref="AB6:AV18" si="0">RANK(C6,C$6:C$25,C$1)</f>
        <v>1</v>
      </c>
      <c r="AC6" s="22">
        <f t="shared" si="0"/>
        <v>2</v>
      </c>
      <c r="AD6" s="22">
        <f t="shared" si="0"/>
        <v>2</v>
      </c>
      <c r="AE6" s="22">
        <f t="shared" si="0"/>
        <v>1</v>
      </c>
      <c r="AF6" s="22">
        <f t="shared" si="0"/>
        <v>1</v>
      </c>
      <c r="AG6" s="22">
        <f t="shared" si="0"/>
        <v>1</v>
      </c>
      <c r="AH6" s="22">
        <f t="shared" si="0"/>
        <v>1</v>
      </c>
      <c r="AI6" s="22">
        <f t="shared" si="0"/>
        <v>1</v>
      </c>
      <c r="AJ6" s="22">
        <f t="shared" si="0"/>
        <v>1</v>
      </c>
      <c r="AK6" s="22">
        <f t="shared" si="0"/>
        <v>20</v>
      </c>
      <c r="AL6" s="22">
        <f t="shared" si="0"/>
        <v>1</v>
      </c>
      <c r="AM6" s="22">
        <f t="shared" si="0"/>
        <v>1</v>
      </c>
      <c r="AN6" s="22">
        <f t="shared" si="0"/>
        <v>1</v>
      </c>
      <c r="AO6" s="22">
        <f t="shared" si="0"/>
        <v>1</v>
      </c>
      <c r="AP6" s="22">
        <f t="shared" si="0"/>
        <v>1</v>
      </c>
      <c r="AQ6" s="22">
        <f t="shared" si="0"/>
        <v>1</v>
      </c>
      <c r="AR6" s="22">
        <f t="shared" si="0"/>
        <v>1</v>
      </c>
      <c r="AS6" s="22">
        <f t="shared" si="0"/>
        <v>1</v>
      </c>
      <c r="AT6" s="22">
        <f t="shared" si="0"/>
        <v>1</v>
      </c>
      <c r="AU6" s="22">
        <f t="shared" si="0"/>
        <v>1</v>
      </c>
      <c r="AV6" s="22">
        <f t="shared" si="0"/>
        <v>1</v>
      </c>
      <c r="AW6" s="22">
        <f>X6</f>
        <v>1000</v>
      </c>
      <c r="AX6" s="11">
        <f>COCO_Y0!X74</f>
        <v>994.1</v>
      </c>
      <c r="AY6" s="11">
        <f>IF(COCO_Y0!AA74*COCO_Y0!BX74&lt;=0,1,0)</f>
        <v>1</v>
      </c>
      <c r="AZ6" s="11">
        <f>RANK(AX6,$AX$6:$AX$25,0)</f>
        <v>7</v>
      </c>
    </row>
    <row r="7" spans="1:52" x14ac:dyDescent="0.3">
      <c r="A7" s="19" t="s">
        <v>6</v>
      </c>
      <c r="B7" s="21">
        <v>78</v>
      </c>
      <c r="C7" s="21">
        <v>35</v>
      </c>
      <c r="D7" s="21">
        <v>62</v>
      </c>
      <c r="E7" s="21">
        <v>48</v>
      </c>
      <c r="F7" s="21">
        <v>70</v>
      </c>
      <c r="G7" s="21">
        <v>25</v>
      </c>
      <c r="H7" s="21">
        <v>75</v>
      </c>
      <c r="I7" s="21">
        <v>68</v>
      </c>
      <c r="J7" s="21">
        <v>58</v>
      </c>
      <c r="K7" s="21">
        <v>82</v>
      </c>
      <c r="L7" s="21">
        <v>22</v>
      </c>
      <c r="M7" s="21">
        <v>78</v>
      </c>
      <c r="N7" s="21">
        <v>15</v>
      </c>
      <c r="O7" s="21">
        <v>5.2</v>
      </c>
      <c r="P7" s="21">
        <v>10</v>
      </c>
      <c r="Q7" s="21">
        <v>32</v>
      </c>
      <c r="R7" s="21">
        <v>18</v>
      </c>
      <c r="S7" s="21">
        <v>92</v>
      </c>
      <c r="T7" s="21">
        <v>4</v>
      </c>
      <c r="U7" s="21">
        <v>88</v>
      </c>
      <c r="V7" s="21">
        <v>85</v>
      </c>
      <c r="W7" s="21">
        <v>68</v>
      </c>
      <c r="X7" s="21">
        <v>1000</v>
      </c>
      <c r="AA7" s="22">
        <f t="shared" ref="AA7:AA25" si="1">RANK(B7,B$6:B$25,B$1)</f>
        <v>2</v>
      </c>
      <c r="AB7" s="22">
        <f t="shared" si="0"/>
        <v>2</v>
      </c>
      <c r="AC7" s="22">
        <f t="shared" si="0"/>
        <v>4</v>
      </c>
      <c r="AD7" s="22">
        <f t="shared" si="0"/>
        <v>4</v>
      </c>
      <c r="AE7" s="22">
        <f t="shared" si="0"/>
        <v>4</v>
      </c>
      <c r="AF7" s="22">
        <f t="shared" si="0"/>
        <v>2</v>
      </c>
      <c r="AG7" s="22">
        <f t="shared" si="0"/>
        <v>3</v>
      </c>
      <c r="AH7" s="22">
        <f t="shared" si="0"/>
        <v>3</v>
      </c>
      <c r="AI7" s="22">
        <f t="shared" si="0"/>
        <v>3</v>
      </c>
      <c r="AJ7" s="22">
        <f t="shared" si="0"/>
        <v>3</v>
      </c>
      <c r="AK7" s="22">
        <f t="shared" si="0"/>
        <v>18</v>
      </c>
      <c r="AL7" s="22">
        <f t="shared" si="0"/>
        <v>2</v>
      </c>
      <c r="AM7" s="22">
        <f t="shared" si="0"/>
        <v>3</v>
      </c>
      <c r="AN7" s="22">
        <f t="shared" si="0"/>
        <v>3</v>
      </c>
      <c r="AO7" s="22">
        <f t="shared" si="0"/>
        <v>3</v>
      </c>
      <c r="AP7" s="22">
        <f t="shared" si="0"/>
        <v>2</v>
      </c>
      <c r="AQ7" s="22">
        <f t="shared" si="0"/>
        <v>2</v>
      </c>
      <c r="AR7" s="22">
        <f t="shared" si="0"/>
        <v>2</v>
      </c>
      <c r="AS7" s="22">
        <f t="shared" si="0"/>
        <v>2</v>
      </c>
      <c r="AT7" s="22">
        <f t="shared" si="0"/>
        <v>2</v>
      </c>
      <c r="AU7" s="22">
        <f t="shared" si="0"/>
        <v>3</v>
      </c>
      <c r="AV7" s="22">
        <f t="shared" si="0"/>
        <v>3</v>
      </c>
      <c r="AW7" s="22">
        <f t="shared" ref="AW7:AW25" si="2">X7</f>
        <v>1000</v>
      </c>
      <c r="AX7" s="11">
        <f>COCO_Y0!X75</f>
        <v>994.1</v>
      </c>
      <c r="AY7" s="11">
        <f>IF(COCO_Y0!AA75*COCO_Y0!BX75&lt;=0,1,0)</f>
        <v>1</v>
      </c>
      <c r="AZ7" s="11">
        <f t="shared" ref="AZ7:AZ25" si="3">RANK(AX7,$AX$6:$AX$25,0)</f>
        <v>7</v>
      </c>
    </row>
    <row r="8" spans="1:52" x14ac:dyDescent="0.3">
      <c r="A8" s="19" t="s">
        <v>7</v>
      </c>
      <c r="B8" s="21">
        <v>62</v>
      </c>
      <c r="C8" s="21">
        <v>28</v>
      </c>
      <c r="D8" s="21">
        <v>55</v>
      </c>
      <c r="E8" s="21">
        <v>42</v>
      </c>
      <c r="F8" s="21">
        <v>65</v>
      </c>
      <c r="G8" s="21">
        <v>22</v>
      </c>
      <c r="H8" s="21">
        <v>68</v>
      </c>
      <c r="I8" s="21">
        <v>62</v>
      </c>
      <c r="J8" s="21">
        <v>52</v>
      </c>
      <c r="K8" s="21">
        <v>75</v>
      </c>
      <c r="L8" s="21">
        <v>20</v>
      </c>
      <c r="M8" s="21">
        <v>72</v>
      </c>
      <c r="N8" s="21">
        <v>12</v>
      </c>
      <c r="O8" s="21">
        <v>4.0999999999999996</v>
      </c>
      <c r="P8" s="21">
        <v>8.5</v>
      </c>
      <c r="Q8" s="21">
        <v>28</v>
      </c>
      <c r="R8" s="21">
        <v>15</v>
      </c>
      <c r="S8" s="21">
        <v>88</v>
      </c>
      <c r="T8" s="21">
        <v>5</v>
      </c>
      <c r="U8" s="21">
        <v>82</v>
      </c>
      <c r="V8" s="21">
        <v>82</v>
      </c>
      <c r="W8" s="21">
        <v>65</v>
      </c>
      <c r="X8" s="21">
        <v>1000</v>
      </c>
      <c r="AA8" s="22">
        <f t="shared" si="1"/>
        <v>9</v>
      </c>
      <c r="AB8" s="22">
        <f t="shared" si="0"/>
        <v>4</v>
      </c>
      <c r="AC8" s="22">
        <f t="shared" si="0"/>
        <v>9</v>
      </c>
      <c r="AD8" s="22">
        <f t="shared" si="0"/>
        <v>9</v>
      </c>
      <c r="AE8" s="22">
        <f t="shared" si="0"/>
        <v>7</v>
      </c>
      <c r="AF8" s="22">
        <f t="shared" si="0"/>
        <v>4</v>
      </c>
      <c r="AG8" s="22">
        <f t="shared" si="0"/>
        <v>8</v>
      </c>
      <c r="AH8" s="22">
        <f t="shared" si="0"/>
        <v>8</v>
      </c>
      <c r="AI8" s="22">
        <f t="shared" si="0"/>
        <v>8</v>
      </c>
      <c r="AJ8" s="22">
        <f t="shared" si="0"/>
        <v>8</v>
      </c>
      <c r="AK8" s="22">
        <f t="shared" si="0"/>
        <v>15</v>
      </c>
      <c r="AL8" s="22">
        <f t="shared" si="0"/>
        <v>4</v>
      </c>
      <c r="AM8" s="22">
        <f t="shared" si="0"/>
        <v>6</v>
      </c>
      <c r="AN8" s="22">
        <f t="shared" si="0"/>
        <v>7</v>
      </c>
      <c r="AO8" s="22">
        <f t="shared" si="0"/>
        <v>7</v>
      </c>
      <c r="AP8" s="22">
        <f t="shared" si="0"/>
        <v>5</v>
      </c>
      <c r="AQ8" s="22">
        <f t="shared" si="0"/>
        <v>6</v>
      </c>
      <c r="AR8" s="22">
        <f t="shared" si="0"/>
        <v>6</v>
      </c>
      <c r="AS8" s="22">
        <f t="shared" si="0"/>
        <v>5</v>
      </c>
      <c r="AT8" s="22">
        <f t="shared" si="0"/>
        <v>5</v>
      </c>
      <c r="AU8" s="22">
        <f t="shared" si="0"/>
        <v>6</v>
      </c>
      <c r="AV8" s="22">
        <f t="shared" si="0"/>
        <v>7</v>
      </c>
      <c r="AW8" s="22">
        <f t="shared" si="2"/>
        <v>1000</v>
      </c>
      <c r="AX8" s="11">
        <f>COCO_Y0!X76</f>
        <v>960.8</v>
      </c>
      <c r="AY8" s="11">
        <f>IF(COCO_Y0!AA76*COCO_Y0!BX76&lt;=0,1,0)</f>
        <v>1</v>
      </c>
      <c r="AZ8" s="11">
        <f t="shared" si="3"/>
        <v>18</v>
      </c>
    </row>
    <row r="9" spans="1:52" x14ac:dyDescent="0.3">
      <c r="A9" s="19" t="s">
        <v>8</v>
      </c>
      <c r="B9" s="21">
        <v>58</v>
      </c>
      <c r="C9" s="21">
        <v>25</v>
      </c>
      <c r="D9" s="21">
        <v>72</v>
      </c>
      <c r="E9" s="21">
        <v>65</v>
      </c>
      <c r="F9" s="21">
        <v>68</v>
      </c>
      <c r="G9" s="21">
        <v>20</v>
      </c>
      <c r="H9" s="21">
        <v>62</v>
      </c>
      <c r="I9" s="21">
        <v>58</v>
      </c>
      <c r="J9" s="21">
        <v>48</v>
      </c>
      <c r="K9" s="21">
        <v>72</v>
      </c>
      <c r="L9" s="21">
        <v>18</v>
      </c>
      <c r="M9" s="21">
        <v>65</v>
      </c>
      <c r="N9" s="21">
        <v>10</v>
      </c>
      <c r="O9" s="21">
        <v>3.5</v>
      </c>
      <c r="P9" s="21">
        <v>7.2</v>
      </c>
      <c r="Q9" s="21">
        <v>25</v>
      </c>
      <c r="R9" s="21">
        <v>14</v>
      </c>
      <c r="S9" s="21">
        <v>85</v>
      </c>
      <c r="T9" s="21">
        <v>6</v>
      </c>
      <c r="U9" s="21">
        <v>78</v>
      </c>
      <c r="V9" s="21">
        <v>78</v>
      </c>
      <c r="W9" s="21">
        <v>62</v>
      </c>
      <c r="X9" s="21">
        <v>1000</v>
      </c>
      <c r="AA9" s="22">
        <f t="shared" si="1"/>
        <v>10</v>
      </c>
      <c r="AB9" s="22">
        <f t="shared" si="0"/>
        <v>7</v>
      </c>
      <c r="AC9" s="22">
        <f t="shared" si="0"/>
        <v>1</v>
      </c>
      <c r="AD9" s="22">
        <f t="shared" si="0"/>
        <v>1</v>
      </c>
      <c r="AE9" s="22">
        <f t="shared" si="0"/>
        <v>5</v>
      </c>
      <c r="AF9" s="22">
        <f t="shared" si="0"/>
        <v>7</v>
      </c>
      <c r="AG9" s="22">
        <f t="shared" si="0"/>
        <v>11</v>
      </c>
      <c r="AH9" s="22">
        <f t="shared" si="0"/>
        <v>10</v>
      </c>
      <c r="AI9" s="22">
        <f t="shared" si="0"/>
        <v>10</v>
      </c>
      <c r="AJ9" s="22">
        <f t="shared" si="0"/>
        <v>10</v>
      </c>
      <c r="AK9" s="22">
        <f t="shared" si="0"/>
        <v>11</v>
      </c>
      <c r="AL9" s="22">
        <f t="shared" si="0"/>
        <v>8</v>
      </c>
      <c r="AM9" s="22">
        <f t="shared" si="0"/>
        <v>9</v>
      </c>
      <c r="AN9" s="22">
        <f t="shared" si="0"/>
        <v>9</v>
      </c>
      <c r="AO9" s="22">
        <f t="shared" si="0"/>
        <v>9</v>
      </c>
      <c r="AP9" s="22">
        <f t="shared" si="0"/>
        <v>8</v>
      </c>
      <c r="AQ9" s="22">
        <f t="shared" si="0"/>
        <v>7</v>
      </c>
      <c r="AR9" s="22">
        <f t="shared" si="0"/>
        <v>9</v>
      </c>
      <c r="AS9" s="22">
        <f t="shared" si="0"/>
        <v>8</v>
      </c>
      <c r="AT9" s="22">
        <f t="shared" si="0"/>
        <v>8</v>
      </c>
      <c r="AU9" s="22">
        <f t="shared" si="0"/>
        <v>11</v>
      </c>
      <c r="AV9" s="22">
        <f t="shared" si="0"/>
        <v>9</v>
      </c>
      <c r="AW9" s="22">
        <f t="shared" si="2"/>
        <v>1000</v>
      </c>
      <c r="AX9" s="11">
        <f>COCO_Y0!X77</f>
        <v>1054.3</v>
      </c>
      <c r="AY9" s="11">
        <f>IF(COCO_Y0!AA77*COCO_Y0!BX77&lt;=0,1,0)</f>
        <v>1</v>
      </c>
      <c r="AZ9" s="11">
        <f t="shared" si="3"/>
        <v>3</v>
      </c>
    </row>
    <row r="10" spans="1:52" x14ac:dyDescent="0.3">
      <c r="A10" s="19" t="s">
        <v>9</v>
      </c>
      <c r="B10" s="21">
        <v>65</v>
      </c>
      <c r="C10" s="21">
        <v>22</v>
      </c>
      <c r="D10" s="21">
        <v>48</v>
      </c>
      <c r="E10" s="21">
        <v>38</v>
      </c>
      <c r="F10" s="21">
        <v>62</v>
      </c>
      <c r="G10" s="21">
        <v>18</v>
      </c>
      <c r="H10" s="21">
        <v>72</v>
      </c>
      <c r="I10" s="21">
        <v>65</v>
      </c>
      <c r="J10" s="21">
        <v>55</v>
      </c>
      <c r="K10" s="21">
        <v>78</v>
      </c>
      <c r="L10" s="21">
        <v>16</v>
      </c>
      <c r="M10" s="21">
        <v>58</v>
      </c>
      <c r="N10" s="21">
        <v>8.5</v>
      </c>
      <c r="O10" s="21">
        <v>2.8</v>
      </c>
      <c r="P10" s="21">
        <v>6.8</v>
      </c>
      <c r="Q10" s="21">
        <v>22</v>
      </c>
      <c r="R10" s="21">
        <v>12</v>
      </c>
      <c r="S10" s="21">
        <v>82</v>
      </c>
      <c r="T10" s="21">
        <v>7</v>
      </c>
      <c r="U10" s="21">
        <v>75</v>
      </c>
      <c r="V10" s="21">
        <v>75</v>
      </c>
      <c r="W10" s="21">
        <v>58</v>
      </c>
      <c r="X10" s="21">
        <v>1000</v>
      </c>
      <c r="AA10" s="22">
        <f t="shared" si="1"/>
        <v>7</v>
      </c>
      <c r="AB10" s="22">
        <f t="shared" si="0"/>
        <v>10</v>
      </c>
      <c r="AC10" s="22">
        <f t="shared" si="0"/>
        <v>14</v>
      </c>
      <c r="AD10" s="22">
        <f t="shared" si="0"/>
        <v>12</v>
      </c>
      <c r="AE10" s="22">
        <f t="shared" si="0"/>
        <v>10</v>
      </c>
      <c r="AF10" s="22">
        <f t="shared" si="0"/>
        <v>10</v>
      </c>
      <c r="AG10" s="22">
        <f t="shared" si="0"/>
        <v>5</v>
      </c>
      <c r="AH10" s="22">
        <f t="shared" si="0"/>
        <v>6</v>
      </c>
      <c r="AI10" s="22">
        <f t="shared" si="0"/>
        <v>5</v>
      </c>
      <c r="AJ10" s="22">
        <f t="shared" si="0"/>
        <v>5</v>
      </c>
      <c r="AK10" s="22">
        <f t="shared" si="0"/>
        <v>8</v>
      </c>
      <c r="AL10" s="22">
        <f t="shared" si="0"/>
        <v>12</v>
      </c>
      <c r="AM10" s="22">
        <f t="shared" si="0"/>
        <v>12</v>
      </c>
      <c r="AN10" s="22">
        <f t="shared" si="0"/>
        <v>11</v>
      </c>
      <c r="AO10" s="22">
        <f t="shared" si="0"/>
        <v>11</v>
      </c>
      <c r="AP10" s="22">
        <f t="shared" si="0"/>
        <v>11</v>
      </c>
      <c r="AQ10" s="22">
        <f t="shared" si="0"/>
        <v>10</v>
      </c>
      <c r="AR10" s="22">
        <f t="shared" si="0"/>
        <v>12</v>
      </c>
      <c r="AS10" s="22">
        <f t="shared" si="0"/>
        <v>11</v>
      </c>
      <c r="AT10" s="22">
        <f t="shared" si="0"/>
        <v>10</v>
      </c>
      <c r="AU10" s="22">
        <f t="shared" si="0"/>
        <v>12</v>
      </c>
      <c r="AV10" s="22">
        <f t="shared" si="0"/>
        <v>12</v>
      </c>
      <c r="AW10" s="22">
        <f t="shared" si="2"/>
        <v>1000</v>
      </c>
      <c r="AX10" s="11">
        <f>COCO_Y0!X78</f>
        <v>1001.6</v>
      </c>
      <c r="AY10" s="11">
        <f>IF(COCO_Y0!AA78*COCO_Y0!BX78&lt;=0,1,0)</f>
        <v>1</v>
      </c>
      <c r="AZ10" s="11">
        <f t="shared" si="3"/>
        <v>6</v>
      </c>
    </row>
    <row r="11" spans="1:52" x14ac:dyDescent="0.3">
      <c r="A11" s="19" t="s">
        <v>10</v>
      </c>
      <c r="B11" s="21">
        <v>55</v>
      </c>
      <c r="C11" s="21">
        <v>20</v>
      </c>
      <c r="D11" s="21">
        <v>58</v>
      </c>
      <c r="E11" s="21">
        <v>45</v>
      </c>
      <c r="F11" s="21">
        <v>58</v>
      </c>
      <c r="G11" s="21">
        <v>16</v>
      </c>
      <c r="H11" s="21">
        <v>65</v>
      </c>
      <c r="I11" s="21">
        <v>55</v>
      </c>
      <c r="J11" s="21">
        <v>45</v>
      </c>
      <c r="K11" s="21">
        <v>68</v>
      </c>
      <c r="L11" s="21">
        <v>15</v>
      </c>
      <c r="M11" s="21">
        <v>62</v>
      </c>
      <c r="N11" s="21">
        <v>7.2</v>
      </c>
      <c r="O11" s="21">
        <v>2.2000000000000002</v>
      </c>
      <c r="P11" s="21">
        <v>5.5</v>
      </c>
      <c r="Q11" s="21">
        <v>18</v>
      </c>
      <c r="R11" s="21">
        <v>10</v>
      </c>
      <c r="S11" s="21">
        <v>78</v>
      </c>
      <c r="T11" s="21">
        <v>8</v>
      </c>
      <c r="U11" s="21">
        <v>72</v>
      </c>
      <c r="V11" s="21">
        <v>72</v>
      </c>
      <c r="W11" s="21">
        <v>55</v>
      </c>
      <c r="X11" s="21">
        <v>1000</v>
      </c>
      <c r="AA11" s="22">
        <f t="shared" si="1"/>
        <v>12</v>
      </c>
      <c r="AB11" s="22">
        <f t="shared" si="0"/>
        <v>12</v>
      </c>
      <c r="AC11" s="22">
        <f t="shared" si="0"/>
        <v>6</v>
      </c>
      <c r="AD11" s="22">
        <f t="shared" si="0"/>
        <v>6</v>
      </c>
      <c r="AE11" s="22">
        <f t="shared" si="0"/>
        <v>13</v>
      </c>
      <c r="AF11" s="22">
        <f t="shared" si="0"/>
        <v>13</v>
      </c>
      <c r="AG11" s="22">
        <f t="shared" si="0"/>
        <v>10</v>
      </c>
      <c r="AH11" s="22">
        <f t="shared" si="0"/>
        <v>12</v>
      </c>
      <c r="AI11" s="22">
        <f t="shared" si="0"/>
        <v>12</v>
      </c>
      <c r="AJ11" s="22">
        <f t="shared" si="0"/>
        <v>12</v>
      </c>
      <c r="AK11" s="22">
        <f t="shared" si="0"/>
        <v>7</v>
      </c>
      <c r="AL11" s="22">
        <f t="shared" si="0"/>
        <v>11</v>
      </c>
      <c r="AM11" s="22">
        <f t="shared" si="0"/>
        <v>14</v>
      </c>
      <c r="AN11" s="22">
        <f t="shared" si="0"/>
        <v>14</v>
      </c>
      <c r="AO11" s="22">
        <f t="shared" si="0"/>
        <v>14</v>
      </c>
      <c r="AP11" s="22">
        <f t="shared" si="0"/>
        <v>14</v>
      </c>
      <c r="AQ11" s="22">
        <f t="shared" si="0"/>
        <v>13</v>
      </c>
      <c r="AR11" s="22">
        <f t="shared" si="0"/>
        <v>14</v>
      </c>
      <c r="AS11" s="22">
        <f t="shared" si="0"/>
        <v>13</v>
      </c>
      <c r="AT11" s="22">
        <f t="shared" si="0"/>
        <v>12</v>
      </c>
      <c r="AU11" s="22">
        <f t="shared" si="0"/>
        <v>13</v>
      </c>
      <c r="AV11" s="22">
        <f t="shared" si="0"/>
        <v>13</v>
      </c>
      <c r="AW11" s="22">
        <f t="shared" si="2"/>
        <v>1000</v>
      </c>
      <c r="AX11" s="11">
        <f>COCO_Y0!X79</f>
        <v>994.1</v>
      </c>
      <c r="AY11" s="11">
        <f>IF(COCO_Y0!AA79*COCO_Y0!BX79&lt;=0,1,0)</f>
        <v>1</v>
      </c>
      <c r="AZ11" s="11">
        <f t="shared" si="3"/>
        <v>7</v>
      </c>
    </row>
    <row r="12" spans="1:52" x14ac:dyDescent="0.3">
      <c r="A12" s="19" t="s">
        <v>11</v>
      </c>
      <c r="B12" s="21">
        <v>52</v>
      </c>
      <c r="C12" s="21">
        <v>18</v>
      </c>
      <c r="D12" s="21">
        <v>65</v>
      </c>
      <c r="E12" s="21">
        <v>52</v>
      </c>
      <c r="F12" s="21">
        <v>62</v>
      </c>
      <c r="G12" s="21">
        <v>15</v>
      </c>
      <c r="H12" s="21">
        <v>58</v>
      </c>
      <c r="I12" s="21">
        <v>52</v>
      </c>
      <c r="J12" s="21">
        <v>42</v>
      </c>
      <c r="K12" s="21">
        <v>65</v>
      </c>
      <c r="L12" s="21">
        <v>14</v>
      </c>
      <c r="M12" s="21">
        <v>68</v>
      </c>
      <c r="N12" s="21">
        <v>6.5</v>
      </c>
      <c r="O12" s="21">
        <v>1.8</v>
      </c>
      <c r="P12" s="21">
        <v>4.8</v>
      </c>
      <c r="Q12" s="21">
        <v>15</v>
      </c>
      <c r="R12" s="21">
        <v>9</v>
      </c>
      <c r="S12" s="21">
        <v>75</v>
      </c>
      <c r="T12" s="21">
        <v>9</v>
      </c>
      <c r="U12" s="21">
        <v>68</v>
      </c>
      <c r="V12" s="21">
        <v>68</v>
      </c>
      <c r="W12" s="21">
        <v>52</v>
      </c>
      <c r="X12" s="21">
        <v>1000</v>
      </c>
      <c r="AA12" s="22">
        <f t="shared" si="1"/>
        <v>13</v>
      </c>
      <c r="AB12" s="22">
        <f t="shared" si="0"/>
        <v>14</v>
      </c>
      <c r="AC12" s="22">
        <f t="shared" si="0"/>
        <v>3</v>
      </c>
      <c r="AD12" s="22">
        <f t="shared" si="0"/>
        <v>3</v>
      </c>
      <c r="AE12" s="22">
        <f t="shared" si="0"/>
        <v>10</v>
      </c>
      <c r="AF12" s="22">
        <f t="shared" si="0"/>
        <v>15</v>
      </c>
      <c r="AG12" s="22">
        <f t="shared" si="0"/>
        <v>13</v>
      </c>
      <c r="AH12" s="22">
        <f t="shared" si="0"/>
        <v>13</v>
      </c>
      <c r="AI12" s="22">
        <f t="shared" si="0"/>
        <v>14</v>
      </c>
      <c r="AJ12" s="22">
        <f t="shared" si="0"/>
        <v>14</v>
      </c>
      <c r="AK12" s="22">
        <f t="shared" si="0"/>
        <v>6</v>
      </c>
      <c r="AL12" s="22">
        <f t="shared" si="0"/>
        <v>7</v>
      </c>
      <c r="AM12" s="22">
        <f t="shared" si="0"/>
        <v>15</v>
      </c>
      <c r="AN12" s="22">
        <f t="shared" si="0"/>
        <v>15</v>
      </c>
      <c r="AO12" s="22">
        <f t="shared" si="0"/>
        <v>15</v>
      </c>
      <c r="AP12" s="22">
        <f t="shared" si="0"/>
        <v>15</v>
      </c>
      <c r="AQ12" s="22">
        <f t="shared" si="0"/>
        <v>14</v>
      </c>
      <c r="AR12" s="22">
        <f t="shared" si="0"/>
        <v>15</v>
      </c>
      <c r="AS12" s="22">
        <f t="shared" si="0"/>
        <v>15</v>
      </c>
      <c r="AT12" s="22">
        <f t="shared" si="0"/>
        <v>14</v>
      </c>
      <c r="AU12" s="22">
        <f t="shared" si="0"/>
        <v>15</v>
      </c>
      <c r="AV12" s="22">
        <f t="shared" si="0"/>
        <v>15</v>
      </c>
      <c r="AW12" s="22">
        <f t="shared" si="2"/>
        <v>1000</v>
      </c>
      <c r="AX12" s="11">
        <f>COCO_Y0!X80</f>
        <v>994.1</v>
      </c>
      <c r="AY12" s="11">
        <f>IF(COCO_Y0!AA80*COCO_Y0!BX80&lt;=0,1,0)</f>
        <v>1</v>
      </c>
      <c r="AZ12" s="11">
        <f t="shared" si="3"/>
        <v>7</v>
      </c>
    </row>
    <row r="13" spans="1:52" x14ac:dyDescent="0.3">
      <c r="A13" s="19" t="s">
        <v>12</v>
      </c>
      <c r="B13" s="21">
        <v>48</v>
      </c>
      <c r="C13" s="21">
        <v>16</v>
      </c>
      <c r="D13" s="21">
        <v>52</v>
      </c>
      <c r="E13" s="21">
        <v>35</v>
      </c>
      <c r="F13" s="21">
        <v>55</v>
      </c>
      <c r="G13" s="21">
        <v>14</v>
      </c>
      <c r="H13" s="21">
        <v>52</v>
      </c>
      <c r="I13" s="21">
        <v>48</v>
      </c>
      <c r="J13" s="21">
        <v>38</v>
      </c>
      <c r="K13" s="21">
        <v>62</v>
      </c>
      <c r="L13" s="21">
        <v>12</v>
      </c>
      <c r="M13" s="21">
        <v>55</v>
      </c>
      <c r="N13" s="21">
        <v>5.8</v>
      </c>
      <c r="O13" s="21">
        <v>1.5</v>
      </c>
      <c r="P13" s="21">
        <v>4.2</v>
      </c>
      <c r="Q13" s="21">
        <v>12</v>
      </c>
      <c r="R13" s="21">
        <v>8</v>
      </c>
      <c r="S13" s="21">
        <v>72</v>
      </c>
      <c r="T13" s="21">
        <v>10</v>
      </c>
      <c r="U13" s="21">
        <v>65</v>
      </c>
      <c r="V13" s="21">
        <v>65</v>
      </c>
      <c r="W13" s="21">
        <v>48</v>
      </c>
      <c r="X13" s="21">
        <v>1000</v>
      </c>
      <c r="AA13" s="22">
        <f t="shared" si="1"/>
        <v>15</v>
      </c>
      <c r="AB13" s="22">
        <f t="shared" si="0"/>
        <v>16</v>
      </c>
      <c r="AC13" s="22">
        <f t="shared" si="0"/>
        <v>12</v>
      </c>
      <c r="AD13" s="22">
        <f t="shared" si="0"/>
        <v>14</v>
      </c>
      <c r="AE13" s="22">
        <f t="shared" si="0"/>
        <v>16</v>
      </c>
      <c r="AF13" s="22">
        <f t="shared" si="0"/>
        <v>16</v>
      </c>
      <c r="AG13" s="22">
        <f t="shared" si="0"/>
        <v>15</v>
      </c>
      <c r="AH13" s="22">
        <f t="shared" si="0"/>
        <v>15</v>
      </c>
      <c r="AI13" s="22">
        <f t="shared" si="0"/>
        <v>16</v>
      </c>
      <c r="AJ13" s="22">
        <f t="shared" si="0"/>
        <v>16</v>
      </c>
      <c r="AK13" s="22">
        <f t="shared" si="0"/>
        <v>5</v>
      </c>
      <c r="AL13" s="22">
        <f t="shared" si="0"/>
        <v>14</v>
      </c>
      <c r="AM13" s="22">
        <f t="shared" si="0"/>
        <v>16</v>
      </c>
      <c r="AN13" s="22">
        <f t="shared" si="0"/>
        <v>16</v>
      </c>
      <c r="AO13" s="22">
        <f t="shared" si="0"/>
        <v>16</v>
      </c>
      <c r="AP13" s="22">
        <f t="shared" si="0"/>
        <v>16</v>
      </c>
      <c r="AQ13" s="22">
        <f t="shared" si="0"/>
        <v>15</v>
      </c>
      <c r="AR13" s="22">
        <f t="shared" si="0"/>
        <v>16</v>
      </c>
      <c r="AS13" s="22">
        <f t="shared" si="0"/>
        <v>16</v>
      </c>
      <c r="AT13" s="22">
        <f t="shared" si="0"/>
        <v>15</v>
      </c>
      <c r="AU13" s="22">
        <f t="shared" si="0"/>
        <v>16</v>
      </c>
      <c r="AV13" s="22">
        <f t="shared" si="0"/>
        <v>16</v>
      </c>
      <c r="AW13" s="22">
        <f t="shared" si="2"/>
        <v>1000</v>
      </c>
      <c r="AX13" s="11">
        <f>COCO_Y0!X81</f>
        <v>994.1</v>
      </c>
      <c r="AY13" s="11">
        <f>IF(COCO_Y0!AA81*COCO_Y0!BX81&lt;=0,1,0)</f>
        <v>1</v>
      </c>
      <c r="AZ13" s="11">
        <f t="shared" si="3"/>
        <v>7</v>
      </c>
    </row>
    <row r="14" spans="1:52" x14ac:dyDescent="0.3">
      <c r="A14" s="19" t="s">
        <v>13</v>
      </c>
      <c r="B14" s="21">
        <v>42</v>
      </c>
      <c r="C14" s="21">
        <v>14</v>
      </c>
      <c r="D14" s="21">
        <v>45</v>
      </c>
      <c r="E14" s="21">
        <v>28</v>
      </c>
      <c r="F14" s="21">
        <v>48</v>
      </c>
      <c r="G14" s="21">
        <v>12</v>
      </c>
      <c r="H14" s="21">
        <v>45</v>
      </c>
      <c r="I14" s="21">
        <v>42</v>
      </c>
      <c r="J14" s="21">
        <v>32</v>
      </c>
      <c r="K14" s="21">
        <v>55</v>
      </c>
      <c r="L14" s="21">
        <v>10</v>
      </c>
      <c r="M14" s="21">
        <v>42</v>
      </c>
      <c r="N14" s="21">
        <v>4.5</v>
      </c>
      <c r="O14" s="21">
        <v>1.2</v>
      </c>
      <c r="P14" s="21">
        <v>3.5</v>
      </c>
      <c r="Q14" s="21">
        <v>10</v>
      </c>
      <c r="R14" s="21">
        <v>6</v>
      </c>
      <c r="S14" s="21">
        <v>65</v>
      </c>
      <c r="T14" s="21">
        <v>12</v>
      </c>
      <c r="U14" s="21">
        <v>58</v>
      </c>
      <c r="V14" s="21">
        <v>58</v>
      </c>
      <c r="W14" s="21">
        <v>42</v>
      </c>
      <c r="X14" s="21">
        <v>1000</v>
      </c>
      <c r="AA14" s="22">
        <f t="shared" si="1"/>
        <v>17</v>
      </c>
      <c r="AB14" s="22">
        <f t="shared" si="0"/>
        <v>17</v>
      </c>
      <c r="AC14" s="22">
        <f t="shared" si="0"/>
        <v>16</v>
      </c>
      <c r="AD14" s="22">
        <f t="shared" si="0"/>
        <v>18</v>
      </c>
      <c r="AE14" s="22">
        <f t="shared" si="0"/>
        <v>17</v>
      </c>
      <c r="AF14" s="22">
        <f t="shared" si="0"/>
        <v>17</v>
      </c>
      <c r="AG14" s="22">
        <f t="shared" si="0"/>
        <v>17</v>
      </c>
      <c r="AH14" s="22">
        <f t="shared" si="0"/>
        <v>17</v>
      </c>
      <c r="AI14" s="22">
        <f t="shared" si="0"/>
        <v>17</v>
      </c>
      <c r="AJ14" s="22">
        <f t="shared" si="0"/>
        <v>17</v>
      </c>
      <c r="AK14" s="22">
        <f t="shared" si="0"/>
        <v>4</v>
      </c>
      <c r="AL14" s="22">
        <f t="shared" si="0"/>
        <v>17</v>
      </c>
      <c r="AM14" s="22">
        <f t="shared" si="0"/>
        <v>17</v>
      </c>
      <c r="AN14" s="22">
        <f t="shared" si="0"/>
        <v>17</v>
      </c>
      <c r="AO14" s="22">
        <f t="shared" si="0"/>
        <v>17</v>
      </c>
      <c r="AP14" s="22">
        <f t="shared" si="0"/>
        <v>17</v>
      </c>
      <c r="AQ14" s="22">
        <f t="shared" si="0"/>
        <v>17</v>
      </c>
      <c r="AR14" s="22">
        <f t="shared" si="0"/>
        <v>17</v>
      </c>
      <c r="AS14" s="22">
        <f t="shared" si="0"/>
        <v>17</v>
      </c>
      <c r="AT14" s="22">
        <f t="shared" si="0"/>
        <v>17</v>
      </c>
      <c r="AU14" s="22">
        <f t="shared" si="0"/>
        <v>17</v>
      </c>
      <c r="AV14" s="22">
        <f t="shared" si="0"/>
        <v>17</v>
      </c>
      <c r="AW14" s="22">
        <f t="shared" si="2"/>
        <v>1000</v>
      </c>
      <c r="AX14" s="11">
        <f>COCO_Y0!X82</f>
        <v>994.1</v>
      </c>
      <c r="AY14" s="11">
        <f>IF(COCO_Y0!AA82*COCO_Y0!BX82&lt;=0,1,0)</f>
        <v>1</v>
      </c>
      <c r="AZ14" s="11">
        <f t="shared" si="3"/>
        <v>7</v>
      </c>
    </row>
    <row r="15" spans="1:52" x14ac:dyDescent="0.3">
      <c r="A15" s="19" t="s">
        <v>14</v>
      </c>
      <c r="B15" s="21">
        <v>38</v>
      </c>
      <c r="C15" s="21">
        <v>12</v>
      </c>
      <c r="D15" s="21">
        <v>35</v>
      </c>
      <c r="E15" s="21">
        <v>22</v>
      </c>
      <c r="F15" s="21">
        <v>42</v>
      </c>
      <c r="G15" s="21">
        <v>10</v>
      </c>
      <c r="H15" s="21">
        <v>42</v>
      </c>
      <c r="I15" s="21">
        <v>38</v>
      </c>
      <c r="J15" s="21">
        <v>28</v>
      </c>
      <c r="K15" s="21">
        <v>52</v>
      </c>
      <c r="L15" s="21">
        <v>8</v>
      </c>
      <c r="M15" s="21">
        <v>35</v>
      </c>
      <c r="N15" s="21">
        <v>3.8</v>
      </c>
      <c r="O15" s="21">
        <v>0.8</v>
      </c>
      <c r="P15" s="21">
        <v>2.8</v>
      </c>
      <c r="Q15" s="21">
        <v>8</v>
      </c>
      <c r="R15" s="21">
        <v>5</v>
      </c>
      <c r="S15" s="21">
        <v>62</v>
      </c>
      <c r="T15" s="21">
        <v>14</v>
      </c>
      <c r="U15" s="21">
        <v>55</v>
      </c>
      <c r="V15" s="21">
        <v>55</v>
      </c>
      <c r="W15" s="21">
        <v>38</v>
      </c>
      <c r="X15" s="21">
        <v>1000</v>
      </c>
      <c r="AA15" s="22">
        <f t="shared" si="1"/>
        <v>18</v>
      </c>
      <c r="AB15" s="22">
        <f t="shared" si="0"/>
        <v>18</v>
      </c>
      <c r="AC15" s="22">
        <f t="shared" si="0"/>
        <v>19</v>
      </c>
      <c r="AD15" s="22">
        <f t="shared" si="0"/>
        <v>19</v>
      </c>
      <c r="AE15" s="22">
        <f t="shared" si="0"/>
        <v>19</v>
      </c>
      <c r="AF15" s="22">
        <f t="shared" si="0"/>
        <v>18</v>
      </c>
      <c r="AG15" s="22">
        <f t="shared" si="0"/>
        <v>18</v>
      </c>
      <c r="AH15" s="22">
        <f t="shared" si="0"/>
        <v>18</v>
      </c>
      <c r="AI15" s="22">
        <f t="shared" si="0"/>
        <v>18</v>
      </c>
      <c r="AJ15" s="22">
        <f t="shared" si="0"/>
        <v>18</v>
      </c>
      <c r="AK15" s="22">
        <f t="shared" si="0"/>
        <v>3</v>
      </c>
      <c r="AL15" s="22">
        <f t="shared" si="0"/>
        <v>18</v>
      </c>
      <c r="AM15" s="22">
        <f t="shared" si="0"/>
        <v>18</v>
      </c>
      <c r="AN15" s="22">
        <f t="shared" si="0"/>
        <v>18</v>
      </c>
      <c r="AO15" s="22">
        <f t="shared" si="0"/>
        <v>18</v>
      </c>
      <c r="AP15" s="22">
        <f t="shared" si="0"/>
        <v>18</v>
      </c>
      <c r="AQ15" s="22">
        <f t="shared" si="0"/>
        <v>18</v>
      </c>
      <c r="AR15" s="22">
        <f t="shared" si="0"/>
        <v>18</v>
      </c>
      <c r="AS15" s="22">
        <f t="shared" si="0"/>
        <v>18</v>
      </c>
      <c r="AT15" s="22">
        <f t="shared" si="0"/>
        <v>18</v>
      </c>
      <c r="AU15" s="22">
        <f t="shared" si="0"/>
        <v>18</v>
      </c>
      <c r="AV15" s="22">
        <f t="shared" si="0"/>
        <v>18</v>
      </c>
      <c r="AW15" s="22">
        <f t="shared" si="2"/>
        <v>1000</v>
      </c>
      <c r="AX15" s="11">
        <f>COCO_Y0!X83</f>
        <v>994.1</v>
      </c>
      <c r="AY15" s="11">
        <f>IF(COCO_Y0!AA83*COCO_Y0!BX83&lt;=0,1,0)</f>
        <v>1</v>
      </c>
      <c r="AZ15" s="11">
        <f t="shared" si="3"/>
        <v>7</v>
      </c>
    </row>
    <row r="16" spans="1:52" x14ac:dyDescent="0.3">
      <c r="A16" s="19" t="s">
        <v>15</v>
      </c>
      <c r="B16" s="21">
        <v>35</v>
      </c>
      <c r="C16" s="21">
        <v>10</v>
      </c>
      <c r="D16" s="21">
        <v>58</v>
      </c>
      <c r="E16" s="21">
        <v>32</v>
      </c>
      <c r="F16" s="21">
        <v>45</v>
      </c>
      <c r="G16" s="21">
        <v>8</v>
      </c>
      <c r="H16" s="21">
        <v>38</v>
      </c>
      <c r="I16" s="21">
        <v>35</v>
      </c>
      <c r="J16" s="21">
        <v>25</v>
      </c>
      <c r="K16" s="21">
        <v>48</v>
      </c>
      <c r="L16" s="21">
        <v>7</v>
      </c>
      <c r="M16" s="21">
        <v>28</v>
      </c>
      <c r="N16" s="21">
        <v>3.2</v>
      </c>
      <c r="O16" s="21">
        <v>0.6</v>
      </c>
      <c r="P16" s="21">
        <v>2.2000000000000002</v>
      </c>
      <c r="Q16" s="21">
        <v>7</v>
      </c>
      <c r="R16" s="21">
        <v>4</v>
      </c>
      <c r="S16" s="21">
        <v>58</v>
      </c>
      <c r="T16" s="21">
        <v>16</v>
      </c>
      <c r="U16" s="21">
        <v>52</v>
      </c>
      <c r="V16" s="21">
        <v>52</v>
      </c>
      <c r="W16" s="21">
        <v>35</v>
      </c>
      <c r="X16" s="21">
        <v>1000</v>
      </c>
      <c r="AA16" s="22">
        <f t="shared" si="1"/>
        <v>19</v>
      </c>
      <c r="AB16" s="22">
        <f t="shared" si="0"/>
        <v>19</v>
      </c>
      <c r="AC16" s="22">
        <f t="shared" si="0"/>
        <v>6</v>
      </c>
      <c r="AD16" s="22">
        <f t="shared" si="0"/>
        <v>17</v>
      </c>
      <c r="AE16" s="22">
        <f t="shared" si="0"/>
        <v>18</v>
      </c>
      <c r="AF16" s="22">
        <f t="shared" si="0"/>
        <v>19</v>
      </c>
      <c r="AG16" s="22">
        <f t="shared" si="0"/>
        <v>19</v>
      </c>
      <c r="AH16" s="22">
        <f t="shared" si="0"/>
        <v>19</v>
      </c>
      <c r="AI16" s="22">
        <f t="shared" si="0"/>
        <v>19</v>
      </c>
      <c r="AJ16" s="22">
        <f t="shared" si="0"/>
        <v>19</v>
      </c>
      <c r="AK16" s="22">
        <f t="shared" si="0"/>
        <v>2</v>
      </c>
      <c r="AL16" s="22">
        <f t="shared" si="0"/>
        <v>19</v>
      </c>
      <c r="AM16" s="22">
        <f t="shared" si="0"/>
        <v>19</v>
      </c>
      <c r="AN16" s="22">
        <f t="shared" si="0"/>
        <v>19</v>
      </c>
      <c r="AO16" s="22">
        <f t="shared" si="0"/>
        <v>19</v>
      </c>
      <c r="AP16" s="22">
        <f t="shared" si="0"/>
        <v>19</v>
      </c>
      <c r="AQ16" s="22">
        <f t="shared" si="0"/>
        <v>19</v>
      </c>
      <c r="AR16" s="22">
        <f t="shared" si="0"/>
        <v>19</v>
      </c>
      <c r="AS16" s="22">
        <f t="shared" si="0"/>
        <v>19</v>
      </c>
      <c r="AT16" s="22">
        <f t="shared" si="0"/>
        <v>19</v>
      </c>
      <c r="AU16" s="22">
        <f t="shared" si="0"/>
        <v>19</v>
      </c>
      <c r="AV16" s="22">
        <f t="shared" si="0"/>
        <v>19</v>
      </c>
      <c r="AW16" s="22">
        <f t="shared" si="2"/>
        <v>1000</v>
      </c>
      <c r="AX16" s="11">
        <f>COCO_Y0!X84</f>
        <v>994.1</v>
      </c>
      <c r="AY16" s="11">
        <f>IF(COCO_Y0!AA84*COCO_Y0!BX84&lt;=0,1,0)</f>
        <v>1</v>
      </c>
      <c r="AZ16" s="11">
        <f t="shared" si="3"/>
        <v>7</v>
      </c>
    </row>
    <row r="17" spans="1:52" x14ac:dyDescent="0.3">
      <c r="A17" s="19" t="s">
        <v>16</v>
      </c>
      <c r="B17" s="21">
        <v>68</v>
      </c>
      <c r="C17" s="21">
        <v>24</v>
      </c>
      <c r="D17" s="21">
        <v>45</v>
      </c>
      <c r="E17" s="21">
        <v>35</v>
      </c>
      <c r="F17" s="21">
        <v>58</v>
      </c>
      <c r="G17" s="21">
        <v>20</v>
      </c>
      <c r="H17" s="21">
        <v>75</v>
      </c>
      <c r="I17" s="21">
        <v>68</v>
      </c>
      <c r="J17" s="21">
        <v>58</v>
      </c>
      <c r="K17" s="21">
        <v>82</v>
      </c>
      <c r="L17" s="21">
        <v>18</v>
      </c>
      <c r="M17" s="21">
        <v>65</v>
      </c>
      <c r="N17" s="21">
        <v>14</v>
      </c>
      <c r="O17" s="21">
        <v>4.5</v>
      </c>
      <c r="P17" s="21">
        <v>9.5</v>
      </c>
      <c r="Q17" s="21">
        <v>25</v>
      </c>
      <c r="R17" s="21">
        <v>11</v>
      </c>
      <c r="S17" s="21">
        <v>85</v>
      </c>
      <c r="T17" s="21">
        <v>5</v>
      </c>
      <c r="U17" s="21">
        <v>82</v>
      </c>
      <c r="V17" s="21">
        <v>82</v>
      </c>
      <c r="W17" s="21">
        <v>68</v>
      </c>
      <c r="X17" s="21">
        <v>1000</v>
      </c>
      <c r="AA17" s="22">
        <f t="shared" si="1"/>
        <v>6</v>
      </c>
      <c r="AB17" s="22">
        <f t="shared" si="0"/>
        <v>8</v>
      </c>
      <c r="AC17" s="22">
        <f t="shared" si="0"/>
        <v>16</v>
      </c>
      <c r="AD17" s="22">
        <f t="shared" si="0"/>
        <v>14</v>
      </c>
      <c r="AE17" s="22">
        <f t="shared" si="0"/>
        <v>13</v>
      </c>
      <c r="AF17" s="22">
        <f t="shared" si="0"/>
        <v>7</v>
      </c>
      <c r="AG17" s="22">
        <f t="shared" si="0"/>
        <v>3</v>
      </c>
      <c r="AH17" s="22">
        <f t="shared" si="0"/>
        <v>3</v>
      </c>
      <c r="AI17" s="22">
        <f t="shared" si="0"/>
        <v>3</v>
      </c>
      <c r="AJ17" s="22">
        <f t="shared" si="0"/>
        <v>3</v>
      </c>
      <c r="AK17" s="22">
        <f t="shared" si="0"/>
        <v>11</v>
      </c>
      <c r="AL17" s="22">
        <f t="shared" si="0"/>
        <v>8</v>
      </c>
      <c r="AM17" s="22">
        <f t="shared" si="0"/>
        <v>4</v>
      </c>
      <c r="AN17" s="22">
        <f t="shared" si="0"/>
        <v>4</v>
      </c>
      <c r="AO17" s="22">
        <f t="shared" si="0"/>
        <v>4</v>
      </c>
      <c r="AP17" s="22">
        <f t="shared" si="0"/>
        <v>8</v>
      </c>
      <c r="AQ17" s="22">
        <f t="shared" si="0"/>
        <v>11</v>
      </c>
      <c r="AR17" s="22">
        <f t="shared" si="0"/>
        <v>9</v>
      </c>
      <c r="AS17" s="22">
        <f t="shared" si="0"/>
        <v>5</v>
      </c>
      <c r="AT17" s="22">
        <f t="shared" si="0"/>
        <v>5</v>
      </c>
      <c r="AU17" s="22">
        <f t="shared" si="0"/>
        <v>6</v>
      </c>
      <c r="AV17" s="22">
        <f t="shared" si="0"/>
        <v>3</v>
      </c>
      <c r="AW17" s="22">
        <f t="shared" si="2"/>
        <v>1000</v>
      </c>
      <c r="AX17" s="11">
        <f>COCO_Y0!X85</f>
        <v>1053.8</v>
      </c>
      <c r="AY17" s="11">
        <f>IF(COCO_Y0!AA85*COCO_Y0!BX85&lt;=0,1,0)</f>
        <v>1</v>
      </c>
      <c r="AZ17" s="11">
        <f t="shared" si="3"/>
        <v>4</v>
      </c>
    </row>
    <row r="18" spans="1:52" x14ac:dyDescent="0.3">
      <c r="A18" s="19" t="s">
        <v>17</v>
      </c>
      <c r="B18" s="21">
        <v>32</v>
      </c>
      <c r="C18" s="21">
        <v>8</v>
      </c>
      <c r="D18" s="21">
        <v>28</v>
      </c>
      <c r="E18" s="21">
        <v>18</v>
      </c>
      <c r="F18" s="21">
        <v>38</v>
      </c>
      <c r="G18" s="21">
        <v>6</v>
      </c>
      <c r="H18" s="21">
        <v>35</v>
      </c>
      <c r="I18" s="21">
        <v>32</v>
      </c>
      <c r="J18" s="21">
        <v>22</v>
      </c>
      <c r="K18" s="21">
        <v>42</v>
      </c>
      <c r="L18" s="21">
        <v>6</v>
      </c>
      <c r="M18" s="21">
        <v>22</v>
      </c>
      <c r="N18" s="21">
        <v>2.5</v>
      </c>
      <c r="O18" s="21">
        <v>0.4</v>
      </c>
      <c r="P18" s="21">
        <v>1.8</v>
      </c>
      <c r="Q18" s="21">
        <v>6</v>
      </c>
      <c r="R18" s="21">
        <v>3</v>
      </c>
      <c r="S18" s="21">
        <v>55</v>
      </c>
      <c r="T18" s="21">
        <v>18</v>
      </c>
      <c r="U18" s="21">
        <v>48</v>
      </c>
      <c r="V18" s="21">
        <v>48</v>
      </c>
      <c r="W18" s="21">
        <v>32</v>
      </c>
      <c r="X18" s="21">
        <v>1000</v>
      </c>
      <c r="AA18" s="22">
        <f t="shared" si="1"/>
        <v>20</v>
      </c>
      <c r="AB18" s="22">
        <f t="shared" si="0"/>
        <v>20</v>
      </c>
      <c r="AC18" s="22">
        <f t="shared" si="0"/>
        <v>20</v>
      </c>
      <c r="AD18" s="22">
        <f t="shared" si="0"/>
        <v>20</v>
      </c>
      <c r="AE18" s="22">
        <f t="shared" ref="AE18:AE25" si="4">RANK(F18,F$6:F$25,F$1)</f>
        <v>20</v>
      </c>
      <c r="AF18" s="22">
        <f t="shared" ref="AF18:AF25" si="5">RANK(G18,G$6:G$25,G$1)</f>
        <v>20</v>
      </c>
      <c r="AG18" s="22">
        <f t="shared" ref="AG18:AG25" si="6">RANK(H18,H$6:H$25,H$1)</f>
        <v>20</v>
      </c>
      <c r="AH18" s="22">
        <f t="shared" ref="AH18:AH25" si="7">RANK(I18,I$6:I$25,I$1)</f>
        <v>20</v>
      </c>
      <c r="AI18" s="22">
        <f t="shared" ref="AI18:AI25" si="8">RANK(J18,J$6:J$25,J$1)</f>
        <v>20</v>
      </c>
      <c r="AJ18" s="22">
        <f t="shared" ref="AJ18:AJ25" si="9">RANK(K18,K$6:K$25,K$1)</f>
        <v>20</v>
      </c>
      <c r="AK18" s="22">
        <f t="shared" ref="AK18:AK25" si="10">RANK(L18,L$6:L$25,L$1)</f>
        <v>1</v>
      </c>
      <c r="AL18" s="22">
        <f t="shared" ref="AL18:AL25" si="11">RANK(M18,M$6:M$25,M$1)</f>
        <v>20</v>
      </c>
      <c r="AM18" s="22">
        <f t="shared" ref="AM18:AM25" si="12">RANK(N18,N$6:N$25,N$1)</f>
        <v>20</v>
      </c>
      <c r="AN18" s="22">
        <f t="shared" ref="AN18:AN25" si="13">RANK(O18,O$6:O$25,O$1)</f>
        <v>20</v>
      </c>
      <c r="AO18" s="22">
        <f t="shared" ref="AO18:AO25" si="14">RANK(P18,P$6:P$25,P$1)</f>
        <v>20</v>
      </c>
      <c r="AP18" s="22">
        <f t="shared" ref="AP18:AP25" si="15">RANK(Q18,Q$6:Q$25,Q$1)</f>
        <v>20</v>
      </c>
      <c r="AQ18" s="22">
        <f t="shared" ref="AQ18:AQ25" si="16">RANK(R18,R$6:R$25,R$1)</f>
        <v>20</v>
      </c>
      <c r="AR18" s="22">
        <f t="shared" ref="AR18:AR25" si="17">RANK(S18,S$6:S$25,S$1)</f>
        <v>20</v>
      </c>
      <c r="AS18" s="22">
        <f t="shared" ref="AS18:AS25" si="18">RANK(T18,T$6:T$25,T$1)</f>
        <v>20</v>
      </c>
      <c r="AT18" s="22">
        <f t="shared" ref="AT18:AT25" si="19">RANK(U18,U$6:U$25,U$1)</f>
        <v>20</v>
      </c>
      <c r="AU18" s="22">
        <f t="shared" ref="AU18:AU25" si="20">RANK(V18,V$6:V$25,V$1)</f>
        <v>20</v>
      </c>
      <c r="AV18" s="22">
        <f t="shared" ref="AV18:AV25" si="21">RANK(W18,W$6:W$25,W$1)</f>
        <v>20</v>
      </c>
      <c r="AW18" s="22">
        <f t="shared" si="2"/>
        <v>1000</v>
      </c>
      <c r="AX18" s="11">
        <f>COCO_Y0!X86</f>
        <v>994.1</v>
      </c>
      <c r="AY18" s="11">
        <f>IF(COCO_Y0!AA86*COCO_Y0!BX86&lt;=0,1,0)</f>
        <v>1</v>
      </c>
      <c r="AZ18" s="11">
        <f t="shared" si="3"/>
        <v>7</v>
      </c>
    </row>
    <row r="19" spans="1:52" x14ac:dyDescent="0.3">
      <c r="A19" s="19" t="s">
        <v>18</v>
      </c>
      <c r="B19" s="21">
        <v>72</v>
      </c>
      <c r="C19" s="21">
        <v>30</v>
      </c>
      <c r="D19" s="21">
        <v>48</v>
      </c>
      <c r="E19" s="21">
        <v>42</v>
      </c>
      <c r="F19" s="21">
        <v>72</v>
      </c>
      <c r="G19" s="21">
        <v>24</v>
      </c>
      <c r="H19" s="21">
        <v>78</v>
      </c>
      <c r="I19" s="21">
        <v>72</v>
      </c>
      <c r="J19" s="21">
        <v>62</v>
      </c>
      <c r="K19" s="21">
        <v>85</v>
      </c>
      <c r="L19" s="21">
        <v>20</v>
      </c>
      <c r="M19" s="21">
        <v>75</v>
      </c>
      <c r="N19" s="21">
        <v>16</v>
      </c>
      <c r="O19" s="21">
        <v>5.8</v>
      </c>
      <c r="P19" s="21">
        <v>11</v>
      </c>
      <c r="Q19" s="21">
        <v>30</v>
      </c>
      <c r="R19" s="21">
        <v>16</v>
      </c>
      <c r="S19" s="21">
        <v>90</v>
      </c>
      <c r="T19" s="21">
        <v>4</v>
      </c>
      <c r="U19" s="21">
        <v>88</v>
      </c>
      <c r="V19" s="21">
        <v>85</v>
      </c>
      <c r="W19" s="21">
        <v>72</v>
      </c>
      <c r="X19" s="21">
        <v>1000</v>
      </c>
      <c r="AA19" s="22">
        <f t="shared" si="1"/>
        <v>4</v>
      </c>
      <c r="AB19" s="22">
        <f t="shared" ref="AB19:AB25" si="22">RANK(C19,C$6:C$25,C$1)</f>
        <v>3</v>
      </c>
      <c r="AC19" s="22">
        <f t="shared" ref="AC19:AC25" si="23">RANK(D19,D$6:D$25,D$1)</f>
        <v>14</v>
      </c>
      <c r="AD19" s="22">
        <f t="shared" ref="AD19:AD25" si="24">RANK(E19,E$6:E$25,E$1)</f>
        <v>9</v>
      </c>
      <c r="AE19" s="22">
        <f t="shared" si="4"/>
        <v>2</v>
      </c>
      <c r="AF19" s="22">
        <f t="shared" si="5"/>
        <v>3</v>
      </c>
      <c r="AG19" s="22">
        <f t="shared" si="6"/>
        <v>2</v>
      </c>
      <c r="AH19" s="22">
        <f t="shared" si="7"/>
        <v>2</v>
      </c>
      <c r="AI19" s="22">
        <f t="shared" si="8"/>
        <v>2</v>
      </c>
      <c r="AJ19" s="22">
        <f t="shared" si="9"/>
        <v>2</v>
      </c>
      <c r="AK19" s="22">
        <f t="shared" si="10"/>
        <v>15</v>
      </c>
      <c r="AL19" s="22">
        <f t="shared" si="11"/>
        <v>3</v>
      </c>
      <c r="AM19" s="22">
        <f t="shared" si="12"/>
        <v>2</v>
      </c>
      <c r="AN19" s="22">
        <f t="shared" si="13"/>
        <v>2</v>
      </c>
      <c r="AO19" s="22">
        <f t="shared" si="14"/>
        <v>2</v>
      </c>
      <c r="AP19" s="22">
        <f t="shared" si="15"/>
        <v>3</v>
      </c>
      <c r="AQ19" s="22">
        <f t="shared" si="16"/>
        <v>4</v>
      </c>
      <c r="AR19" s="22">
        <f t="shared" si="17"/>
        <v>4</v>
      </c>
      <c r="AS19" s="22">
        <f t="shared" si="18"/>
        <v>2</v>
      </c>
      <c r="AT19" s="22">
        <f t="shared" si="19"/>
        <v>2</v>
      </c>
      <c r="AU19" s="22">
        <f t="shared" si="20"/>
        <v>3</v>
      </c>
      <c r="AV19" s="22">
        <f t="shared" si="21"/>
        <v>1</v>
      </c>
      <c r="AW19" s="22">
        <f t="shared" si="2"/>
        <v>1000</v>
      </c>
      <c r="AX19" s="11">
        <f>COCO_Y0!X87</f>
        <v>1027.4000000000001</v>
      </c>
      <c r="AY19" s="11">
        <f>IF(COCO_Y0!AA87*COCO_Y0!BX87&lt;=0,1,0)</f>
        <v>1</v>
      </c>
      <c r="AZ19" s="11">
        <f t="shared" si="3"/>
        <v>5</v>
      </c>
    </row>
    <row r="20" spans="1:52" x14ac:dyDescent="0.3">
      <c r="A20" s="19" t="s">
        <v>19</v>
      </c>
      <c r="B20" s="21">
        <v>75</v>
      </c>
      <c r="C20" s="21">
        <v>26</v>
      </c>
      <c r="D20" s="21">
        <v>55</v>
      </c>
      <c r="E20" s="21">
        <v>45</v>
      </c>
      <c r="F20" s="21">
        <v>65</v>
      </c>
      <c r="G20" s="21">
        <v>21</v>
      </c>
      <c r="H20" s="21">
        <v>72</v>
      </c>
      <c r="I20" s="21">
        <v>68</v>
      </c>
      <c r="J20" s="21">
        <v>55</v>
      </c>
      <c r="K20" s="21">
        <v>78</v>
      </c>
      <c r="L20" s="21">
        <v>17</v>
      </c>
      <c r="M20" s="21">
        <v>72</v>
      </c>
      <c r="N20" s="21">
        <v>12</v>
      </c>
      <c r="O20" s="21">
        <v>4.2</v>
      </c>
      <c r="P20" s="21">
        <v>8.8000000000000007</v>
      </c>
      <c r="Q20" s="21">
        <v>26</v>
      </c>
      <c r="R20" s="21">
        <v>13</v>
      </c>
      <c r="S20" s="21">
        <v>86</v>
      </c>
      <c r="T20" s="21">
        <v>6</v>
      </c>
      <c r="U20" s="21">
        <v>85</v>
      </c>
      <c r="V20" s="21">
        <v>82</v>
      </c>
      <c r="W20" s="21">
        <v>68</v>
      </c>
      <c r="X20" s="21">
        <v>1000</v>
      </c>
      <c r="AA20" s="22">
        <f t="shared" si="1"/>
        <v>3</v>
      </c>
      <c r="AB20" s="22">
        <f t="shared" si="22"/>
        <v>5</v>
      </c>
      <c r="AC20" s="22">
        <f t="shared" si="23"/>
        <v>9</v>
      </c>
      <c r="AD20" s="22">
        <f t="shared" si="24"/>
        <v>6</v>
      </c>
      <c r="AE20" s="22">
        <f t="shared" si="4"/>
        <v>7</v>
      </c>
      <c r="AF20" s="22">
        <f t="shared" si="5"/>
        <v>6</v>
      </c>
      <c r="AG20" s="22">
        <f t="shared" si="6"/>
        <v>5</v>
      </c>
      <c r="AH20" s="22">
        <f t="shared" si="7"/>
        <v>3</v>
      </c>
      <c r="AI20" s="22">
        <f t="shared" si="8"/>
        <v>5</v>
      </c>
      <c r="AJ20" s="22">
        <f t="shared" si="9"/>
        <v>5</v>
      </c>
      <c r="AK20" s="22">
        <f t="shared" si="10"/>
        <v>10</v>
      </c>
      <c r="AL20" s="22">
        <f t="shared" si="11"/>
        <v>4</v>
      </c>
      <c r="AM20" s="22">
        <f t="shared" si="12"/>
        <v>6</v>
      </c>
      <c r="AN20" s="22">
        <f t="shared" si="13"/>
        <v>5</v>
      </c>
      <c r="AO20" s="22">
        <f t="shared" si="14"/>
        <v>6</v>
      </c>
      <c r="AP20" s="22">
        <f t="shared" si="15"/>
        <v>7</v>
      </c>
      <c r="AQ20" s="22">
        <f t="shared" si="16"/>
        <v>9</v>
      </c>
      <c r="AR20" s="22">
        <f t="shared" si="17"/>
        <v>7</v>
      </c>
      <c r="AS20" s="22">
        <f t="shared" si="18"/>
        <v>8</v>
      </c>
      <c r="AT20" s="22">
        <f t="shared" si="19"/>
        <v>4</v>
      </c>
      <c r="AU20" s="22">
        <f t="shared" si="20"/>
        <v>6</v>
      </c>
      <c r="AV20" s="22">
        <f t="shared" si="21"/>
        <v>3</v>
      </c>
      <c r="AW20" s="22">
        <f t="shared" si="2"/>
        <v>1000</v>
      </c>
      <c r="AX20" s="11">
        <f>COCO_Y0!X88</f>
        <v>1078.5999999999999</v>
      </c>
      <c r="AY20" s="11">
        <f>IF(COCO_Y0!AA88*COCO_Y0!BX88&lt;=0,1,0)</f>
        <v>1</v>
      </c>
      <c r="AZ20" s="11">
        <f t="shared" si="3"/>
        <v>1</v>
      </c>
    </row>
    <row r="21" spans="1:52" x14ac:dyDescent="0.3">
      <c r="A21" s="20" t="s">
        <v>1</v>
      </c>
      <c r="B21" s="22">
        <v>45</v>
      </c>
      <c r="C21" s="22">
        <v>18</v>
      </c>
      <c r="D21" s="22">
        <v>42</v>
      </c>
      <c r="E21" s="22">
        <v>35</v>
      </c>
      <c r="F21" s="22">
        <v>60</v>
      </c>
      <c r="G21" s="22">
        <v>16</v>
      </c>
      <c r="H21" s="22">
        <v>52</v>
      </c>
      <c r="I21" s="22">
        <v>48</v>
      </c>
      <c r="J21" s="22">
        <v>40</v>
      </c>
      <c r="K21" s="22">
        <v>68</v>
      </c>
      <c r="L21" s="22">
        <v>18</v>
      </c>
      <c r="M21" s="22">
        <v>45</v>
      </c>
      <c r="N21" s="22">
        <v>9</v>
      </c>
      <c r="O21" s="22">
        <v>2.8</v>
      </c>
      <c r="P21" s="22">
        <v>6</v>
      </c>
      <c r="Q21" s="22">
        <v>20</v>
      </c>
      <c r="R21" s="22">
        <v>8</v>
      </c>
      <c r="S21" s="22">
        <v>82</v>
      </c>
      <c r="T21" s="22">
        <v>8</v>
      </c>
      <c r="U21" s="22">
        <v>65</v>
      </c>
      <c r="V21" s="22">
        <v>72</v>
      </c>
      <c r="W21" s="22">
        <v>55</v>
      </c>
      <c r="X21" s="21">
        <v>1000</v>
      </c>
      <c r="AA21" s="22">
        <f t="shared" si="1"/>
        <v>16</v>
      </c>
      <c r="AB21" s="22">
        <f t="shared" si="22"/>
        <v>14</v>
      </c>
      <c r="AC21" s="22">
        <f t="shared" si="23"/>
        <v>18</v>
      </c>
      <c r="AD21" s="22">
        <f t="shared" si="24"/>
        <v>14</v>
      </c>
      <c r="AE21" s="22">
        <f t="shared" si="4"/>
        <v>12</v>
      </c>
      <c r="AF21" s="22">
        <f t="shared" si="5"/>
        <v>13</v>
      </c>
      <c r="AG21" s="22">
        <f t="shared" si="6"/>
        <v>15</v>
      </c>
      <c r="AH21" s="22">
        <f t="shared" si="7"/>
        <v>15</v>
      </c>
      <c r="AI21" s="22">
        <f t="shared" si="8"/>
        <v>15</v>
      </c>
      <c r="AJ21" s="22">
        <f t="shared" si="9"/>
        <v>12</v>
      </c>
      <c r="AK21" s="22">
        <f t="shared" si="10"/>
        <v>11</v>
      </c>
      <c r="AL21" s="22">
        <f t="shared" si="11"/>
        <v>16</v>
      </c>
      <c r="AM21" s="22">
        <f t="shared" si="12"/>
        <v>11</v>
      </c>
      <c r="AN21" s="22">
        <f t="shared" si="13"/>
        <v>11</v>
      </c>
      <c r="AO21" s="22">
        <f t="shared" si="14"/>
        <v>12</v>
      </c>
      <c r="AP21" s="22">
        <f t="shared" si="15"/>
        <v>13</v>
      </c>
      <c r="AQ21" s="22">
        <f t="shared" si="16"/>
        <v>15</v>
      </c>
      <c r="AR21" s="22">
        <f t="shared" si="17"/>
        <v>12</v>
      </c>
      <c r="AS21" s="22">
        <f t="shared" si="18"/>
        <v>13</v>
      </c>
      <c r="AT21" s="22">
        <f t="shared" si="19"/>
        <v>15</v>
      </c>
      <c r="AU21" s="22">
        <f t="shared" si="20"/>
        <v>13</v>
      </c>
      <c r="AV21" s="22">
        <f t="shared" si="21"/>
        <v>13</v>
      </c>
      <c r="AW21" s="22">
        <f t="shared" si="2"/>
        <v>1000</v>
      </c>
      <c r="AX21" s="11">
        <f>COCO_Y0!X89</f>
        <v>909.6</v>
      </c>
      <c r="AY21" s="11">
        <f>IF(COCO_Y0!AA89*COCO_Y0!BX89&lt;=0,1,0)</f>
        <v>1</v>
      </c>
      <c r="AZ21" s="11">
        <f t="shared" si="3"/>
        <v>20</v>
      </c>
    </row>
    <row r="22" spans="1:52" x14ac:dyDescent="0.3">
      <c r="A22" s="20" t="s">
        <v>81</v>
      </c>
      <c r="B22" s="22">
        <v>72</v>
      </c>
      <c r="C22" s="22">
        <v>26</v>
      </c>
      <c r="D22" s="22">
        <v>58</v>
      </c>
      <c r="E22" s="22">
        <v>44</v>
      </c>
      <c r="F22" s="22">
        <v>68</v>
      </c>
      <c r="G22" s="22">
        <v>22</v>
      </c>
      <c r="H22" s="22">
        <v>70</v>
      </c>
      <c r="I22" s="22">
        <v>65</v>
      </c>
      <c r="J22" s="22">
        <v>55</v>
      </c>
      <c r="K22" s="22">
        <v>78</v>
      </c>
      <c r="L22" s="22">
        <v>20</v>
      </c>
      <c r="M22" s="22">
        <v>72</v>
      </c>
      <c r="N22" s="22">
        <v>13</v>
      </c>
      <c r="O22" s="22">
        <v>4.2</v>
      </c>
      <c r="P22" s="22">
        <v>9</v>
      </c>
      <c r="Q22" s="22">
        <v>28</v>
      </c>
      <c r="R22" s="22">
        <v>14</v>
      </c>
      <c r="S22" s="22">
        <v>89</v>
      </c>
      <c r="T22" s="22">
        <v>5</v>
      </c>
      <c r="U22" s="22">
        <v>82</v>
      </c>
      <c r="V22" s="22">
        <v>85</v>
      </c>
      <c r="W22" s="22">
        <v>65</v>
      </c>
      <c r="X22" s="21">
        <v>1000</v>
      </c>
      <c r="AA22" s="22">
        <f t="shared" si="1"/>
        <v>4</v>
      </c>
      <c r="AB22" s="22">
        <f t="shared" si="22"/>
        <v>5</v>
      </c>
      <c r="AC22" s="22">
        <f t="shared" si="23"/>
        <v>6</v>
      </c>
      <c r="AD22" s="22">
        <f t="shared" si="24"/>
        <v>8</v>
      </c>
      <c r="AE22" s="22">
        <f t="shared" si="4"/>
        <v>5</v>
      </c>
      <c r="AF22" s="22">
        <f t="shared" si="5"/>
        <v>4</v>
      </c>
      <c r="AG22" s="22">
        <f t="shared" si="6"/>
        <v>7</v>
      </c>
      <c r="AH22" s="22">
        <f t="shared" si="7"/>
        <v>6</v>
      </c>
      <c r="AI22" s="22">
        <f t="shared" si="8"/>
        <v>5</v>
      </c>
      <c r="AJ22" s="22">
        <f t="shared" si="9"/>
        <v>5</v>
      </c>
      <c r="AK22" s="22">
        <f t="shared" si="10"/>
        <v>15</v>
      </c>
      <c r="AL22" s="22">
        <f t="shared" si="11"/>
        <v>4</v>
      </c>
      <c r="AM22" s="22">
        <f t="shared" si="12"/>
        <v>5</v>
      </c>
      <c r="AN22" s="22">
        <f t="shared" si="13"/>
        <v>5</v>
      </c>
      <c r="AO22" s="22">
        <f t="shared" si="14"/>
        <v>5</v>
      </c>
      <c r="AP22" s="22">
        <f t="shared" si="15"/>
        <v>5</v>
      </c>
      <c r="AQ22" s="22">
        <f t="shared" si="16"/>
        <v>7</v>
      </c>
      <c r="AR22" s="22">
        <f t="shared" si="17"/>
        <v>5</v>
      </c>
      <c r="AS22" s="22">
        <f t="shared" si="18"/>
        <v>5</v>
      </c>
      <c r="AT22" s="22">
        <f t="shared" si="19"/>
        <v>5</v>
      </c>
      <c r="AU22" s="22">
        <f t="shared" si="20"/>
        <v>3</v>
      </c>
      <c r="AV22" s="22">
        <f t="shared" si="21"/>
        <v>7</v>
      </c>
      <c r="AW22" s="22">
        <f t="shared" si="2"/>
        <v>1000</v>
      </c>
      <c r="AX22" s="11">
        <f>COCO_Y0!X90</f>
        <v>994.1</v>
      </c>
      <c r="AY22" s="11">
        <f>IF(COCO_Y0!AA90*COCO_Y0!BX90&lt;=0,1,0)</f>
        <v>1</v>
      </c>
      <c r="AZ22" s="11">
        <f t="shared" si="3"/>
        <v>7</v>
      </c>
    </row>
    <row r="23" spans="1:52" x14ac:dyDescent="0.3">
      <c r="A23" s="20" t="s">
        <v>82</v>
      </c>
      <c r="B23" s="22">
        <v>65</v>
      </c>
      <c r="C23" s="22">
        <v>24</v>
      </c>
      <c r="D23" s="22">
        <v>62</v>
      </c>
      <c r="E23" s="22">
        <v>48</v>
      </c>
      <c r="F23" s="22">
        <v>65</v>
      </c>
      <c r="G23" s="22">
        <v>20</v>
      </c>
      <c r="H23" s="22">
        <v>68</v>
      </c>
      <c r="I23" s="22">
        <v>62</v>
      </c>
      <c r="J23" s="22">
        <v>52</v>
      </c>
      <c r="K23" s="22">
        <v>75</v>
      </c>
      <c r="L23" s="22">
        <v>22</v>
      </c>
      <c r="M23" s="22">
        <v>65</v>
      </c>
      <c r="N23" s="22">
        <v>11</v>
      </c>
      <c r="O23" s="22">
        <v>3.8</v>
      </c>
      <c r="P23" s="22">
        <v>8</v>
      </c>
      <c r="Q23" s="22">
        <v>25</v>
      </c>
      <c r="R23" s="22">
        <v>16</v>
      </c>
      <c r="S23" s="22">
        <v>86</v>
      </c>
      <c r="T23" s="22">
        <v>6</v>
      </c>
      <c r="U23" s="22">
        <v>78</v>
      </c>
      <c r="V23" s="22">
        <v>88</v>
      </c>
      <c r="W23" s="22">
        <v>68</v>
      </c>
      <c r="X23" s="21">
        <v>1000</v>
      </c>
      <c r="AA23" s="22">
        <f t="shared" si="1"/>
        <v>7</v>
      </c>
      <c r="AB23" s="22">
        <f t="shared" si="22"/>
        <v>8</v>
      </c>
      <c r="AC23" s="22">
        <f t="shared" si="23"/>
        <v>4</v>
      </c>
      <c r="AD23" s="22">
        <f t="shared" si="24"/>
        <v>4</v>
      </c>
      <c r="AE23" s="22">
        <f t="shared" si="4"/>
        <v>7</v>
      </c>
      <c r="AF23" s="22">
        <f t="shared" si="5"/>
        <v>7</v>
      </c>
      <c r="AG23" s="22">
        <f t="shared" si="6"/>
        <v>8</v>
      </c>
      <c r="AH23" s="22">
        <f t="shared" si="7"/>
        <v>8</v>
      </c>
      <c r="AI23" s="22">
        <f t="shared" si="8"/>
        <v>8</v>
      </c>
      <c r="AJ23" s="22">
        <f t="shared" si="9"/>
        <v>8</v>
      </c>
      <c r="AK23" s="22">
        <f t="shared" si="10"/>
        <v>18</v>
      </c>
      <c r="AL23" s="22">
        <f t="shared" si="11"/>
        <v>8</v>
      </c>
      <c r="AM23" s="22">
        <f t="shared" si="12"/>
        <v>8</v>
      </c>
      <c r="AN23" s="22">
        <f t="shared" si="13"/>
        <v>8</v>
      </c>
      <c r="AO23" s="22">
        <f t="shared" si="14"/>
        <v>8</v>
      </c>
      <c r="AP23" s="22">
        <f t="shared" si="15"/>
        <v>8</v>
      </c>
      <c r="AQ23" s="22">
        <f t="shared" si="16"/>
        <v>4</v>
      </c>
      <c r="AR23" s="22">
        <f t="shared" si="17"/>
        <v>7</v>
      </c>
      <c r="AS23" s="22">
        <f t="shared" si="18"/>
        <v>8</v>
      </c>
      <c r="AT23" s="22">
        <f t="shared" si="19"/>
        <v>8</v>
      </c>
      <c r="AU23" s="22">
        <f t="shared" si="20"/>
        <v>1</v>
      </c>
      <c r="AV23" s="22">
        <f t="shared" si="21"/>
        <v>3</v>
      </c>
      <c r="AW23" s="22">
        <f t="shared" si="2"/>
        <v>1000</v>
      </c>
      <c r="AX23" s="11">
        <f>COCO_Y0!X91</f>
        <v>994.1</v>
      </c>
      <c r="AY23" s="11">
        <f>IF(COCO_Y0!AA91*COCO_Y0!BX91&lt;=0,1,0)</f>
        <v>1</v>
      </c>
      <c r="AZ23" s="11">
        <f t="shared" si="3"/>
        <v>7</v>
      </c>
    </row>
    <row r="24" spans="1:52" x14ac:dyDescent="0.3">
      <c r="A24" s="20" t="s">
        <v>83</v>
      </c>
      <c r="B24" s="22">
        <v>58</v>
      </c>
      <c r="C24" s="22">
        <v>22</v>
      </c>
      <c r="D24" s="22">
        <v>55</v>
      </c>
      <c r="E24" s="22">
        <v>42</v>
      </c>
      <c r="F24" s="22">
        <v>72</v>
      </c>
      <c r="G24" s="22">
        <v>18</v>
      </c>
      <c r="H24" s="22">
        <v>62</v>
      </c>
      <c r="I24" s="22">
        <v>58</v>
      </c>
      <c r="J24" s="22">
        <v>48</v>
      </c>
      <c r="K24" s="22">
        <v>72</v>
      </c>
      <c r="L24" s="22">
        <v>16</v>
      </c>
      <c r="M24" s="22">
        <v>58</v>
      </c>
      <c r="N24" s="22">
        <v>10</v>
      </c>
      <c r="O24" s="22">
        <v>3.2</v>
      </c>
      <c r="P24" s="22">
        <v>7</v>
      </c>
      <c r="Q24" s="22">
        <v>30</v>
      </c>
      <c r="R24" s="22">
        <v>18</v>
      </c>
      <c r="S24" s="22">
        <v>91</v>
      </c>
      <c r="T24" s="22">
        <v>4</v>
      </c>
      <c r="U24" s="22">
        <v>75</v>
      </c>
      <c r="V24" s="22">
        <v>82</v>
      </c>
      <c r="W24" s="22">
        <v>60</v>
      </c>
      <c r="X24" s="21">
        <v>1000</v>
      </c>
      <c r="AA24" s="22">
        <f t="shared" si="1"/>
        <v>10</v>
      </c>
      <c r="AB24" s="22">
        <f t="shared" si="22"/>
        <v>10</v>
      </c>
      <c r="AC24" s="22">
        <f t="shared" si="23"/>
        <v>9</v>
      </c>
      <c r="AD24" s="22">
        <f t="shared" si="24"/>
        <v>9</v>
      </c>
      <c r="AE24" s="22">
        <f t="shared" si="4"/>
        <v>2</v>
      </c>
      <c r="AF24" s="22">
        <f t="shared" si="5"/>
        <v>10</v>
      </c>
      <c r="AG24" s="22">
        <f t="shared" si="6"/>
        <v>11</v>
      </c>
      <c r="AH24" s="22">
        <f t="shared" si="7"/>
        <v>10</v>
      </c>
      <c r="AI24" s="22">
        <f t="shared" si="8"/>
        <v>10</v>
      </c>
      <c r="AJ24" s="22">
        <f t="shared" si="9"/>
        <v>10</v>
      </c>
      <c r="AK24" s="22">
        <f t="shared" si="10"/>
        <v>8</v>
      </c>
      <c r="AL24" s="22">
        <f t="shared" si="11"/>
        <v>12</v>
      </c>
      <c r="AM24" s="22">
        <f t="shared" si="12"/>
        <v>9</v>
      </c>
      <c r="AN24" s="22">
        <f t="shared" si="13"/>
        <v>10</v>
      </c>
      <c r="AO24" s="22">
        <f t="shared" si="14"/>
        <v>10</v>
      </c>
      <c r="AP24" s="22">
        <f t="shared" si="15"/>
        <v>3</v>
      </c>
      <c r="AQ24" s="22">
        <f t="shared" si="16"/>
        <v>2</v>
      </c>
      <c r="AR24" s="22">
        <f t="shared" si="17"/>
        <v>3</v>
      </c>
      <c r="AS24" s="22">
        <f t="shared" si="18"/>
        <v>2</v>
      </c>
      <c r="AT24" s="22">
        <f t="shared" si="19"/>
        <v>10</v>
      </c>
      <c r="AU24" s="22">
        <f t="shared" si="20"/>
        <v>6</v>
      </c>
      <c r="AV24" s="22">
        <f t="shared" si="21"/>
        <v>11</v>
      </c>
      <c r="AW24" s="22">
        <f t="shared" si="2"/>
        <v>1000</v>
      </c>
      <c r="AX24" s="11">
        <f>COCO_Y0!X92</f>
        <v>1054.8</v>
      </c>
      <c r="AY24" s="11">
        <f>IF(COCO_Y0!AA92*COCO_Y0!BX92&lt;=0,1,0)</f>
        <v>1</v>
      </c>
      <c r="AZ24" s="11">
        <f t="shared" si="3"/>
        <v>2</v>
      </c>
    </row>
    <row r="25" spans="1:52" x14ac:dyDescent="0.3">
      <c r="A25" s="20" t="s">
        <v>84</v>
      </c>
      <c r="B25" s="22">
        <v>52</v>
      </c>
      <c r="C25" s="22">
        <v>20</v>
      </c>
      <c r="D25" s="22">
        <v>50</v>
      </c>
      <c r="E25" s="22">
        <v>38</v>
      </c>
      <c r="F25" s="22">
        <v>58</v>
      </c>
      <c r="G25" s="22">
        <v>17</v>
      </c>
      <c r="H25" s="22">
        <v>58</v>
      </c>
      <c r="I25" s="22">
        <v>52</v>
      </c>
      <c r="J25" s="22">
        <v>45</v>
      </c>
      <c r="K25" s="22">
        <v>65</v>
      </c>
      <c r="L25" s="22">
        <v>19</v>
      </c>
      <c r="M25" s="22">
        <v>52</v>
      </c>
      <c r="N25" s="22">
        <v>8</v>
      </c>
      <c r="O25" s="22">
        <v>2.5</v>
      </c>
      <c r="P25" s="22">
        <v>6</v>
      </c>
      <c r="Q25" s="22">
        <v>22</v>
      </c>
      <c r="R25" s="22">
        <v>11</v>
      </c>
      <c r="S25" s="22">
        <v>84</v>
      </c>
      <c r="T25" s="22">
        <v>7</v>
      </c>
      <c r="U25" s="22">
        <v>70</v>
      </c>
      <c r="V25" s="22">
        <v>80</v>
      </c>
      <c r="W25" s="22">
        <v>62</v>
      </c>
      <c r="X25" s="21">
        <v>1000</v>
      </c>
      <c r="AA25" s="22">
        <f t="shared" si="1"/>
        <v>13</v>
      </c>
      <c r="AB25" s="22">
        <f t="shared" si="22"/>
        <v>12</v>
      </c>
      <c r="AC25" s="22">
        <f t="shared" si="23"/>
        <v>13</v>
      </c>
      <c r="AD25" s="22">
        <f t="shared" si="24"/>
        <v>12</v>
      </c>
      <c r="AE25" s="22">
        <f t="shared" si="4"/>
        <v>13</v>
      </c>
      <c r="AF25" s="22">
        <f t="shared" si="5"/>
        <v>12</v>
      </c>
      <c r="AG25" s="22">
        <f t="shared" si="6"/>
        <v>13</v>
      </c>
      <c r="AH25" s="22">
        <f t="shared" si="7"/>
        <v>13</v>
      </c>
      <c r="AI25" s="22">
        <f t="shared" si="8"/>
        <v>12</v>
      </c>
      <c r="AJ25" s="22">
        <f t="shared" si="9"/>
        <v>14</v>
      </c>
      <c r="AK25" s="22">
        <f t="shared" si="10"/>
        <v>14</v>
      </c>
      <c r="AL25" s="22">
        <f t="shared" si="11"/>
        <v>15</v>
      </c>
      <c r="AM25" s="22">
        <f t="shared" si="12"/>
        <v>13</v>
      </c>
      <c r="AN25" s="22">
        <f t="shared" si="13"/>
        <v>13</v>
      </c>
      <c r="AO25" s="22">
        <f t="shared" si="14"/>
        <v>12</v>
      </c>
      <c r="AP25" s="22">
        <f t="shared" si="15"/>
        <v>11</v>
      </c>
      <c r="AQ25" s="22">
        <f t="shared" si="16"/>
        <v>11</v>
      </c>
      <c r="AR25" s="22">
        <f t="shared" si="17"/>
        <v>11</v>
      </c>
      <c r="AS25" s="22">
        <f t="shared" si="18"/>
        <v>11</v>
      </c>
      <c r="AT25" s="22">
        <f t="shared" si="19"/>
        <v>13</v>
      </c>
      <c r="AU25" s="22">
        <f t="shared" si="20"/>
        <v>10</v>
      </c>
      <c r="AV25" s="22">
        <f t="shared" si="21"/>
        <v>9</v>
      </c>
      <c r="AW25" s="22">
        <f t="shared" si="2"/>
        <v>1000</v>
      </c>
      <c r="AX25" s="11">
        <f>COCO_Y0!X93</f>
        <v>924.1</v>
      </c>
      <c r="AY25" s="11">
        <f>IF(COCO_Y0!AA93*COCO_Y0!BX93&lt;=0,1,0)</f>
        <v>1</v>
      </c>
      <c r="AZ25" s="11">
        <f t="shared" si="3"/>
        <v>19</v>
      </c>
    </row>
  </sheetData>
  <mergeCells count="1">
    <mergeCell ref="X1:X5"/>
  </mergeCells>
  <phoneticPr fontId="3" type="noConversion"/>
  <conditionalFormatting sqref="AX6:AX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Y6:AY2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6:AZ2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7E96-74CB-481E-B81A-66FBEB5EE1C1}">
  <dimension ref="A1:AM25"/>
  <sheetViews>
    <sheetView zoomScale="59" workbookViewId="0">
      <selection sqref="A1:A5"/>
    </sheetView>
  </sheetViews>
  <sheetFormatPr defaultRowHeight="14.4" x14ac:dyDescent="0.3"/>
  <cols>
    <col min="1" max="1" width="27.77734375" customWidth="1"/>
    <col min="2" max="2" width="43.6640625" customWidth="1"/>
    <col min="3" max="3" width="12" customWidth="1"/>
    <col min="5" max="5" width="11.5546875" customWidth="1"/>
    <col min="7" max="7" width="13.77734375" customWidth="1"/>
    <col min="8" max="8" width="15.33203125" customWidth="1"/>
    <col min="9" max="9" width="12" customWidth="1"/>
    <col min="10" max="10" width="9.88671875" customWidth="1"/>
    <col min="12" max="12" width="16.44140625" customWidth="1"/>
    <col min="14" max="15" width="10.33203125" customWidth="1"/>
    <col min="16" max="16" width="12.21875" customWidth="1"/>
    <col min="17" max="17" width="17.88671875" customWidth="1"/>
    <col min="18" max="18" width="11" bestFit="1" customWidth="1"/>
    <col min="37" max="37" width="10.33203125" customWidth="1"/>
  </cols>
  <sheetData>
    <row r="1" spans="1:39" x14ac:dyDescent="0.3">
      <c r="A1" s="58" t="s">
        <v>694</v>
      </c>
      <c r="B1" s="18" t="s">
        <v>46</v>
      </c>
      <c r="C1" s="18">
        <v>0</v>
      </c>
      <c r="D1" s="18">
        <v>0</v>
      </c>
      <c r="E1" s="18">
        <v>0</v>
      </c>
      <c r="F1" s="18">
        <v>0</v>
      </c>
      <c r="G1" s="18">
        <v>0</v>
      </c>
      <c r="H1" s="18">
        <v>0</v>
      </c>
      <c r="I1" s="18">
        <v>0</v>
      </c>
      <c r="J1" s="18">
        <v>0</v>
      </c>
      <c r="K1" s="18">
        <v>0</v>
      </c>
      <c r="L1" s="18">
        <v>0</v>
      </c>
      <c r="M1" s="18">
        <v>0</v>
      </c>
      <c r="N1" s="18">
        <v>0</v>
      </c>
      <c r="O1" s="18">
        <v>0</v>
      </c>
      <c r="P1" s="18">
        <v>0</v>
      </c>
      <c r="Q1" s="18">
        <v>0</v>
      </c>
      <c r="R1" s="57" t="s">
        <v>80</v>
      </c>
    </row>
    <row r="2" spans="1:39" x14ac:dyDescent="0.3">
      <c r="A2" s="59"/>
      <c r="B2" s="17" t="s">
        <v>45</v>
      </c>
      <c r="C2" s="17" t="s">
        <v>159</v>
      </c>
      <c r="D2" s="17" t="s">
        <v>159</v>
      </c>
      <c r="E2" s="17" t="s">
        <v>159</v>
      </c>
      <c r="F2" s="17" t="s">
        <v>159</v>
      </c>
      <c r="G2" s="17" t="s">
        <v>159</v>
      </c>
      <c r="H2" s="17" t="s">
        <v>159</v>
      </c>
      <c r="I2" s="17" t="s">
        <v>159</v>
      </c>
      <c r="J2" s="17" t="s">
        <v>159</v>
      </c>
      <c r="K2" s="17" t="s">
        <v>159</v>
      </c>
      <c r="L2" s="17" t="s">
        <v>159</v>
      </c>
      <c r="M2" s="17" t="s">
        <v>159</v>
      </c>
      <c r="N2" s="17" t="s">
        <v>159</v>
      </c>
      <c r="O2" s="17" t="s">
        <v>159</v>
      </c>
      <c r="P2" s="17" t="s">
        <v>159</v>
      </c>
      <c r="Q2" s="17" t="s">
        <v>159</v>
      </c>
      <c r="R2" s="57"/>
    </row>
    <row r="3" spans="1:39" x14ac:dyDescent="0.3">
      <c r="A3" s="59"/>
      <c r="B3" s="14" t="s">
        <v>44</v>
      </c>
      <c r="C3" s="14" t="s">
        <v>49</v>
      </c>
      <c r="D3" s="14" t="s">
        <v>50</v>
      </c>
      <c r="E3" s="14" t="s">
        <v>51</v>
      </c>
      <c r="F3" s="14" t="s">
        <v>52</v>
      </c>
      <c r="G3" s="14" t="s">
        <v>53</v>
      </c>
      <c r="H3" s="14" t="s">
        <v>54</v>
      </c>
      <c r="I3" s="14" t="s">
        <v>55</v>
      </c>
      <c r="J3" s="14" t="s">
        <v>56</v>
      </c>
      <c r="K3" s="14" t="s">
        <v>57</v>
      </c>
      <c r="L3" s="14" t="s">
        <v>58</v>
      </c>
      <c r="M3" s="14" t="s">
        <v>59</v>
      </c>
      <c r="N3" s="14" t="s">
        <v>60</v>
      </c>
      <c r="O3" s="14" t="s">
        <v>61</v>
      </c>
      <c r="P3" s="14" t="s">
        <v>62</v>
      </c>
      <c r="Q3" s="14" t="s">
        <v>63</v>
      </c>
      <c r="R3" s="57"/>
    </row>
    <row r="4" spans="1:39" x14ac:dyDescent="0.3">
      <c r="A4" s="59"/>
      <c r="B4" s="23" t="s">
        <v>42</v>
      </c>
      <c r="C4" s="23" t="s">
        <v>413</v>
      </c>
      <c r="D4" s="23" t="s">
        <v>414</v>
      </c>
      <c r="E4" s="23" t="s">
        <v>415</v>
      </c>
      <c r="F4" s="23" t="s">
        <v>416</v>
      </c>
      <c r="G4" s="23" t="s">
        <v>417</v>
      </c>
      <c r="H4" s="23" t="s">
        <v>418</v>
      </c>
      <c r="I4" s="23" t="s">
        <v>419</v>
      </c>
      <c r="J4" s="23" t="s">
        <v>420</v>
      </c>
      <c r="K4" s="23" t="s">
        <v>421</v>
      </c>
      <c r="L4" s="23" t="s">
        <v>422</v>
      </c>
      <c r="M4" s="23" t="s">
        <v>423</v>
      </c>
      <c r="N4" s="23" t="s">
        <v>424</v>
      </c>
      <c r="O4" s="23" t="s">
        <v>425</v>
      </c>
      <c r="P4" s="23" t="s">
        <v>426</v>
      </c>
      <c r="Q4" s="23" t="s">
        <v>427</v>
      </c>
      <c r="R4" s="57"/>
      <c r="AK4" s="36" t="s">
        <v>997</v>
      </c>
      <c r="AL4" s="37">
        <f>CORREL(AL6:AL25,AM6:AM25)</f>
        <v>0.31929866975496773</v>
      </c>
    </row>
    <row r="5" spans="1:39" x14ac:dyDescent="0.3">
      <c r="A5" s="60"/>
      <c r="B5" s="24" t="s">
        <v>43</v>
      </c>
      <c r="C5" s="24" t="s">
        <v>47</v>
      </c>
      <c r="D5" s="24" t="s">
        <v>47</v>
      </c>
      <c r="E5" s="24" t="s">
        <v>47</v>
      </c>
      <c r="F5" s="24" t="s">
        <v>47</v>
      </c>
      <c r="G5" s="24" t="s">
        <v>47</v>
      </c>
      <c r="H5" s="24" t="s">
        <v>47</v>
      </c>
      <c r="I5" s="24" t="s">
        <v>47</v>
      </c>
      <c r="J5" s="24" t="s">
        <v>47</v>
      </c>
      <c r="K5" s="24" t="s">
        <v>47</v>
      </c>
      <c r="L5" s="24" t="s">
        <v>47</v>
      </c>
      <c r="M5" s="24" t="s">
        <v>47</v>
      </c>
      <c r="N5" s="24" t="s">
        <v>47</v>
      </c>
      <c r="O5" s="24" t="s">
        <v>47</v>
      </c>
      <c r="P5" s="24" t="s">
        <v>47</v>
      </c>
      <c r="Q5" s="24" t="s">
        <v>47</v>
      </c>
      <c r="R5" s="57"/>
      <c r="T5" s="28" t="str">
        <f>C3</f>
        <v>A1</v>
      </c>
      <c r="U5" s="28" t="str">
        <f t="shared" ref="U5:AH5" si="0">D3</f>
        <v>A2</v>
      </c>
      <c r="V5" s="28" t="str">
        <f t="shared" si="0"/>
        <v>A3</v>
      </c>
      <c r="W5" s="28" t="str">
        <f t="shared" si="0"/>
        <v>A4</v>
      </c>
      <c r="X5" s="28" t="str">
        <f t="shared" si="0"/>
        <v>A5</v>
      </c>
      <c r="Y5" s="28" t="str">
        <f t="shared" si="0"/>
        <v>A6</v>
      </c>
      <c r="Z5" s="28" t="str">
        <f t="shared" si="0"/>
        <v>A7</v>
      </c>
      <c r="AA5" s="28" t="str">
        <f t="shared" si="0"/>
        <v>A8</v>
      </c>
      <c r="AB5" s="28" t="str">
        <f t="shared" si="0"/>
        <v>A9</v>
      </c>
      <c r="AC5" s="28" t="str">
        <f t="shared" si="0"/>
        <v>A10</v>
      </c>
      <c r="AD5" s="28" t="str">
        <f t="shared" si="0"/>
        <v>A11</v>
      </c>
      <c r="AE5" s="28" t="str">
        <f t="shared" si="0"/>
        <v>A12</v>
      </c>
      <c r="AF5" s="28" t="str">
        <f t="shared" si="0"/>
        <v>A13</v>
      </c>
      <c r="AG5" s="28" t="str">
        <f t="shared" si="0"/>
        <v>A14</v>
      </c>
      <c r="AH5" s="28" t="str">
        <f t="shared" si="0"/>
        <v>A15</v>
      </c>
      <c r="AI5" s="29" t="str">
        <f>R1</f>
        <v>Y</v>
      </c>
      <c r="AJ5" s="28" t="s">
        <v>265</v>
      </c>
      <c r="AK5" s="28" t="s">
        <v>266</v>
      </c>
      <c r="AL5" s="28" t="s">
        <v>995</v>
      </c>
      <c r="AM5" s="28" t="str">
        <f>OAM!AZ5</f>
        <v>Ranking_1</v>
      </c>
    </row>
    <row r="6" spans="1:39" x14ac:dyDescent="0.3">
      <c r="A6" s="20" t="s">
        <v>93</v>
      </c>
      <c r="B6" s="25" t="s">
        <v>428</v>
      </c>
      <c r="C6" s="26">
        <v>0.875</v>
      </c>
      <c r="D6" s="26">
        <v>0.84199999999999997</v>
      </c>
      <c r="E6" s="26">
        <v>0.86799999999999999</v>
      </c>
      <c r="F6" s="26">
        <v>0.82099999999999995</v>
      </c>
      <c r="G6" s="26">
        <v>0.83699999999999997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6">
        <v>0.91200000000000003</v>
      </c>
      <c r="N6" s="26">
        <v>0.85599999999999998</v>
      </c>
      <c r="O6" s="26">
        <v>0.83399999999999996</v>
      </c>
      <c r="P6" s="22">
        <v>0</v>
      </c>
      <c r="Q6" s="26">
        <v>0.79800000000000004</v>
      </c>
      <c r="R6" s="22">
        <v>1000</v>
      </c>
      <c r="T6" s="27">
        <f t="shared" ref="T6:T25" si="1">RANK(C6,C$6:C$25,C$1)</f>
        <v>2</v>
      </c>
      <c r="U6" s="27">
        <f t="shared" ref="U6:U25" si="2">RANK(D6,D$6:D$25,D$1)</f>
        <v>3</v>
      </c>
      <c r="V6" s="27">
        <f t="shared" ref="V6:V25" si="3">RANK(E6,E$6:E$25,E$1)</f>
        <v>2</v>
      </c>
      <c r="W6" s="27">
        <f t="shared" ref="W6:W25" si="4">RANK(F6,F$6:F$25,F$1)</f>
        <v>2</v>
      </c>
      <c r="X6" s="27">
        <f t="shared" ref="X6:X25" si="5">RANK(G6,G$6:G$25,G$1)</f>
        <v>2</v>
      </c>
      <c r="Y6" s="27">
        <f t="shared" ref="Y6:Y25" si="6">RANK(H6,H$6:H$25,H$1)</f>
        <v>3</v>
      </c>
      <c r="Z6" s="27">
        <f t="shared" ref="Z6:Z25" si="7">RANK(I6,I$6:I$25,I$1)</f>
        <v>3</v>
      </c>
      <c r="AA6" s="27">
        <f t="shared" ref="AA6:AA25" si="8">RANK(J6,J$6:J$25,J$1)</f>
        <v>2</v>
      </c>
      <c r="AB6" s="27">
        <f t="shared" ref="AB6:AB25" si="9">RANK(K6,K$6:K$25,K$1)</f>
        <v>5</v>
      </c>
      <c r="AC6" s="27">
        <f t="shared" ref="AC6:AC25" si="10">RANK(L6,L$6:L$25,L$1)</f>
        <v>5</v>
      </c>
      <c r="AD6" s="27">
        <f t="shared" ref="AD6:AD25" si="11">RANK(M6,M$6:M$25,M$1)</f>
        <v>1</v>
      </c>
      <c r="AE6" s="27">
        <f t="shared" ref="AE6:AE25" si="12">RANK(N6,N$6:N$25,N$1)</f>
        <v>9</v>
      </c>
      <c r="AF6" s="27">
        <f t="shared" ref="AF6:AF25" si="13">RANK(O6,O$6:O$25,O$1)</f>
        <v>7</v>
      </c>
      <c r="AG6" s="27">
        <f t="shared" ref="AG6:AG25" si="14">RANK(P6,P$6:P$25,P$1)</f>
        <v>8</v>
      </c>
      <c r="AH6" s="27">
        <f t="shared" ref="AH6:AH25" si="15">RANK(Q6,Q$6:Q$25,Q$1)</f>
        <v>14</v>
      </c>
      <c r="AI6" s="27">
        <f>R6</f>
        <v>1000</v>
      </c>
      <c r="AJ6" s="27">
        <f>COCO_Y0_2!Q74</f>
        <v>997.2</v>
      </c>
      <c r="AK6" s="27">
        <f>IF(COCO_Y0_2!T74*COCO_Y0_2!BC74&lt;=0,1,0)</f>
        <v>1</v>
      </c>
      <c r="AL6" s="27">
        <f>RANK(AJ6,AJ$6:AJ$25)</f>
        <v>6</v>
      </c>
      <c r="AM6" s="2">
        <f>OAM!AZ6</f>
        <v>7</v>
      </c>
    </row>
    <row r="7" spans="1:39" x14ac:dyDescent="0.3">
      <c r="A7" s="20" t="s">
        <v>94</v>
      </c>
      <c r="B7" s="25" t="s">
        <v>429</v>
      </c>
      <c r="C7" s="26">
        <v>0.82899999999999996</v>
      </c>
      <c r="D7" s="26">
        <v>0.80700000000000005</v>
      </c>
      <c r="E7" s="26">
        <v>0.81499999999999995</v>
      </c>
      <c r="F7" s="26">
        <v>0.76800000000000002</v>
      </c>
      <c r="G7" s="26">
        <v>0.78300000000000003</v>
      </c>
      <c r="H7" s="26">
        <v>0.94099999999999995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6">
        <v>0.88900000000000001</v>
      </c>
      <c r="O7" s="26">
        <v>0.85699999999999998</v>
      </c>
      <c r="P7" s="22">
        <v>0</v>
      </c>
      <c r="Q7" s="26">
        <v>0.83499999999999996</v>
      </c>
      <c r="R7" s="22">
        <v>1000</v>
      </c>
      <c r="T7" s="27">
        <f t="shared" si="1"/>
        <v>5</v>
      </c>
      <c r="U7" s="27">
        <f t="shared" si="2"/>
        <v>6</v>
      </c>
      <c r="V7" s="27">
        <f t="shared" si="3"/>
        <v>8</v>
      </c>
      <c r="W7" s="27">
        <f t="shared" si="4"/>
        <v>6</v>
      </c>
      <c r="X7" s="27">
        <f t="shared" si="5"/>
        <v>6</v>
      </c>
      <c r="Y7" s="27">
        <f t="shared" si="6"/>
        <v>1</v>
      </c>
      <c r="Z7" s="27">
        <f t="shared" si="7"/>
        <v>3</v>
      </c>
      <c r="AA7" s="27">
        <f t="shared" si="8"/>
        <v>2</v>
      </c>
      <c r="AB7" s="27">
        <f t="shared" si="9"/>
        <v>5</v>
      </c>
      <c r="AC7" s="27">
        <f t="shared" si="10"/>
        <v>5</v>
      </c>
      <c r="AD7" s="27">
        <f t="shared" si="11"/>
        <v>5</v>
      </c>
      <c r="AE7" s="27">
        <f t="shared" si="12"/>
        <v>2</v>
      </c>
      <c r="AF7" s="27">
        <f t="shared" si="13"/>
        <v>3</v>
      </c>
      <c r="AG7" s="27">
        <f t="shared" si="14"/>
        <v>8</v>
      </c>
      <c r="AH7" s="27">
        <f t="shared" si="15"/>
        <v>6</v>
      </c>
      <c r="AI7" s="27">
        <f t="shared" ref="AI7:AI25" si="16">R7</f>
        <v>1000</v>
      </c>
      <c r="AJ7" s="27">
        <f>COCO_Y0_2!Q75</f>
        <v>997.2</v>
      </c>
      <c r="AK7" s="27">
        <f>IF(COCO_Y0_2!T75*COCO_Y0_2!BC75&lt;=0,1,0)</f>
        <v>1</v>
      </c>
      <c r="AL7" s="27">
        <f t="shared" ref="AL7:AL25" si="17">RANK(AJ7,AJ$6:AJ$25)</f>
        <v>6</v>
      </c>
      <c r="AM7" s="2">
        <f>OAM!AZ7</f>
        <v>7</v>
      </c>
    </row>
    <row r="8" spans="1:39" x14ac:dyDescent="0.3">
      <c r="A8" s="20" t="s">
        <v>0</v>
      </c>
      <c r="B8" s="25" t="s">
        <v>430</v>
      </c>
      <c r="C8" s="26">
        <v>0.79300000000000004</v>
      </c>
      <c r="D8" s="26">
        <v>0.77600000000000002</v>
      </c>
      <c r="E8" s="26">
        <v>0.80100000000000005</v>
      </c>
      <c r="F8" s="26">
        <v>0.72399999999999998</v>
      </c>
      <c r="G8" s="26">
        <v>0.749</v>
      </c>
      <c r="H8" s="22">
        <v>0</v>
      </c>
      <c r="I8" s="26">
        <v>0.86499999999999999</v>
      </c>
      <c r="J8" s="22">
        <v>0</v>
      </c>
      <c r="K8" s="22">
        <v>0</v>
      </c>
      <c r="L8" s="22">
        <v>0</v>
      </c>
      <c r="M8" s="22">
        <v>0</v>
      </c>
      <c r="N8" s="26">
        <v>0.84199999999999997</v>
      </c>
      <c r="O8" s="22">
        <v>0</v>
      </c>
      <c r="P8" s="22">
        <v>0</v>
      </c>
      <c r="Q8" s="26">
        <v>0.78900000000000003</v>
      </c>
      <c r="R8" s="22">
        <v>1000</v>
      </c>
      <c r="T8" s="27">
        <f t="shared" si="1"/>
        <v>10</v>
      </c>
      <c r="U8" s="27">
        <f t="shared" si="2"/>
        <v>11</v>
      </c>
      <c r="V8" s="27">
        <f t="shared" si="3"/>
        <v>10</v>
      </c>
      <c r="W8" s="27">
        <f t="shared" si="4"/>
        <v>12</v>
      </c>
      <c r="X8" s="27">
        <f t="shared" si="5"/>
        <v>11</v>
      </c>
      <c r="Y8" s="27">
        <f t="shared" si="6"/>
        <v>3</v>
      </c>
      <c r="Z8" s="27">
        <f t="shared" si="7"/>
        <v>1</v>
      </c>
      <c r="AA8" s="27">
        <f t="shared" si="8"/>
        <v>2</v>
      </c>
      <c r="AB8" s="27">
        <f t="shared" si="9"/>
        <v>5</v>
      </c>
      <c r="AC8" s="27">
        <f t="shared" si="10"/>
        <v>5</v>
      </c>
      <c r="AD8" s="27">
        <f t="shared" si="11"/>
        <v>5</v>
      </c>
      <c r="AE8" s="27">
        <f t="shared" si="12"/>
        <v>12</v>
      </c>
      <c r="AF8" s="27">
        <f t="shared" si="13"/>
        <v>15</v>
      </c>
      <c r="AG8" s="27">
        <f t="shared" si="14"/>
        <v>8</v>
      </c>
      <c r="AH8" s="27">
        <f t="shared" si="15"/>
        <v>16</v>
      </c>
      <c r="AI8" s="27">
        <f t="shared" si="16"/>
        <v>1000</v>
      </c>
      <c r="AJ8" s="27">
        <f>COCO_Y0_2!Q76</f>
        <v>997.2</v>
      </c>
      <c r="AK8" s="27">
        <f>IF(COCO_Y0_2!T76*COCO_Y0_2!BC76&lt;=0,1,0)</f>
        <v>1</v>
      </c>
      <c r="AL8" s="27">
        <f t="shared" si="17"/>
        <v>6</v>
      </c>
      <c r="AM8" s="2">
        <f>OAM!AZ8</f>
        <v>18</v>
      </c>
    </row>
    <row r="9" spans="1:39" x14ac:dyDescent="0.3">
      <c r="A9" s="20" t="s">
        <v>2</v>
      </c>
      <c r="B9" s="25" t="s">
        <v>431</v>
      </c>
      <c r="C9" s="26">
        <v>0.75800000000000001</v>
      </c>
      <c r="D9" s="26">
        <v>0.73199999999999998</v>
      </c>
      <c r="E9" s="26">
        <v>0.76400000000000001</v>
      </c>
      <c r="F9" s="26">
        <v>0.70099999999999996</v>
      </c>
      <c r="G9" s="26">
        <v>0.72599999999999998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6">
        <v>0.873</v>
      </c>
      <c r="O9" s="26">
        <v>0.81899999999999995</v>
      </c>
      <c r="P9" s="26">
        <v>0.82499999999999996</v>
      </c>
      <c r="Q9" s="26">
        <v>0.80700000000000005</v>
      </c>
      <c r="R9" s="22">
        <v>1000</v>
      </c>
      <c r="T9" s="27">
        <f t="shared" si="1"/>
        <v>15</v>
      </c>
      <c r="U9" s="27">
        <f t="shared" si="2"/>
        <v>15</v>
      </c>
      <c r="V9" s="27">
        <f t="shared" si="3"/>
        <v>15</v>
      </c>
      <c r="W9" s="27">
        <f t="shared" si="4"/>
        <v>15</v>
      </c>
      <c r="X9" s="27">
        <f t="shared" si="5"/>
        <v>15</v>
      </c>
      <c r="Y9" s="27">
        <f t="shared" si="6"/>
        <v>3</v>
      </c>
      <c r="Z9" s="27">
        <f t="shared" si="7"/>
        <v>3</v>
      </c>
      <c r="AA9" s="27">
        <f t="shared" si="8"/>
        <v>2</v>
      </c>
      <c r="AB9" s="27">
        <f t="shared" si="9"/>
        <v>5</v>
      </c>
      <c r="AC9" s="27">
        <f t="shared" si="10"/>
        <v>5</v>
      </c>
      <c r="AD9" s="27">
        <f t="shared" si="11"/>
        <v>5</v>
      </c>
      <c r="AE9" s="27">
        <f t="shared" si="12"/>
        <v>6</v>
      </c>
      <c r="AF9" s="27">
        <f t="shared" si="13"/>
        <v>8</v>
      </c>
      <c r="AG9" s="27">
        <f t="shared" si="14"/>
        <v>4</v>
      </c>
      <c r="AH9" s="27">
        <f t="shared" si="15"/>
        <v>12</v>
      </c>
      <c r="AI9" s="27">
        <f t="shared" si="16"/>
        <v>1000</v>
      </c>
      <c r="AJ9" s="27">
        <f>COCO_Y0_2!Q77</f>
        <v>1023.6</v>
      </c>
      <c r="AK9" s="27">
        <f>IF(COCO_Y0_2!T77*COCO_Y0_2!BC77&lt;=0,1,0)</f>
        <v>1</v>
      </c>
      <c r="AL9" s="27">
        <f t="shared" si="17"/>
        <v>3</v>
      </c>
      <c r="AM9" s="2">
        <f>OAM!AZ9</f>
        <v>3</v>
      </c>
    </row>
    <row r="10" spans="1:39" x14ac:dyDescent="0.3">
      <c r="A10" s="20" t="s">
        <v>95</v>
      </c>
      <c r="B10" s="25" t="s">
        <v>436</v>
      </c>
      <c r="C10" s="26">
        <v>0.88200000000000001</v>
      </c>
      <c r="D10" s="26">
        <v>0.86699999999999999</v>
      </c>
      <c r="E10" s="26">
        <v>0.871</v>
      </c>
      <c r="F10" s="26">
        <v>0.83499999999999996</v>
      </c>
      <c r="G10" s="26">
        <v>0.84899999999999998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6">
        <v>0.84299999999999997</v>
      </c>
      <c r="N10" s="26">
        <v>0.82799999999999996</v>
      </c>
      <c r="O10" s="26">
        <v>0.80600000000000005</v>
      </c>
      <c r="P10" s="22">
        <v>0</v>
      </c>
      <c r="Q10" s="26">
        <v>0.85399999999999998</v>
      </c>
      <c r="R10" s="22">
        <v>1000</v>
      </c>
      <c r="T10" s="27">
        <f t="shared" si="1"/>
        <v>1</v>
      </c>
      <c r="U10" s="27">
        <f t="shared" si="2"/>
        <v>1</v>
      </c>
      <c r="V10" s="27">
        <f t="shared" si="3"/>
        <v>1</v>
      </c>
      <c r="W10" s="27">
        <f t="shared" si="4"/>
        <v>1</v>
      </c>
      <c r="X10" s="27">
        <f t="shared" si="5"/>
        <v>1</v>
      </c>
      <c r="Y10" s="27">
        <f t="shared" si="6"/>
        <v>3</v>
      </c>
      <c r="Z10" s="27">
        <f t="shared" si="7"/>
        <v>3</v>
      </c>
      <c r="AA10" s="27">
        <f t="shared" si="8"/>
        <v>2</v>
      </c>
      <c r="AB10" s="27">
        <f t="shared" si="9"/>
        <v>5</v>
      </c>
      <c r="AC10" s="27">
        <f t="shared" si="10"/>
        <v>5</v>
      </c>
      <c r="AD10" s="27">
        <f t="shared" si="11"/>
        <v>3</v>
      </c>
      <c r="AE10" s="27">
        <f t="shared" si="12"/>
        <v>14</v>
      </c>
      <c r="AF10" s="27">
        <f t="shared" si="13"/>
        <v>10</v>
      </c>
      <c r="AG10" s="27">
        <f t="shared" si="14"/>
        <v>8</v>
      </c>
      <c r="AH10" s="27">
        <f t="shared" si="15"/>
        <v>2</v>
      </c>
      <c r="AI10" s="27">
        <f t="shared" si="16"/>
        <v>1000</v>
      </c>
      <c r="AJ10" s="27">
        <f>COCO_Y0_2!Q78</f>
        <v>1012.2</v>
      </c>
      <c r="AK10" s="27">
        <f>IF(COCO_Y0_2!T78*COCO_Y0_2!BC78&lt;=0,1,0)</f>
        <v>1</v>
      </c>
      <c r="AL10" s="27">
        <f t="shared" si="17"/>
        <v>5</v>
      </c>
      <c r="AM10" s="2">
        <f>OAM!AZ10</f>
        <v>6</v>
      </c>
    </row>
    <row r="11" spans="1:39" x14ac:dyDescent="0.3">
      <c r="A11" s="20" t="s">
        <v>96</v>
      </c>
      <c r="B11" s="25" t="s">
        <v>437</v>
      </c>
      <c r="C11" s="26">
        <v>0.81399999999999995</v>
      </c>
      <c r="D11" s="26">
        <v>0.79800000000000004</v>
      </c>
      <c r="E11" s="26">
        <v>0.82299999999999995</v>
      </c>
      <c r="F11" s="26">
        <v>0.75900000000000001</v>
      </c>
      <c r="G11" s="26">
        <v>0.77200000000000002</v>
      </c>
      <c r="H11" s="22">
        <v>0</v>
      </c>
      <c r="I11" s="22">
        <v>0</v>
      </c>
      <c r="J11" s="22">
        <v>0</v>
      </c>
      <c r="K11" s="26">
        <v>0.78500000000000003</v>
      </c>
      <c r="L11" s="26">
        <v>0.76800000000000002</v>
      </c>
      <c r="M11" s="22">
        <v>0</v>
      </c>
      <c r="N11" s="26">
        <v>0.79600000000000004</v>
      </c>
      <c r="O11" s="26">
        <v>0.88</v>
      </c>
      <c r="P11" s="22">
        <v>0</v>
      </c>
      <c r="Q11" s="26">
        <v>0.82099999999999995</v>
      </c>
      <c r="R11" s="22">
        <v>1000</v>
      </c>
      <c r="T11" s="27">
        <f t="shared" si="1"/>
        <v>7</v>
      </c>
      <c r="U11" s="27">
        <f t="shared" si="2"/>
        <v>8</v>
      </c>
      <c r="V11" s="27">
        <f t="shared" si="3"/>
        <v>6</v>
      </c>
      <c r="W11" s="27">
        <f t="shared" si="4"/>
        <v>8</v>
      </c>
      <c r="X11" s="27">
        <f t="shared" si="5"/>
        <v>8</v>
      </c>
      <c r="Y11" s="27">
        <f t="shared" si="6"/>
        <v>3</v>
      </c>
      <c r="Z11" s="27">
        <f t="shared" si="7"/>
        <v>3</v>
      </c>
      <c r="AA11" s="27">
        <f t="shared" si="8"/>
        <v>2</v>
      </c>
      <c r="AB11" s="27">
        <f t="shared" si="9"/>
        <v>3</v>
      </c>
      <c r="AC11" s="27">
        <f t="shared" si="10"/>
        <v>3</v>
      </c>
      <c r="AD11" s="27">
        <f t="shared" si="11"/>
        <v>5</v>
      </c>
      <c r="AE11" s="27">
        <f t="shared" si="12"/>
        <v>19</v>
      </c>
      <c r="AF11" s="27">
        <f t="shared" si="13"/>
        <v>1</v>
      </c>
      <c r="AG11" s="27">
        <f t="shared" si="14"/>
        <v>8</v>
      </c>
      <c r="AH11" s="27">
        <f t="shared" si="15"/>
        <v>9</v>
      </c>
      <c r="AI11" s="27">
        <f t="shared" si="16"/>
        <v>1000</v>
      </c>
      <c r="AJ11" s="27">
        <f>COCO_Y0_2!Q79</f>
        <v>997.2</v>
      </c>
      <c r="AK11" s="27">
        <f>IF(COCO_Y0_2!T79*COCO_Y0_2!BC79&lt;=0,1,0)</f>
        <v>1</v>
      </c>
      <c r="AL11" s="27">
        <f t="shared" si="17"/>
        <v>6</v>
      </c>
      <c r="AM11" s="2">
        <f>OAM!AZ11</f>
        <v>7</v>
      </c>
    </row>
    <row r="12" spans="1:39" x14ac:dyDescent="0.3">
      <c r="A12" s="20" t="s">
        <v>97</v>
      </c>
      <c r="B12" s="25" t="s">
        <v>435</v>
      </c>
      <c r="C12" s="26">
        <v>0.73599999999999999</v>
      </c>
      <c r="D12" s="26">
        <v>0.71899999999999997</v>
      </c>
      <c r="E12" s="26">
        <v>0.74199999999999999</v>
      </c>
      <c r="F12" s="26">
        <v>0.68700000000000006</v>
      </c>
      <c r="G12" s="26">
        <v>0.70399999999999996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6">
        <v>0.81499999999999995</v>
      </c>
      <c r="O12" s="26">
        <v>0.83699999999999997</v>
      </c>
      <c r="P12" s="26">
        <v>0.873</v>
      </c>
      <c r="Q12" s="26">
        <v>0.76800000000000002</v>
      </c>
      <c r="R12" s="22">
        <v>1000</v>
      </c>
      <c r="T12" s="27">
        <f t="shared" si="1"/>
        <v>17</v>
      </c>
      <c r="U12" s="27">
        <f t="shared" si="2"/>
        <v>17</v>
      </c>
      <c r="V12" s="27">
        <f t="shared" si="3"/>
        <v>17</v>
      </c>
      <c r="W12" s="27">
        <f t="shared" si="4"/>
        <v>17</v>
      </c>
      <c r="X12" s="27">
        <f t="shared" si="5"/>
        <v>17</v>
      </c>
      <c r="Y12" s="27">
        <f t="shared" si="6"/>
        <v>3</v>
      </c>
      <c r="Z12" s="27">
        <f t="shared" si="7"/>
        <v>3</v>
      </c>
      <c r="AA12" s="27">
        <f t="shared" si="8"/>
        <v>2</v>
      </c>
      <c r="AB12" s="27">
        <f t="shared" si="9"/>
        <v>5</v>
      </c>
      <c r="AC12" s="27">
        <f t="shared" si="10"/>
        <v>5</v>
      </c>
      <c r="AD12" s="27">
        <f t="shared" si="11"/>
        <v>5</v>
      </c>
      <c r="AE12" s="27">
        <f t="shared" si="12"/>
        <v>16</v>
      </c>
      <c r="AF12" s="27">
        <f t="shared" si="13"/>
        <v>6</v>
      </c>
      <c r="AG12" s="27">
        <f t="shared" si="14"/>
        <v>1</v>
      </c>
      <c r="AH12" s="27">
        <f t="shared" si="15"/>
        <v>18</v>
      </c>
      <c r="AI12" s="27">
        <f t="shared" si="16"/>
        <v>1000</v>
      </c>
      <c r="AJ12" s="27">
        <f>COCO_Y0_2!Q80</f>
        <v>1013.2</v>
      </c>
      <c r="AK12" s="27">
        <f>IF(COCO_Y0_2!T80*COCO_Y0_2!BC80&lt;=0,1,0)</f>
        <v>1</v>
      </c>
      <c r="AL12" s="27">
        <f t="shared" si="17"/>
        <v>4</v>
      </c>
      <c r="AM12" s="2">
        <f>OAM!AZ12</f>
        <v>7</v>
      </c>
    </row>
    <row r="13" spans="1:39" x14ac:dyDescent="0.3">
      <c r="A13" s="20" t="s">
        <v>98</v>
      </c>
      <c r="B13" s="25" t="s">
        <v>438</v>
      </c>
      <c r="C13" s="26">
        <v>0.72099999999999997</v>
      </c>
      <c r="D13" s="26">
        <v>0.70299999999999996</v>
      </c>
      <c r="E13" s="26">
        <v>0.73799999999999999</v>
      </c>
      <c r="F13" s="26">
        <v>0.67200000000000004</v>
      </c>
      <c r="G13" s="26">
        <v>0.69499999999999995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6">
        <v>0.85699999999999998</v>
      </c>
      <c r="O13" s="26">
        <v>0.78400000000000003</v>
      </c>
      <c r="P13" s="26">
        <v>0.79200000000000004</v>
      </c>
      <c r="Q13" s="26">
        <v>0.749</v>
      </c>
      <c r="R13" s="22">
        <v>1000</v>
      </c>
      <c r="T13" s="27">
        <f t="shared" si="1"/>
        <v>18</v>
      </c>
      <c r="U13" s="27">
        <f t="shared" si="2"/>
        <v>18</v>
      </c>
      <c r="V13" s="27">
        <f t="shared" si="3"/>
        <v>18</v>
      </c>
      <c r="W13" s="27">
        <f t="shared" si="4"/>
        <v>18</v>
      </c>
      <c r="X13" s="27">
        <f t="shared" si="5"/>
        <v>18</v>
      </c>
      <c r="Y13" s="27">
        <f t="shared" si="6"/>
        <v>3</v>
      </c>
      <c r="Z13" s="27">
        <f t="shared" si="7"/>
        <v>3</v>
      </c>
      <c r="AA13" s="27">
        <f t="shared" si="8"/>
        <v>2</v>
      </c>
      <c r="AB13" s="27">
        <f t="shared" si="9"/>
        <v>5</v>
      </c>
      <c r="AC13" s="27">
        <f t="shared" si="10"/>
        <v>5</v>
      </c>
      <c r="AD13" s="27">
        <f t="shared" si="11"/>
        <v>5</v>
      </c>
      <c r="AE13" s="27">
        <f t="shared" si="12"/>
        <v>8</v>
      </c>
      <c r="AF13" s="27">
        <f t="shared" si="13"/>
        <v>12</v>
      </c>
      <c r="AG13" s="27">
        <f t="shared" si="14"/>
        <v>5</v>
      </c>
      <c r="AH13" s="27">
        <f t="shared" si="15"/>
        <v>19</v>
      </c>
      <c r="AI13" s="27">
        <f t="shared" si="16"/>
        <v>1000</v>
      </c>
      <c r="AJ13" s="27">
        <f>COCO_Y0_2!Q81</f>
        <v>994.7</v>
      </c>
      <c r="AK13" s="27">
        <f>IF(COCO_Y0_2!T81*COCO_Y0_2!BC81&lt;=0,1,0)</f>
        <v>1</v>
      </c>
      <c r="AL13" s="27">
        <f t="shared" si="17"/>
        <v>17</v>
      </c>
      <c r="AM13" s="2">
        <f>OAM!AZ13</f>
        <v>7</v>
      </c>
    </row>
    <row r="14" spans="1:39" x14ac:dyDescent="0.3">
      <c r="A14" s="20" t="s">
        <v>4</v>
      </c>
      <c r="B14" s="25" t="s">
        <v>439</v>
      </c>
      <c r="C14" s="26">
        <v>0.68899999999999995</v>
      </c>
      <c r="D14" s="26">
        <v>0.67400000000000004</v>
      </c>
      <c r="E14" s="26">
        <v>0.70099999999999996</v>
      </c>
      <c r="F14" s="26">
        <v>0.64800000000000002</v>
      </c>
      <c r="G14" s="26">
        <v>0.66300000000000003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6">
        <v>0.81299999999999994</v>
      </c>
      <c r="O14" s="26">
        <v>0.75600000000000001</v>
      </c>
      <c r="P14" s="26">
        <v>0.72799999999999998</v>
      </c>
      <c r="Q14" s="26">
        <v>0.71499999999999997</v>
      </c>
      <c r="R14" s="22">
        <v>1000</v>
      </c>
      <c r="T14" s="27">
        <f t="shared" si="1"/>
        <v>20</v>
      </c>
      <c r="U14" s="27">
        <f t="shared" si="2"/>
        <v>20</v>
      </c>
      <c r="V14" s="27">
        <f t="shared" si="3"/>
        <v>20</v>
      </c>
      <c r="W14" s="27">
        <f t="shared" si="4"/>
        <v>20</v>
      </c>
      <c r="X14" s="27">
        <f t="shared" si="5"/>
        <v>20</v>
      </c>
      <c r="Y14" s="27">
        <f t="shared" si="6"/>
        <v>3</v>
      </c>
      <c r="Z14" s="27">
        <f t="shared" si="7"/>
        <v>3</v>
      </c>
      <c r="AA14" s="27">
        <f t="shared" si="8"/>
        <v>2</v>
      </c>
      <c r="AB14" s="27">
        <f t="shared" si="9"/>
        <v>5</v>
      </c>
      <c r="AC14" s="27">
        <f t="shared" si="10"/>
        <v>5</v>
      </c>
      <c r="AD14" s="27">
        <f t="shared" si="11"/>
        <v>5</v>
      </c>
      <c r="AE14" s="27">
        <f t="shared" si="12"/>
        <v>17</v>
      </c>
      <c r="AF14" s="27">
        <f t="shared" si="13"/>
        <v>14</v>
      </c>
      <c r="AG14" s="27">
        <f t="shared" si="14"/>
        <v>7</v>
      </c>
      <c r="AH14" s="27">
        <f t="shared" si="15"/>
        <v>20</v>
      </c>
      <c r="AI14" s="27">
        <f t="shared" si="16"/>
        <v>1000</v>
      </c>
      <c r="AJ14" s="27">
        <f>COCO_Y0_2!Q82</f>
        <v>969.8</v>
      </c>
      <c r="AK14" s="27">
        <f>IF(COCO_Y0_2!T82*COCO_Y0_2!BC82&lt;=0,1,0)</f>
        <v>1</v>
      </c>
      <c r="AL14" s="27">
        <f t="shared" si="17"/>
        <v>20</v>
      </c>
      <c r="AM14" s="2">
        <f>OAM!AZ14</f>
        <v>7</v>
      </c>
    </row>
    <row r="15" spans="1:39" x14ac:dyDescent="0.3">
      <c r="A15" s="20" t="s">
        <v>3</v>
      </c>
      <c r="B15" s="25" t="s">
        <v>440</v>
      </c>
      <c r="C15" s="26">
        <v>0.84699999999999998</v>
      </c>
      <c r="D15" s="26">
        <v>0.82899999999999996</v>
      </c>
      <c r="E15" s="26">
        <v>0.85199999999999998</v>
      </c>
      <c r="F15" s="26">
        <v>0.80300000000000005</v>
      </c>
      <c r="G15" s="26">
        <v>0.81799999999999995</v>
      </c>
      <c r="H15" s="22">
        <v>0</v>
      </c>
      <c r="I15" s="22">
        <v>0</v>
      </c>
      <c r="J15" s="22">
        <v>0</v>
      </c>
      <c r="K15" s="26">
        <v>0.76200000000000001</v>
      </c>
      <c r="L15" s="26">
        <v>0.73899999999999999</v>
      </c>
      <c r="M15" s="26">
        <v>0.78600000000000003</v>
      </c>
      <c r="N15" s="26">
        <v>0.79800000000000004</v>
      </c>
      <c r="O15" s="22">
        <v>0</v>
      </c>
      <c r="P15" s="22">
        <v>0</v>
      </c>
      <c r="Q15" s="26">
        <v>0.80400000000000005</v>
      </c>
      <c r="R15" s="22">
        <v>1000</v>
      </c>
      <c r="T15" s="27">
        <f t="shared" si="1"/>
        <v>3</v>
      </c>
      <c r="U15" s="27">
        <f t="shared" si="2"/>
        <v>4</v>
      </c>
      <c r="V15" s="27">
        <f t="shared" si="3"/>
        <v>3</v>
      </c>
      <c r="W15" s="27">
        <f t="shared" si="4"/>
        <v>3</v>
      </c>
      <c r="X15" s="27">
        <f t="shared" si="5"/>
        <v>3</v>
      </c>
      <c r="Y15" s="27">
        <f t="shared" si="6"/>
        <v>3</v>
      </c>
      <c r="Z15" s="27">
        <f t="shared" si="7"/>
        <v>3</v>
      </c>
      <c r="AA15" s="27">
        <f t="shared" si="8"/>
        <v>2</v>
      </c>
      <c r="AB15" s="27">
        <f t="shared" si="9"/>
        <v>4</v>
      </c>
      <c r="AC15" s="27">
        <f t="shared" si="10"/>
        <v>4</v>
      </c>
      <c r="AD15" s="27">
        <f t="shared" si="11"/>
        <v>4</v>
      </c>
      <c r="AE15" s="27">
        <f t="shared" si="12"/>
        <v>18</v>
      </c>
      <c r="AF15" s="27">
        <f t="shared" si="13"/>
        <v>15</v>
      </c>
      <c r="AG15" s="27">
        <f t="shared" si="14"/>
        <v>8</v>
      </c>
      <c r="AH15" s="27">
        <f t="shared" si="15"/>
        <v>13</v>
      </c>
      <c r="AI15" s="27">
        <f t="shared" si="16"/>
        <v>1000</v>
      </c>
      <c r="AJ15" s="27">
        <f>COCO_Y0_2!Q83</f>
        <v>997.2</v>
      </c>
      <c r="AK15" s="27">
        <f>IF(COCO_Y0_2!T83*COCO_Y0_2!BC83&lt;=0,1,0)</f>
        <v>1</v>
      </c>
      <c r="AL15" s="27">
        <f t="shared" si="17"/>
        <v>6</v>
      </c>
      <c r="AM15" s="2">
        <f>OAM!AZ15</f>
        <v>7</v>
      </c>
    </row>
    <row r="16" spans="1:39" x14ac:dyDescent="0.3">
      <c r="A16" s="20" t="s">
        <v>99</v>
      </c>
      <c r="B16" s="25" t="s">
        <v>441</v>
      </c>
      <c r="C16" s="26">
        <v>0.71499999999999997</v>
      </c>
      <c r="D16" s="26">
        <v>0.69799999999999995</v>
      </c>
      <c r="E16" s="26">
        <v>0.72599999999999998</v>
      </c>
      <c r="F16" s="26">
        <v>0.66100000000000003</v>
      </c>
      <c r="G16" s="26">
        <v>0.68400000000000005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6">
        <v>0.83899999999999997</v>
      </c>
      <c r="O16" s="26">
        <v>0.77200000000000002</v>
      </c>
      <c r="P16" s="26">
        <v>0.746</v>
      </c>
      <c r="Q16" s="26">
        <v>0.79300000000000004</v>
      </c>
      <c r="R16" s="22">
        <v>1000</v>
      </c>
      <c r="T16" s="27">
        <f t="shared" si="1"/>
        <v>19</v>
      </c>
      <c r="U16" s="27">
        <f t="shared" si="2"/>
        <v>19</v>
      </c>
      <c r="V16" s="27">
        <f t="shared" si="3"/>
        <v>19</v>
      </c>
      <c r="W16" s="27">
        <f t="shared" si="4"/>
        <v>19</v>
      </c>
      <c r="X16" s="27">
        <f t="shared" si="5"/>
        <v>19</v>
      </c>
      <c r="Y16" s="27">
        <f t="shared" si="6"/>
        <v>3</v>
      </c>
      <c r="Z16" s="27">
        <f t="shared" si="7"/>
        <v>3</v>
      </c>
      <c r="AA16" s="27">
        <f t="shared" si="8"/>
        <v>2</v>
      </c>
      <c r="AB16" s="27">
        <f t="shared" si="9"/>
        <v>5</v>
      </c>
      <c r="AC16" s="27">
        <f t="shared" si="10"/>
        <v>5</v>
      </c>
      <c r="AD16" s="27">
        <f t="shared" si="11"/>
        <v>5</v>
      </c>
      <c r="AE16" s="27">
        <f t="shared" si="12"/>
        <v>13</v>
      </c>
      <c r="AF16" s="27">
        <f t="shared" si="13"/>
        <v>13</v>
      </c>
      <c r="AG16" s="27">
        <f t="shared" si="14"/>
        <v>6</v>
      </c>
      <c r="AH16" s="27">
        <f t="shared" si="15"/>
        <v>15</v>
      </c>
      <c r="AI16" s="27">
        <f t="shared" si="16"/>
        <v>1000</v>
      </c>
      <c r="AJ16" s="27">
        <f>COCO_Y0_2!Q84</f>
        <v>985.7</v>
      </c>
      <c r="AK16" s="27">
        <f>IF(COCO_Y0_2!T84*COCO_Y0_2!BC84&lt;=0,1,0)</f>
        <v>1</v>
      </c>
      <c r="AL16" s="27">
        <f t="shared" si="17"/>
        <v>18</v>
      </c>
      <c r="AM16" s="2">
        <f>OAM!AZ16</f>
        <v>7</v>
      </c>
    </row>
    <row r="17" spans="1:39" x14ac:dyDescent="0.3">
      <c r="A17" s="20" t="s">
        <v>100</v>
      </c>
      <c r="B17" s="25" t="s">
        <v>432</v>
      </c>
      <c r="C17" s="26">
        <v>0.82599999999999996</v>
      </c>
      <c r="D17" s="26">
        <v>0.80400000000000005</v>
      </c>
      <c r="E17" s="26">
        <v>0.83099999999999996</v>
      </c>
      <c r="F17" s="26">
        <v>0.77800000000000002</v>
      </c>
      <c r="G17" s="26">
        <v>0.79500000000000004</v>
      </c>
      <c r="H17" s="22">
        <v>0</v>
      </c>
      <c r="I17" s="22">
        <v>0</v>
      </c>
      <c r="J17" s="22">
        <v>0</v>
      </c>
      <c r="K17" s="26">
        <v>0.9</v>
      </c>
      <c r="L17" s="26">
        <v>0.875</v>
      </c>
      <c r="M17" s="22">
        <v>0</v>
      </c>
      <c r="N17" s="26">
        <v>0.76800000000000002</v>
      </c>
      <c r="O17" s="26">
        <v>0.81299999999999994</v>
      </c>
      <c r="P17" s="22">
        <v>0</v>
      </c>
      <c r="Q17" s="26">
        <v>0.78700000000000003</v>
      </c>
      <c r="R17" s="22">
        <v>1000</v>
      </c>
      <c r="T17" s="27">
        <f t="shared" si="1"/>
        <v>6</v>
      </c>
      <c r="U17" s="27">
        <f t="shared" si="2"/>
        <v>7</v>
      </c>
      <c r="V17" s="27">
        <f t="shared" si="3"/>
        <v>5</v>
      </c>
      <c r="W17" s="27">
        <f t="shared" si="4"/>
        <v>5</v>
      </c>
      <c r="X17" s="27">
        <f t="shared" si="5"/>
        <v>5</v>
      </c>
      <c r="Y17" s="27">
        <f t="shared" si="6"/>
        <v>3</v>
      </c>
      <c r="Z17" s="27">
        <f t="shared" si="7"/>
        <v>3</v>
      </c>
      <c r="AA17" s="27">
        <f t="shared" si="8"/>
        <v>2</v>
      </c>
      <c r="AB17" s="27">
        <f t="shared" si="9"/>
        <v>1</v>
      </c>
      <c r="AC17" s="27">
        <f t="shared" si="10"/>
        <v>1</v>
      </c>
      <c r="AD17" s="27">
        <f t="shared" si="11"/>
        <v>5</v>
      </c>
      <c r="AE17" s="27">
        <f t="shared" si="12"/>
        <v>20</v>
      </c>
      <c r="AF17" s="27">
        <f t="shared" si="13"/>
        <v>9</v>
      </c>
      <c r="AG17" s="27">
        <f t="shared" si="14"/>
        <v>8</v>
      </c>
      <c r="AH17" s="27">
        <f t="shared" si="15"/>
        <v>17</v>
      </c>
      <c r="AI17" s="27">
        <f t="shared" si="16"/>
        <v>1000</v>
      </c>
      <c r="AJ17" s="27">
        <f>COCO_Y0_2!Q85</f>
        <v>997.2</v>
      </c>
      <c r="AK17" s="27">
        <f>IF(COCO_Y0_2!T85*COCO_Y0_2!BC85&lt;=0,1,0)</f>
        <v>1</v>
      </c>
      <c r="AL17" s="27">
        <f t="shared" si="17"/>
        <v>6</v>
      </c>
      <c r="AM17" s="2">
        <f>OAM!AZ17</f>
        <v>4</v>
      </c>
    </row>
    <row r="18" spans="1:39" x14ac:dyDescent="0.3">
      <c r="A18" s="20" t="s">
        <v>101</v>
      </c>
      <c r="B18" s="25" t="s">
        <v>442</v>
      </c>
      <c r="C18" s="26">
        <v>0.76400000000000001</v>
      </c>
      <c r="D18" s="26">
        <v>0.78900000000000003</v>
      </c>
      <c r="E18" s="26">
        <v>0.77200000000000002</v>
      </c>
      <c r="F18" s="26">
        <v>0.72599999999999998</v>
      </c>
      <c r="G18" s="26">
        <v>0.74099999999999999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6">
        <v>0.89</v>
      </c>
      <c r="O18" s="22">
        <v>0</v>
      </c>
      <c r="P18" s="22">
        <v>0</v>
      </c>
      <c r="Q18" s="26">
        <v>0.82599999999999996</v>
      </c>
      <c r="R18" s="22">
        <v>1000</v>
      </c>
      <c r="T18" s="27">
        <f t="shared" si="1"/>
        <v>13</v>
      </c>
      <c r="U18" s="27">
        <f t="shared" si="2"/>
        <v>9</v>
      </c>
      <c r="V18" s="27">
        <f t="shared" si="3"/>
        <v>14</v>
      </c>
      <c r="W18" s="27">
        <f t="shared" si="4"/>
        <v>11</v>
      </c>
      <c r="X18" s="27">
        <f t="shared" si="5"/>
        <v>13</v>
      </c>
      <c r="Y18" s="27">
        <f t="shared" si="6"/>
        <v>3</v>
      </c>
      <c r="Z18" s="27">
        <f t="shared" si="7"/>
        <v>3</v>
      </c>
      <c r="AA18" s="27">
        <f t="shared" si="8"/>
        <v>2</v>
      </c>
      <c r="AB18" s="27">
        <f t="shared" si="9"/>
        <v>5</v>
      </c>
      <c r="AC18" s="27">
        <f t="shared" si="10"/>
        <v>5</v>
      </c>
      <c r="AD18" s="27">
        <f t="shared" si="11"/>
        <v>5</v>
      </c>
      <c r="AE18" s="27">
        <f t="shared" si="12"/>
        <v>1</v>
      </c>
      <c r="AF18" s="27">
        <f t="shared" si="13"/>
        <v>15</v>
      </c>
      <c r="AG18" s="27">
        <f t="shared" si="14"/>
        <v>8</v>
      </c>
      <c r="AH18" s="27">
        <f t="shared" si="15"/>
        <v>8</v>
      </c>
      <c r="AI18" s="27">
        <f t="shared" si="16"/>
        <v>1000</v>
      </c>
      <c r="AJ18" s="27">
        <f>COCO_Y0_2!Q86</f>
        <v>997.2</v>
      </c>
      <c r="AK18" s="27">
        <f>IF(COCO_Y0_2!T86*COCO_Y0_2!BC86&lt;=0,1,0)</f>
        <v>1</v>
      </c>
      <c r="AL18" s="27">
        <f t="shared" si="17"/>
        <v>6</v>
      </c>
      <c r="AM18" s="2">
        <f>OAM!AZ18</f>
        <v>7</v>
      </c>
    </row>
    <row r="19" spans="1:39" x14ac:dyDescent="0.3">
      <c r="A19" s="20" t="s">
        <v>102</v>
      </c>
      <c r="B19" s="25" t="s">
        <v>433</v>
      </c>
      <c r="C19" s="26">
        <v>0.74199999999999999</v>
      </c>
      <c r="D19" s="26">
        <v>0.72799999999999998</v>
      </c>
      <c r="E19" s="26">
        <v>0.75600000000000001</v>
      </c>
      <c r="F19" s="26">
        <v>0.69699999999999995</v>
      </c>
      <c r="G19" s="26">
        <v>0.71399999999999997</v>
      </c>
      <c r="H19" s="22">
        <v>0</v>
      </c>
      <c r="I19" s="26">
        <v>0.83699999999999997</v>
      </c>
      <c r="J19" s="26">
        <v>0.92400000000000004</v>
      </c>
      <c r="K19" s="22">
        <v>0</v>
      </c>
      <c r="L19" s="22">
        <v>0</v>
      </c>
      <c r="M19" s="22">
        <v>0</v>
      </c>
      <c r="N19" s="26">
        <v>0.85099999999999998</v>
      </c>
      <c r="O19" s="22">
        <v>0</v>
      </c>
      <c r="P19" s="22">
        <v>0</v>
      </c>
      <c r="Q19" s="26">
        <v>0.80900000000000005</v>
      </c>
      <c r="R19" s="22">
        <v>1000</v>
      </c>
      <c r="T19" s="27">
        <f t="shared" si="1"/>
        <v>16</v>
      </c>
      <c r="U19" s="27">
        <f t="shared" si="2"/>
        <v>16</v>
      </c>
      <c r="V19" s="27">
        <f t="shared" si="3"/>
        <v>16</v>
      </c>
      <c r="W19" s="27">
        <f t="shared" si="4"/>
        <v>16</v>
      </c>
      <c r="X19" s="27">
        <f t="shared" si="5"/>
        <v>16</v>
      </c>
      <c r="Y19" s="27">
        <f t="shared" si="6"/>
        <v>3</v>
      </c>
      <c r="Z19" s="27">
        <f t="shared" si="7"/>
        <v>2</v>
      </c>
      <c r="AA19" s="27">
        <f t="shared" si="8"/>
        <v>1</v>
      </c>
      <c r="AB19" s="27">
        <f t="shared" si="9"/>
        <v>5</v>
      </c>
      <c r="AC19" s="27">
        <f t="shared" si="10"/>
        <v>5</v>
      </c>
      <c r="AD19" s="27">
        <f t="shared" si="11"/>
        <v>5</v>
      </c>
      <c r="AE19" s="27">
        <f t="shared" si="12"/>
        <v>10</v>
      </c>
      <c r="AF19" s="27">
        <f t="shared" si="13"/>
        <v>15</v>
      </c>
      <c r="AG19" s="27">
        <f t="shared" si="14"/>
        <v>8</v>
      </c>
      <c r="AH19" s="27">
        <f t="shared" si="15"/>
        <v>11</v>
      </c>
      <c r="AI19" s="27">
        <f t="shared" si="16"/>
        <v>1000</v>
      </c>
      <c r="AJ19" s="27">
        <f>COCO_Y0_2!Q87</f>
        <v>997.2</v>
      </c>
      <c r="AK19" s="27">
        <f>IF(COCO_Y0_2!T87*COCO_Y0_2!BC87&lt;=0,1,0)</f>
        <v>1</v>
      </c>
      <c r="AL19" s="27">
        <f t="shared" si="17"/>
        <v>6</v>
      </c>
      <c r="AM19" s="2">
        <f>OAM!AZ19</f>
        <v>5</v>
      </c>
    </row>
    <row r="20" spans="1:39" x14ac:dyDescent="0.3">
      <c r="A20" s="20" t="s">
        <v>103</v>
      </c>
      <c r="B20" s="25" t="s">
        <v>443</v>
      </c>
      <c r="C20" s="26">
        <v>0.83799999999999997</v>
      </c>
      <c r="D20" s="26">
        <v>0.81499999999999995</v>
      </c>
      <c r="E20" s="26">
        <v>0.84599999999999997</v>
      </c>
      <c r="F20" s="26">
        <v>0.79200000000000004</v>
      </c>
      <c r="G20" s="26">
        <v>0.80700000000000005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6">
        <v>0.86899999999999999</v>
      </c>
      <c r="N20" s="26">
        <v>0.874</v>
      </c>
      <c r="O20" s="26">
        <v>0.84199999999999997</v>
      </c>
      <c r="P20" s="22">
        <v>0</v>
      </c>
      <c r="Q20" s="26">
        <v>0.83099999999999996</v>
      </c>
      <c r="R20" s="22">
        <v>1000</v>
      </c>
      <c r="T20" s="27">
        <f t="shared" si="1"/>
        <v>4</v>
      </c>
      <c r="U20" s="27">
        <f t="shared" si="2"/>
        <v>5</v>
      </c>
      <c r="V20" s="27">
        <f t="shared" si="3"/>
        <v>4</v>
      </c>
      <c r="W20" s="27">
        <f t="shared" si="4"/>
        <v>4</v>
      </c>
      <c r="X20" s="27">
        <f t="shared" si="5"/>
        <v>4</v>
      </c>
      <c r="Y20" s="27">
        <f t="shared" si="6"/>
        <v>3</v>
      </c>
      <c r="Z20" s="27">
        <f t="shared" si="7"/>
        <v>3</v>
      </c>
      <c r="AA20" s="27">
        <f t="shared" si="8"/>
        <v>2</v>
      </c>
      <c r="AB20" s="27">
        <f t="shared" si="9"/>
        <v>5</v>
      </c>
      <c r="AC20" s="27">
        <f t="shared" si="10"/>
        <v>5</v>
      </c>
      <c r="AD20" s="27">
        <f t="shared" si="11"/>
        <v>2</v>
      </c>
      <c r="AE20" s="27">
        <f t="shared" si="12"/>
        <v>5</v>
      </c>
      <c r="AF20" s="27">
        <f t="shared" si="13"/>
        <v>5</v>
      </c>
      <c r="AG20" s="27">
        <f t="shared" si="14"/>
        <v>8</v>
      </c>
      <c r="AH20" s="27">
        <f t="shared" si="15"/>
        <v>7</v>
      </c>
      <c r="AI20" s="27">
        <f t="shared" si="16"/>
        <v>1000</v>
      </c>
      <c r="AJ20" s="27">
        <f>COCO_Y0_2!Q88</f>
        <v>997.2</v>
      </c>
      <c r="AK20" s="27">
        <f>IF(COCO_Y0_2!T88*COCO_Y0_2!BC88&lt;=0,1,0)</f>
        <v>1</v>
      </c>
      <c r="AL20" s="27">
        <f t="shared" si="17"/>
        <v>6</v>
      </c>
      <c r="AM20" s="2">
        <f>OAM!AZ20</f>
        <v>1</v>
      </c>
    </row>
    <row r="21" spans="1:39" x14ac:dyDescent="0.3">
      <c r="A21" s="20" t="s">
        <v>1</v>
      </c>
      <c r="B21" s="25" t="s">
        <v>434</v>
      </c>
      <c r="C21" s="26">
        <v>0.79800000000000004</v>
      </c>
      <c r="D21" s="26">
        <v>0.85199999999999998</v>
      </c>
      <c r="E21" s="26">
        <v>0.81299999999999994</v>
      </c>
      <c r="F21" s="26">
        <v>0.76400000000000001</v>
      </c>
      <c r="G21" s="26">
        <v>0.78100000000000003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6">
        <v>0.86699999999999999</v>
      </c>
      <c r="O21" s="22">
        <v>0</v>
      </c>
      <c r="P21" s="22">
        <v>0</v>
      </c>
      <c r="Q21" s="26">
        <v>0.84799999999999998</v>
      </c>
      <c r="R21" s="22">
        <v>1000</v>
      </c>
      <c r="T21" s="27">
        <f t="shared" si="1"/>
        <v>9</v>
      </c>
      <c r="U21" s="27">
        <f t="shared" si="2"/>
        <v>2</v>
      </c>
      <c r="V21" s="27">
        <f t="shared" si="3"/>
        <v>9</v>
      </c>
      <c r="W21" s="27">
        <f t="shared" si="4"/>
        <v>7</v>
      </c>
      <c r="X21" s="27">
        <f t="shared" si="5"/>
        <v>7</v>
      </c>
      <c r="Y21" s="27">
        <f t="shared" si="6"/>
        <v>3</v>
      </c>
      <c r="Z21" s="27">
        <f t="shared" si="7"/>
        <v>3</v>
      </c>
      <c r="AA21" s="27">
        <f t="shared" si="8"/>
        <v>2</v>
      </c>
      <c r="AB21" s="27">
        <f t="shared" si="9"/>
        <v>5</v>
      </c>
      <c r="AC21" s="27">
        <f t="shared" si="10"/>
        <v>5</v>
      </c>
      <c r="AD21" s="27">
        <f t="shared" si="11"/>
        <v>5</v>
      </c>
      <c r="AE21" s="27">
        <f t="shared" si="12"/>
        <v>7</v>
      </c>
      <c r="AF21" s="27">
        <f t="shared" si="13"/>
        <v>15</v>
      </c>
      <c r="AG21" s="27">
        <f t="shared" si="14"/>
        <v>8</v>
      </c>
      <c r="AH21" s="27">
        <f t="shared" si="15"/>
        <v>3</v>
      </c>
      <c r="AI21" s="27">
        <f t="shared" si="16"/>
        <v>1000</v>
      </c>
      <c r="AJ21" s="27">
        <f>COCO_Y0_2!Q89</f>
        <v>970.8</v>
      </c>
      <c r="AK21" s="27">
        <f>IF(COCO_Y0_2!T89*COCO_Y0_2!BC89&lt;=0,1,0)</f>
        <v>1</v>
      </c>
      <c r="AL21" s="27">
        <f t="shared" si="17"/>
        <v>19</v>
      </c>
      <c r="AM21" s="2">
        <f>OAM!AZ21</f>
        <v>20</v>
      </c>
    </row>
    <row r="22" spans="1:39" x14ac:dyDescent="0.3">
      <c r="A22" s="20" t="s">
        <v>81</v>
      </c>
      <c r="B22" s="25" t="s">
        <v>444</v>
      </c>
      <c r="C22" s="26">
        <v>0.80600000000000005</v>
      </c>
      <c r="D22" s="26">
        <v>0.78900000000000003</v>
      </c>
      <c r="E22" s="26">
        <v>0.82099999999999995</v>
      </c>
      <c r="F22" s="26">
        <v>0.753</v>
      </c>
      <c r="G22" s="26">
        <v>0.76800000000000002</v>
      </c>
      <c r="H22" s="26">
        <v>0.91800000000000004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6">
        <v>0.879</v>
      </c>
      <c r="O22" s="26">
        <v>0.84599999999999997</v>
      </c>
      <c r="P22" s="22">
        <v>0</v>
      </c>
      <c r="Q22" s="26">
        <v>0.86199999999999999</v>
      </c>
      <c r="R22" s="22">
        <v>1000</v>
      </c>
      <c r="T22" s="27">
        <f t="shared" si="1"/>
        <v>8</v>
      </c>
      <c r="U22" s="27">
        <f t="shared" si="2"/>
        <v>9</v>
      </c>
      <c r="V22" s="27">
        <f t="shared" si="3"/>
        <v>7</v>
      </c>
      <c r="W22" s="27">
        <f t="shared" si="4"/>
        <v>9</v>
      </c>
      <c r="X22" s="27">
        <f t="shared" si="5"/>
        <v>9</v>
      </c>
      <c r="Y22" s="27">
        <f t="shared" si="6"/>
        <v>2</v>
      </c>
      <c r="Z22" s="27">
        <f t="shared" si="7"/>
        <v>3</v>
      </c>
      <c r="AA22" s="27">
        <f t="shared" si="8"/>
        <v>2</v>
      </c>
      <c r="AB22" s="27">
        <f t="shared" si="9"/>
        <v>5</v>
      </c>
      <c r="AC22" s="27">
        <f t="shared" si="10"/>
        <v>5</v>
      </c>
      <c r="AD22" s="27">
        <f t="shared" si="11"/>
        <v>5</v>
      </c>
      <c r="AE22" s="27">
        <f t="shared" si="12"/>
        <v>4</v>
      </c>
      <c r="AF22" s="27">
        <f t="shared" si="13"/>
        <v>4</v>
      </c>
      <c r="AG22" s="27">
        <f t="shared" si="14"/>
        <v>8</v>
      </c>
      <c r="AH22" s="27">
        <f t="shared" si="15"/>
        <v>1</v>
      </c>
      <c r="AI22" s="27">
        <f t="shared" si="16"/>
        <v>1000</v>
      </c>
      <c r="AJ22" s="27">
        <f>COCO_Y0_2!Q90</f>
        <v>997.2</v>
      </c>
      <c r="AK22" s="27">
        <f>IF(COCO_Y0_2!T90*COCO_Y0_2!BC90&lt;=0,1,0)</f>
        <v>1</v>
      </c>
      <c r="AL22" s="27">
        <f t="shared" si="17"/>
        <v>6</v>
      </c>
      <c r="AM22" s="2">
        <f>OAM!AZ22</f>
        <v>7</v>
      </c>
    </row>
    <row r="23" spans="1:39" x14ac:dyDescent="0.3">
      <c r="A23" s="20" t="s">
        <v>82</v>
      </c>
      <c r="B23" s="25" t="s">
        <v>445</v>
      </c>
      <c r="C23" s="26">
        <v>0.76300000000000001</v>
      </c>
      <c r="D23" s="26">
        <v>0.74099999999999999</v>
      </c>
      <c r="E23" s="26">
        <v>0.77800000000000002</v>
      </c>
      <c r="F23" s="26">
        <v>0.71199999999999997</v>
      </c>
      <c r="G23" s="26">
        <v>0.73499999999999999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6">
        <v>0.84599999999999997</v>
      </c>
      <c r="O23" s="26">
        <v>0.80300000000000005</v>
      </c>
      <c r="P23" s="26">
        <v>0.86899999999999999</v>
      </c>
      <c r="Q23" s="26">
        <v>0.81699999999999995</v>
      </c>
      <c r="R23" s="22">
        <v>1000</v>
      </c>
      <c r="T23" s="27">
        <f t="shared" si="1"/>
        <v>14</v>
      </c>
      <c r="U23" s="27">
        <f t="shared" si="2"/>
        <v>14</v>
      </c>
      <c r="V23" s="27">
        <f t="shared" si="3"/>
        <v>13</v>
      </c>
      <c r="W23" s="27">
        <f t="shared" si="4"/>
        <v>14</v>
      </c>
      <c r="X23" s="27">
        <f t="shared" si="5"/>
        <v>14</v>
      </c>
      <c r="Y23" s="27">
        <f t="shared" si="6"/>
        <v>3</v>
      </c>
      <c r="Z23" s="27">
        <f t="shared" si="7"/>
        <v>3</v>
      </c>
      <c r="AA23" s="27">
        <f t="shared" si="8"/>
        <v>2</v>
      </c>
      <c r="AB23" s="27">
        <f t="shared" si="9"/>
        <v>5</v>
      </c>
      <c r="AC23" s="27">
        <f t="shared" si="10"/>
        <v>5</v>
      </c>
      <c r="AD23" s="27">
        <f t="shared" si="11"/>
        <v>5</v>
      </c>
      <c r="AE23" s="27">
        <f t="shared" si="12"/>
        <v>11</v>
      </c>
      <c r="AF23" s="27">
        <f t="shared" si="13"/>
        <v>11</v>
      </c>
      <c r="AG23" s="27">
        <f t="shared" si="14"/>
        <v>2</v>
      </c>
      <c r="AH23" s="27">
        <f t="shared" si="15"/>
        <v>10</v>
      </c>
      <c r="AI23" s="27">
        <f t="shared" si="16"/>
        <v>1000</v>
      </c>
      <c r="AJ23" s="27">
        <f>COCO_Y0_2!Q91</f>
        <v>1024.5999999999999</v>
      </c>
      <c r="AK23" s="27">
        <f>IF(COCO_Y0_2!T91*COCO_Y0_2!BC91&lt;=0,1,0)</f>
        <v>1</v>
      </c>
      <c r="AL23" s="27">
        <f t="shared" si="17"/>
        <v>2</v>
      </c>
      <c r="AM23" s="2">
        <f>OAM!AZ23</f>
        <v>7</v>
      </c>
    </row>
    <row r="24" spans="1:39" x14ac:dyDescent="0.3">
      <c r="A24" s="20" t="s">
        <v>83</v>
      </c>
      <c r="B24" s="25" t="s">
        <v>446</v>
      </c>
      <c r="C24" s="26">
        <v>0.78900000000000003</v>
      </c>
      <c r="D24" s="26">
        <v>0.76700000000000002</v>
      </c>
      <c r="E24" s="26">
        <v>0.79400000000000004</v>
      </c>
      <c r="F24" s="26">
        <v>0.73799999999999999</v>
      </c>
      <c r="G24" s="26">
        <v>0.752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6">
        <v>0.88300000000000001</v>
      </c>
      <c r="O24" s="22">
        <v>0</v>
      </c>
      <c r="P24" s="26">
        <v>0.84099999999999997</v>
      </c>
      <c r="Q24" s="26">
        <v>0.83899999999999997</v>
      </c>
      <c r="R24" s="22">
        <v>1000</v>
      </c>
      <c r="T24" s="27">
        <f t="shared" si="1"/>
        <v>11</v>
      </c>
      <c r="U24" s="27">
        <f t="shared" si="2"/>
        <v>12</v>
      </c>
      <c r="V24" s="27">
        <f t="shared" si="3"/>
        <v>11</v>
      </c>
      <c r="W24" s="27">
        <f t="shared" si="4"/>
        <v>10</v>
      </c>
      <c r="X24" s="27">
        <f t="shared" si="5"/>
        <v>10</v>
      </c>
      <c r="Y24" s="27">
        <f t="shared" si="6"/>
        <v>3</v>
      </c>
      <c r="Z24" s="27">
        <f t="shared" si="7"/>
        <v>3</v>
      </c>
      <c r="AA24" s="27">
        <f t="shared" si="8"/>
        <v>2</v>
      </c>
      <c r="AB24" s="27">
        <f t="shared" si="9"/>
        <v>5</v>
      </c>
      <c r="AC24" s="27">
        <f t="shared" si="10"/>
        <v>5</v>
      </c>
      <c r="AD24" s="27">
        <f t="shared" si="11"/>
        <v>5</v>
      </c>
      <c r="AE24" s="27">
        <f t="shared" si="12"/>
        <v>3</v>
      </c>
      <c r="AF24" s="27">
        <f t="shared" si="13"/>
        <v>15</v>
      </c>
      <c r="AG24" s="27">
        <f t="shared" si="14"/>
        <v>3</v>
      </c>
      <c r="AH24" s="27">
        <f t="shared" si="15"/>
        <v>5</v>
      </c>
      <c r="AI24" s="27">
        <f t="shared" si="16"/>
        <v>1000</v>
      </c>
      <c r="AJ24" s="27">
        <f>COCO_Y0_2!Q92</f>
        <v>1036.0999999999999</v>
      </c>
      <c r="AK24" s="27">
        <f>IF(COCO_Y0_2!T92*COCO_Y0_2!BC92&lt;=0,1,0)</f>
        <v>1</v>
      </c>
      <c r="AL24" s="27">
        <f t="shared" si="17"/>
        <v>1</v>
      </c>
      <c r="AM24" s="2">
        <f>OAM!AZ24</f>
        <v>2</v>
      </c>
    </row>
    <row r="25" spans="1:39" x14ac:dyDescent="0.3">
      <c r="A25" s="20" t="s">
        <v>84</v>
      </c>
      <c r="B25" s="25" t="s">
        <v>447</v>
      </c>
      <c r="C25" s="26">
        <v>0.77200000000000002</v>
      </c>
      <c r="D25" s="26">
        <v>0.754</v>
      </c>
      <c r="E25" s="26">
        <v>0.78600000000000003</v>
      </c>
      <c r="F25" s="26">
        <v>0.72099999999999997</v>
      </c>
      <c r="G25" s="26">
        <v>0.74299999999999999</v>
      </c>
      <c r="H25" s="22">
        <v>0</v>
      </c>
      <c r="I25" s="22">
        <v>0</v>
      </c>
      <c r="J25" s="22">
        <v>0</v>
      </c>
      <c r="K25" s="26">
        <v>0.79800000000000004</v>
      </c>
      <c r="L25" s="26">
        <v>0.77200000000000002</v>
      </c>
      <c r="M25" s="22">
        <v>0</v>
      </c>
      <c r="N25" s="26">
        <v>0.82699999999999996</v>
      </c>
      <c r="O25" s="26">
        <v>0.86399999999999999</v>
      </c>
      <c r="P25" s="22">
        <v>0</v>
      </c>
      <c r="Q25" s="26">
        <v>0.84499999999999997</v>
      </c>
      <c r="R25" s="22">
        <v>1000</v>
      </c>
      <c r="T25" s="27">
        <f t="shared" si="1"/>
        <v>12</v>
      </c>
      <c r="U25" s="27">
        <f t="shared" si="2"/>
        <v>13</v>
      </c>
      <c r="V25" s="27">
        <f t="shared" si="3"/>
        <v>12</v>
      </c>
      <c r="W25" s="27">
        <f t="shared" si="4"/>
        <v>13</v>
      </c>
      <c r="X25" s="27">
        <f t="shared" si="5"/>
        <v>12</v>
      </c>
      <c r="Y25" s="27">
        <f t="shared" si="6"/>
        <v>3</v>
      </c>
      <c r="Z25" s="27">
        <f t="shared" si="7"/>
        <v>3</v>
      </c>
      <c r="AA25" s="27">
        <f t="shared" si="8"/>
        <v>2</v>
      </c>
      <c r="AB25" s="27">
        <f t="shared" si="9"/>
        <v>2</v>
      </c>
      <c r="AC25" s="27">
        <f t="shared" si="10"/>
        <v>2</v>
      </c>
      <c r="AD25" s="27">
        <f t="shared" si="11"/>
        <v>5</v>
      </c>
      <c r="AE25" s="27">
        <f t="shared" si="12"/>
        <v>15</v>
      </c>
      <c r="AF25" s="27">
        <f t="shared" si="13"/>
        <v>2</v>
      </c>
      <c r="AG25" s="27">
        <f t="shared" si="14"/>
        <v>8</v>
      </c>
      <c r="AH25" s="27">
        <f t="shared" si="15"/>
        <v>4</v>
      </c>
      <c r="AI25" s="27">
        <f t="shared" si="16"/>
        <v>1000</v>
      </c>
      <c r="AJ25" s="27">
        <f>COCO_Y0_2!Q93</f>
        <v>997.2</v>
      </c>
      <c r="AK25" s="27">
        <f>IF(COCO_Y0_2!T93*COCO_Y0_2!BC93&lt;=0,1,0)</f>
        <v>1</v>
      </c>
      <c r="AL25" s="27">
        <f t="shared" si="17"/>
        <v>6</v>
      </c>
      <c r="AM25" s="2">
        <f>OAM!AZ25</f>
        <v>19</v>
      </c>
    </row>
  </sheetData>
  <mergeCells count="2">
    <mergeCell ref="R1:R5"/>
    <mergeCell ref="A1:A5"/>
  </mergeCells>
  <phoneticPr fontId="3" type="noConversion"/>
  <conditionalFormatting sqref="AJ6:AJ2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6:AK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6:AL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6:AM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0709-8EC4-4D21-B355-20B9B4EB1A8C}">
  <dimension ref="A1:CE25"/>
  <sheetViews>
    <sheetView zoomScale="15" workbookViewId="0">
      <selection sqref="A1:A5"/>
    </sheetView>
  </sheetViews>
  <sheetFormatPr defaultRowHeight="14.4" x14ac:dyDescent="0.3"/>
  <cols>
    <col min="1" max="1" width="25.88671875" customWidth="1"/>
    <col min="2" max="2" width="45.109375" customWidth="1"/>
    <col min="3" max="3" width="10.77734375" customWidth="1"/>
    <col min="4" max="4" width="17.5546875" customWidth="1"/>
    <col min="5" max="5" width="15.33203125" customWidth="1"/>
    <col min="6" max="6" width="14.6640625" customWidth="1"/>
    <col min="7" max="7" width="14.77734375" customWidth="1"/>
    <col min="8" max="9" width="15.109375" customWidth="1"/>
    <col min="10" max="10" width="13.5546875" customWidth="1"/>
    <col min="11" max="11" width="15.88671875" customWidth="1"/>
    <col min="12" max="12" width="13.88671875" customWidth="1"/>
    <col min="13" max="13" width="13.77734375" customWidth="1"/>
    <col min="14" max="14" width="13.6640625" customWidth="1"/>
    <col min="15" max="15" width="14" customWidth="1"/>
    <col min="16" max="16" width="12.33203125" customWidth="1"/>
    <col min="17" max="17" width="13" customWidth="1"/>
    <col min="18" max="18" width="13.33203125" customWidth="1"/>
    <col min="19" max="19" width="13.5546875" customWidth="1"/>
    <col min="20" max="20" width="11.88671875" customWidth="1"/>
    <col min="21" max="21" width="13.6640625" customWidth="1"/>
    <col min="22" max="22" width="12.44140625" customWidth="1"/>
    <col min="23" max="23" width="14.21875" customWidth="1"/>
    <col min="24" max="24" width="12.77734375" customWidth="1"/>
    <col min="25" max="25" width="10.44140625" customWidth="1"/>
    <col min="26" max="26" width="10.6640625" customWidth="1"/>
    <col min="27" max="27" width="11.33203125" customWidth="1"/>
    <col min="28" max="28" width="11.21875" customWidth="1"/>
    <col min="29" max="29" width="11.109375" customWidth="1"/>
    <col min="30" max="30" width="11.21875" customWidth="1"/>
    <col min="31" max="31" width="11.77734375" customWidth="1"/>
    <col min="32" max="32" width="12.21875" customWidth="1"/>
    <col min="33" max="33" width="11.88671875" customWidth="1"/>
    <col min="34" max="34" width="17.21875" customWidth="1"/>
    <col min="35" max="35" width="11.88671875" customWidth="1"/>
    <col min="36" max="36" width="12.5546875" customWidth="1"/>
    <col min="37" max="37" width="12.77734375" customWidth="1"/>
    <col min="38" max="38" width="12" customWidth="1"/>
    <col min="39" max="39" width="18" customWidth="1"/>
    <col min="42" max="42" width="27.88671875" customWidth="1"/>
    <col min="43" max="43" width="17.21875" customWidth="1"/>
    <col min="44" max="44" width="17.6640625" customWidth="1"/>
    <col min="45" max="45" width="18.33203125" customWidth="1"/>
    <col min="46" max="46" width="14.109375" customWidth="1"/>
    <col min="47" max="47" width="14.6640625" customWidth="1"/>
    <col min="48" max="48" width="16.44140625" customWidth="1"/>
    <col min="49" max="49" width="15.21875" customWidth="1"/>
    <col min="50" max="51" width="14.88671875" customWidth="1"/>
    <col min="52" max="52" width="14.6640625" customWidth="1"/>
    <col min="53" max="53" width="15.109375" customWidth="1"/>
    <col min="54" max="54" width="14.109375" customWidth="1"/>
    <col min="55" max="55" width="16.88671875" customWidth="1"/>
    <col min="56" max="56" width="15.33203125" customWidth="1"/>
    <col min="57" max="57" width="18.109375" customWidth="1"/>
    <col min="58" max="58" width="14" customWidth="1"/>
    <col min="59" max="59" width="15.6640625" customWidth="1"/>
    <col min="60" max="60" width="14.77734375" customWidth="1"/>
    <col min="61" max="61" width="13.88671875" customWidth="1"/>
    <col min="62" max="62" width="16.109375" customWidth="1"/>
    <col min="63" max="63" width="15.33203125" customWidth="1"/>
    <col min="64" max="64" width="13.21875" customWidth="1"/>
    <col min="65" max="65" width="10.77734375" customWidth="1"/>
    <col min="66" max="66" width="10.44140625" customWidth="1"/>
    <col min="67" max="67" width="11.109375" customWidth="1"/>
    <col min="68" max="68" width="11.21875" customWidth="1"/>
    <col min="69" max="69" width="10.21875" customWidth="1"/>
    <col min="70" max="70" width="10.5546875" customWidth="1"/>
    <col min="71" max="71" width="10.109375" customWidth="1"/>
    <col min="72" max="72" width="11.109375" customWidth="1"/>
    <col min="73" max="73" width="11.21875" customWidth="1"/>
    <col min="74" max="74" width="10.109375" customWidth="1"/>
    <col min="75" max="75" width="11.77734375" customWidth="1"/>
    <col min="76" max="76" width="12.88671875" customWidth="1"/>
    <col min="77" max="77" width="13" customWidth="1"/>
    <col min="78" max="78" width="12.6640625" customWidth="1"/>
    <col min="79" max="79" width="16.88671875" customWidth="1"/>
    <col min="81" max="81" width="10.77734375" customWidth="1"/>
    <col min="82" max="82" width="11.88671875" customWidth="1"/>
  </cols>
  <sheetData>
    <row r="1" spans="1:83" x14ac:dyDescent="0.3">
      <c r="A1" s="58" t="s">
        <v>694</v>
      </c>
      <c r="B1" s="30" t="s">
        <v>46</v>
      </c>
      <c r="C1" s="30">
        <v>0</v>
      </c>
      <c r="D1" s="30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1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1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61" t="s">
        <v>80</v>
      </c>
      <c r="AP1" s="18" t="str">
        <f t="shared" ref="AP1:AP4" si="0">B1</f>
        <v>Direction ID</v>
      </c>
      <c r="AQ1" s="18">
        <f t="shared" ref="AQ1" si="1">C1</f>
        <v>0</v>
      </c>
      <c r="AR1" s="18">
        <f t="shared" ref="AR1" si="2">D1</f>
        <v>0</v>
      </c>
      <c r="AS1" s="18">
        <f t="shared" ref="AS1" si="3">E1</f>
        <v>0</v>
      </c>
      <c r="AT1" s="18">
        <f t="shared" ref="AT1" si="4">F1</f>
        <v>0</v>
      </c>
      <c r="AU1" s="18">
        <f t="shared" ref="AU1" si="5">G1</f>
        <v>0</v>
      </c>
      <c r="AV1" s="18">
        <f t="shared" ref="AV1" si="6">H1</f>
        <v>0</v>
      </c>
      <c r="AW1" s="18">
        <f t="shared" ref="AW1" si="7">I1</f>
        <v>0</v>
      </c>
      <c r="AX1" s="18">
        <f t="shared" ref="AX1" si="8">J1</f>
        <v>0</v>
      </c>
      <c r="AY1" s="18">
        <f t="shared" ref="AY1" si="9">K1</f>
        <v>0</v>
      </c>
      <c r="AZ1" s="18">
        <f t="shared" ref="AZ1" si="10">L1</f>
        <v>0</v>
      </c>
      <c r="BA1" s="18">
        <f t="shared" ref="BA1" si="11">M1</f>
        <v>1</v>
      </c>
      <c r="BB1" s="18">
        <f t="shared" ref="BB1" si="12">N1</f>
        <v>0</v>
      </c>
      <c r="BC1" s="18">
        <f t="shared" ref="BC1" si="13">O1</f>
        <v>0</v>
      </c>
      <c r="BD1" s="18">
        <f t="shared" ref="BD1" si="14">P1</f>
        <v>0</v>
      </c>
      <c r="BE1" s="18">
        <f t="shared" ref="BE1" si="15">Q1</f>
        <v>0</v>
      </c>
      <c r="BF1" s="18">
        <f t="shared" ref="BF1" si="16">R1</f>
        <v>0</v>
      </c>
      <c r="BG1" s="18">
        <f t="shared" ref="BG1" si="17">S1</f>
        <v>0</v>
      </c>
      <c r="BH1" s="18">
        <f t="shared" ref="BH1" si="18">T1</f>
        <v>0</v>
      </c>
      <c r="BI1" s="18">
        <f t="shared" ref="BI1" si="19">U1</f>
        <v>1</v>
      </c>
      <c r="BJ1" s="18">
        <f t="shared" ref="BJ1" si="20">V1</f>
        <v>0</v>
      </c>
      <c r="BK1" s="18">
        <f t="shared" ref="BK1" si="21">W1</f>
        <v>0</v>
      </c>
      <c r="BL1" s="18">
        <f t="shared" ref="BL1" si="22">X1</f>
        <v>0</v>
      </c>
      <c r="BM1" s="18">
        <f t="shared" ref="BM1" si="23">Y1</f>
        <v>0</v>
      </c>
      <c r="BN1" s="18">
        <f t="shared" ref="BN1" si="24">Z1</f>
        <v>0</v>
      </c>
      <c r="BO1" s="18">
        <f t="shared" ref="BO1" si="25">AA1</f>
        <v>0</v>
      </c>
      <c r="BP1" s="18">
        <f t="shared" ref="BP1" si="26">AB1</f>
        <v>0</v>
      </c>
      <c r="BQ1" s="18">
        <f t="shared" ref="BQ1" si="27">AC1</f>
        <v>0</v>
      </c>
      <c r="BR1" s="18">
        <f t="shared" ref="BR1" si="28">AD1</f>
        <v>0</v>
      </c>
      <c r="BS1" s="18">
        <f t="shared" ref="BS1" si="29">AE1</f>
        <v>0</v>
      </c>
      <c r="BT1" s="18">
        <f t="shared" ref="BT1" si="30">AF1</f>
        <v>0</v>
      </c>
      <c r="BU1" s="18">
        <f t="shared" ref="BU1" si="31">AG1</f>
        <v>0</v>
      </c>
      <c r="BV1" s="18">
        <f t="shared" ref="BV1" si="32">AH1</f>
        <v>0</v>
      </c>
      <c r="BW1" s="18">
        <f t="shared" ref="BW1" si="33">AI1</f>
        <v>0</v>
      </c>
      <c r="BX1" s="18">
        <f t="shared" ref="BX1" si="34">AJ1</f>
        <v>0</v>
      </c>
      <c r="BY1" s="18">
        <f t="shared" ref="BY1" si="35">AK1</f>
        <v>0</v>
      </c>
      <c r="BZ1" s="18">
        <f t="shared" ref="BZ1" si="36">AL1</f>
        <v>0</v>
      </c>
      <c r="CA1" s="18">
        <f t="shared" ref="CA1" si="37">AM1</f>
        <v>0</v>
      </c>
      <c r="CB1" s="61" t="str">
        <f t="shared" ref="CB1" si="38">AN1</f>
        <v>Y</v>
      </c>
    </row>
    <row r="2" spans="1:83" x14ac:dyDescent="0.3">
      <c r="A2" s="59"/>
      <c r="B2" s="32" t="s">
        <v>45</v>
      </c>
      <c r="C2" s="32" t="s">
        <v>159</v>
      </c>
      <c r="D2" s="32" t="s">
        <v>159</v>
      </c>
      <c r="E2" s="32" t="s">
        <v>159</v>
      </c>
      <c r="F2" s="32" t="s">
        <v>159</v>
      </c>
      <c r="G2" s="32" t="s">
        <v>159</v>
      </c>
      <c r="H2" s="32" t="s">
        <v>159</v>
      </c>
      <c r="I2" s="32" t="s">
        <v>159</v>
      </c>
      <c r="J2" s="32" t="s">
        <v>159</v>
      </c>
      <c r="K2" s="32" t="s">
        <v>159</v>
      </c>
      <c r="L2" s="32" t="s">
        <v>159</v>
      </c>
      <c r="M2" s="32" t="s">
        <v>159</v>
      </c>
      <c r="N2" s="32" t="s">
        <v>159</v>
      </c>
      <c r="O2" s="32" t="s">
        <v>159</v>
      </c>
      <c r="P2" s="32" t="s">
        <v>159</v>
      </c>
      <c r="Q2" s="32" t="s">
        <v>159</v>
      </c>
      <c r="R2" s="32" t="s">
        <v>159</v>
      </c>
      <c r="S2" s="32" t="s">
        <v>159</v>
      </c>
      <c r="T2" s="32" t="s">
        <v>159</v>
      </c>
      <c r="U2" s="32" t="s">
        <v>159</v>
      </c>
      <c r="V2" s="32" t="s">
        <v>159</v>
      </c>
      <c r="W2" s="32" t="s">
        <v>159</v>
      </c>
      <c r="X2" s="32" t="s">
        <v>159</v>
      </c>
      <c r="Y2" s="32" t="s">
        <v>159</v>
      </c>
      <c r="Z2" s="32" t="s">
        <v>159</v>
      </c>
      <c r="AA2" s="32" t="s">
        <v>159</v>
      </c>
      <c r="AB2" s="32" t="s">
        <v>159</v>
      </c>
      <c r="AC2" s="32" t="s">
        <v>159</v>
      </c>
      <c r="AD2" s="32" t="s">
        <v>159</v>
      </c>
      <c r="AE2" s="32" t="s">
        <v>159</v>
      </c>
      <c r="AF2" s="32" t="s">
        <v>159</v>
      </c>
      <c r="AG2" s="32" t="s">
        <v>159</v>
      </c>
      <c r="AH2" s="32" t="s">
        <v>159</v>
      </c>
      <c r="AI2" s="32" t="s">
        <v>159</v>
      </c>
      <c r="AJ2" s="32" t="s">
        <v>159</v>
      </c>
      <c r="AK2" s="32" t="s">
        <v>159</v>
      </c>
      <c r="AL2" s="32" t="s">
        <v>159</v>
      </c>
      <c r="AM2" s="32" t="s">
        <v>159</v>
      </c>
      <c r="AN2" s="61"/>
      <c r="AP2" s="17" t="str">
        <f t="shared" si="0"/>
        <v>Type</v>
      </c>
      <c r="AQ2" s="17" t="str">
        <f t="shared" ref="AQ2:AQ5" si="39">C2</f>
        <v>X</v>
      </c>
      <c r="AR2" s="17" t="str">
        <f t="shared" ref="AR2:AR5" si="40">D2</f>
        <v>X</v>
      </c>
      <c r="AS2" s="17" t="str">
        <f t="shared" ref="AS2:AS5" si="41">E2</f>
        <v>X</v>
      </c>
      <c r="AT2" s="17" t="str">
        <f t="shared" ref="AT2:AT5" si="42">F2</f>
        <v>X</v>
      </c>
      <c r="AU2" s="17" t="str">
        <f t="shared" ref="AU2:AU5" si="43">G2</f>
        <v>X</v>
      </c>
      <c r="AV2" s="17" t="str">
        <f t="shared" ref="AV2:AV5" si="44">H2</f>
        <v>X</v>
      </c>
      <c r="AW2" s="17" t="str">
        <f t="shared" ref="AW2:AW5" si="45">I2</f>
        <v>X</v>
      </c>
      <c r="AX2" s="17" t="str">
        <f t="shared" ref="AX2:AX5" si="46">J2</f>
        <v>X</v>
      </c>
      <c r="AY2" s="17" t="str">
        <f t="shared" ref="AY2:AY5" si="47">K2</f>
        <v>X</v>
      </c>
      <c r="AZ2" s="17" t="str">
        <f t="shared" ref="AZ2:AZ5" si="48">L2</f>
        <v>X</v>
      </c>
      <c r="BA2" s="17" t="str">
        <f t="shared" ref="BA2:BA5" si="49">M2</f>
        <v>X</v>
      </c>
      <c r="BB2" s="17" t="str">
        <f t="shared" ref="BB2:BB5" si="50">N2</f>
        <v>X</v>
      </c>
      <c r="BC2" s="17" t="str">
        <f t="shared" ref="BC2:BC5" si="51">O2</f>
        <v>X</v>
      </c>
      <c r="BD2" s="17" t="str">
        <f t="shared" ref="BD2:BD5" si="52">P2</f>
        <v>X</v>
      </c>
      <c r="BE2" s="17" t="str">
        <f t="shared" ref="BE2:BE5" si="53">Q2</f>
        <v>X</v>
      </c>
      <c r="BF2" s="17" t="str">
        <f t="shared" ref="BF2:BF5" si="54">R2</f>
        <v>X</v>
      </c>
      <c r="BG2" s="17" t="str">
        <f t="shared" ref="BG2:BG5" si="55">S2</f>
        <v>X</v>
      </c>
      <c r="BH2" s="17" t="str">
        <f t="shared" ref="BH2:BH5" si="56">T2</f>
        <v>X</v>
      </c>
      <c r="BI2" s="17" t="str">
        <f t="shared" ref="BI2:BI5" si="57">U2</f>
        <v>X</v>
      </c>
      <c r="BJ2" s="17" t="str">
        <f t="shared" ref="BJ2:BJ5" si="58">V2</f>
        <v>X</v>
      </c>
      <c r="BK2" s="17" t="str">
        <f t="shared" ref="BK2:BK5" si="59">W2</f>
        <v>X</v>
      </c>
      <c r="BL2" s="17" t="str">
        <f t="shared" ref="BL2:BL5" si="60">X2</f>
        <v>X</v>
      </c>
      <c r="BM2" s="17" t="str">
        <f t="shared" ref="BM2:BM5" si="61">Y2</f>
        <v>X</v>
      </c>
      <c r="BN2" s="17" t="str">
        <f t="shared" ref="BN2:BN5" si="62">Z2</f>
        <v>X</v>
      </c>
      <c r="BO2" s="17" t="str">
        <f t="shared" ref="BO2:BO5" si="63">AA2</f>
        <v>X</v>
      </c>
      <c r="BP2" s="17" t="str">
        <f t="shared" ref="BP2:BP5" si="64">AB2</f>
        <v>X</v>
      </c>
      <c r="BQ2" s="17" t="str">
        <f t="shared" ref="BQ2:BQ5" si="65">AC2</f>
        <v>X</v>
      </c>
      <c r="BR2" s="17" t="str">
        <f t="shared" ref="BR2:BR5" si="66">AD2</f>
        <v>X</v>
      </c>
      <c r="BS2" s="17" t="str">
        <f t="shared" ref="BS2:BS5" si="67">AE2</f>
        <v>X</v>
      </c>
      <c r="BT2" s="17" t="str">
        <f t="shared" ref="BT2:BT5" si="68">AF2</f>
        <v>X</v>
      </c>
      <c r="BU2" s="17" t="str">
        <f t="shared" ref="BU2:BU5" si="69">AG2</f>
        <v>X</v>
      </c>
      <c r="BV2" s="17" t="str">
        <f t="shared" ref="BV2:BV5" si="70">AH2</f>
        <v>X</v>
      </c>
      <c r="BW2" s="17" t="str">
        <f t="shared" ref="BW2:BW5" si="71">AI2</f>
        <v>X</v>
      </c>
      <c r="BX2" s="17" t="str">
        <f t="shared" ref="BX2:BX5" si="72">AJ2</f>
        <v>X</v>
      </c>
      <c r="BY2" s="17" t="str">
        <f t="shared" ref="BY2:BY5" si="73">AK2</f>
        <v>X</v>
      </c>
      <c r="BZ2" s="17" t="str">
        <f t="shared" ref="BZ2:BZ5" si="74">AL2</f>
        <v>X</v>
      </c>
      <c r="CA2" s="17" t="str">
        <f t="shared" ref="CA2:CA5" si="75">AM2</f>
        <v>X</v>
      </c>
      <c r="CB2" s="61"/>
    </row>
    <row r="3" spans="1:83" x14ac:dyDescent="0.3">
      <c r="A3" s="59"/>
      <c r="B3" s="33" t="s">
        <v>44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3" t="s">
        <v>60</v>
      </c>
      <c r="O3" s="33" t="s">
        <v>61</v>
      </c>
      <c r="P3" s="33" t="s">
        <v>62</v>
      </c>
      <c r="Q3" s="33" t="s">
        <v>63</v>
      </c>
      <c r="R3" s="33" t="s">
        <v>64</v>
      </c>
      <c r="S3" s="33" t="s">
        <v>65</v>
      </c>
      <c r="T3" s="33" t="s">
        <v>66</v>
      </c>
      <c r="U3" s="33" t="s">
        <v>67</v>
      </c>
      <c r="V3" s="33" t="s">
        <v>68</v>
      </c>
      <c r="W3" s="33" t="s">
        <v>69</v>
      </c>
      <c r="X3" s="33" t="s">
        <v>70</v>
      </c>
      <c r="Y3" s="33" t="s">
        <v>71</v>
      </c>
      <c r="Z3" s="33" t="s">
        <v>72</v>
      </c>
      <c r="AA3" s="33" t="s">
        <v>73</v>
      </c>
      <c r="AB3" s="33" t="s">
        <v>74</v>
      </c>
      <c r="AC3" s="33" t="s">
        <v>75</v>
      </c>
      <c r="AD3" s="33" t="s">
        <v>76</v>
      </c>
      <c r="AE3" s="33" t="s">
        <v>77</v>
      </c>
      <c r="AF3" s="33" t="s">
        <v>78</v>
      </c>
      <c r="AG3" s="33" t="s">
        <v>79</v>
      </c>
      <c r="AH3" s="33" t="s">
        <v>695</v>
      </c>
      <c r="AI3" s="33" t="s">
        <v>696</v>
      </c>
      <c r="AJ3" s="33" t="s">
        <v>697</v>
      </c>
      <c r="AK3" s="33" t="s">
        <v>698</v>
      </c>
      <c r="AL3" s="33" t="s">
        <v>699</v>
      </c>
      <c r="AM3" s="33" t="s">
        <v>700</v>
      </c>
      <c r="AN3" s="61"/>
      <c r="AP3" s="14" t="str">
        <f t="shared" si="0"/>
        <v>Attribute ID</v>
      </c>
      <c r="AQ3" s="14" t="str">
        <f t="shared" si="39"/>
        <v>A1</v>
      </c>
      <c r="AR3" s="14" t="str">
        <f t="shared" si="40"/>
        <v>A2</v>
      </c>
      <c r="AS3" s="14" t="str">
        <f t="shared" si="41"/>
        <v>A3</v>
      </c>
      <c r="AT3" s="14" t="str">
        <f t="shared" si="42"/>
        <v>A4</v>
      </c>
      <c r="AU3" s="14" t="str">
        <f t="shared" si="43"/>
        <v>A5</v>
      </c>
      <c r="AV3" s="14" t="str">
        <f t="shared" si="44"/>
        <v>A6</v>
      </c>
      <c r="AW3" s="14" t="str">
        <f t="shared" si="45"/>
        <v>A7</v>
      </c>
      <c r="AX3" s="14" t="str">
        <f t="shared" si="46"/>
        <v>A8</v>
      </c>
      <c r="AY3" s="14" t="str">
        <f t="shared" si="47"/>
        <v>A9</v>
      </c>
      <c r="AZ3" s="14" t="str">
        <f t="shared" si="48"/>
        <v>A10</v>
      </c>
      <c r="BA3" s="14" t="str">
        <f t="shared" si="49"/>
        <v>A11</v>
      </c>
      <c r="BB3" s="14" t="str">
        <f t="shared" si="50"/>
        <v>A12</v>
      </c>
      <c r="BC3" s="14" t="str">
        <f t="shared" si="51"/>
        <v>A13</v>
      </c>
      <c r="BD3" s="14" t="str">
        <f t="shared" si="52"/>
        <v>A14</v>
      </c>
      <c r="BE3" s="14" t="str">
        <f t="shared" si="53"/>
        <v>A15</v>
      </c>
      <c r="BF3" s="14" t="str">
        <f t="shared" si="54"/>
        <v>A16</v>
      </c>
      <c r="BG3" s="14" t="str">
        <f t="shared" si="55"/>
        <v>A17</v>
      </c>
      <c r="BH3" s="14" t="str">
        <f t="shared" si="56"/>
        <v>A18</v>
      </c>
      <c r="BI3" s="14" t="str">
        <f t="shared" si="57"/>
        <v>A19</v>
      </c>
      <c r="BJ3" s="14" t="str">
        <f t="shared" si="58"/>
        <v>A20</v>
      </c>
      <c r="BK3" s="14" t="str">
        <f t="shared" si="59"/>
        <v>A21</v>
      </c>
      <c r="BL3" s="14" t="str">
        <f t="shared" si="60"/>
        <v>A22</v>
      </c>
      <c r="BM3" s="14" t="str">
        <f t="shared" si="61"/>
        <v>A23</v>
      </c>
      <c r="BN3" s="14" t="str">
        <f t="shared" si="62"/>
        <v>A24</v>
      </c>
      <c r="BO3" s="14" t="str">
        <f t="shared" si="63"/>
        <v>A25</v>
      </c>
      <c r="BP3" s="14" t="str">
        <f t="shared" si="64"/>
        <v>A26</v>
      </c>
      <c r="BQ3" s="14" t="str">
        <f t="shared" si="65"/>
        <v>A27</v>
      </c>
      <c r="BR3" s="14" t="str">
        <f t="shared" si="66"/>
        <v>A28</v>
      </c>
      <c r="BS3" s="14" t="str">
        <f t="shared" si="67"/>
        <v>A29</v>
      </c>
      <c r="BT3" s="14" t="str">
        <f t="shared" si="68"/>
        <v>A30</v>
      </c>
      <c r="BU3" s="14" t="str">
        <f t="shared" si="69"/>
        <v>A31</v>
      </c>
      <c r="BV3" s="14" t="str">
        <f t="shared" si="70"/>
        <v>A32</v>
      </c>
      <c r="BW3" s="14" t="str">
        <f t="shared" si="71"/>
        <v>A33</v>
      </c>
      <c r="BX3" s="14" t="str">
        <f t="shared" si="72"/>
        <v>A34</v>
      </c>
      <c r="BY3" s="14" t="str">
        <f t="shared" si="73"/>
        <v>A35</v>
      </c>
      <c r="BZ3" s="14" t="str">
        <f t="shared" si="74"/>
        <v>A36</v>
      </c>
      <c r="CA3" s="14" t="str">
        <f t="shared" si="75"/>
        <v>A37</v>
      </c>
      <c r="CB3" s="61"/>
    </row>
    <row r="4" spans="1:83" ht="43.2" x14ac:dyDescent="0.3">
      <c r="A4" s="59"/>
      <c r="B4" s="15" t="s">
        <v>42</v>
      </c>
      <c r="C4" s="15" t="s">
        <v>20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5" t="s">
        <v>27</v>
      </c>
      <c r="J4" s="15" t="s">
        <v>28</v>
      </c>
      <c r="K4" s="15" t="s">
        <v>29</v>
      </c>
      <c r="L4" s="15" t="s">
        <v>30</v>
      </c>
      <c r="M4" s="15" t="s">
        <v>31</v>
      </c>
      <c r="N4" s="15" t="s">
        <v>33</v>
      </c>
      <c r="O4" s="15" t="s">
        <v>34</v>
      </c>
      <c r="P4" s="15" t="s">
        <v>35</v>
      </c>
      <c r="Q4" s="15" t="s">
        <v>36</v>
      </c>
      <c r="R4" s="15" t="s">
        <v>37</v>
      </c>
      <c r="S4" s="15" t="s">
        <v>21</v>
      </c>
      <c r="T4" s="15" t="s">
        <v>32</v>
      </c>
      <c r="U4" s="15" t="s">
        <v>38</v>
      </c>
      <c r="V4" s="15" t="s">
        <v>39</v>
      </c>
      <c r="W4" s="15" t="s">
        <v>40</v>
      </c>
      <c r="X4" s="15" t="s">
        <v>41</v>
      </c>
      <c r="Y4" s="15" t="s">
        <v>413</v>
      </c>
      <c r="Z4" s="15" t="s">
        <v>414</v>
      </c>
      <c r="AA4" s="15" t="s">
        <v>415</v>
      </c>
      <c r="AB4" s="15" t="s">
        <v>416</v>
      </c>
      <c r="AC4" s="15" t="s">
        <v>417</v>
      </c>
      <c r="AD4" s="15" t="s">
        <v>418</v>
      </c>
      <c r="AE4" s="15" t="s">
        <v>419</v>
      </c>
      <c r="AF4" s="15" t="s">
        <v>420</v>
      </c>
      <c r="AG4" s="15" t="s">
        <v>421</v>
      </c>
      <c r="AH4" s="15" t="s">
        <v>422</v>
      </c>
      <c r="AI4" s="15" t="s">
        <v>423</v>
      </c>
      <c r="AJ4" s="15" t="s">
        <v>424</v>
      </c>
      <c r="AK4" s="15" t="s">
        <v>425</v>
      </c>
      <c r="AL4" s="15" t="s">
        <v>426</v>
      </c>
      <c r="AM4" s="15" t="s">
        <v>427</v>
      </c>
      <c r="AN4" s="61"/>
      <c r="AP4" s="15" t="str">
        <f t="shared" si="0"/>
        <v>Attribute</v>
      </c>
      <c r="AQ4" s="15" t="str">
        <f t="shared" si="39"/>
        <v xml:space="preserve"> AI Adoption Rate (%) </v>
      </c>
      <c r="AR4" s="15" t="str">
        <f t="shared" si="40"/>
        <v xml:space="preserve"> Productivity Growth (AI-Driven %) </v>
      </c>
      <c r="AS4" s="15" t="str">
        <f t="shared" si="41"/>
        <v xml:space="preserve"> Task Automation Rate (%) </v>
      </c>
      <c r="AT4" s="15" t="str">
        <f t="shared" si="42"/>
        <v xml:space="preserve"> Process Cycle Time Reduction (%) </v>
      </c>
      <c r="AU4" s="15" t="str">
        <f t="shared" si="43"/>
        <v xml:space="preserve"> Error Reduction Rate (%) </v>
      </c>
      <c r="AV4" s="15" t="str">
        <f t="shared" si="44"/>
        <v xml:space="preserve"> Operational Cost Reduction (%) </v>
      </c>
      <c r="AW4" s="15" t="str">
        <f t="shared" si="45"/>
        <v xml:space="preserve"> Employee AI Usage Rate (%) </v>
      </c>
      <c r="AX4" s="15" t="str">
        <f t="shared" si="46"/>
        <v xml:space="preserve"> AI Skill Penetration (%) </v>
      </c>
      <c r="AY4" s="15" t="str">
        <f t="shared" si="47"/>
        <v xml:space="preserve"> Job Transformation Index (%) </v>
      </c>
      <c r="AZ4" s="15" t="str">
        <f t="shared" si="48"/>
        <v xml:space="preserve"> AI-Human Collaboration Index (0-100) </v>
      </c>
      <c r="BA4" s="15" t="str">
        <f t="shared" si="49"/>
        <v xml:space="preserve"> Job Displacement Risk (%) </v>
      </c>
      <c r="BB4" s="15" t="str">
        <f t="shared" si="50"/>
        <v xml:space="preserve"> Real-Time Decision Ratio (%) </v>
      </c>
      <c r="BC4" s="15" t="str">
        <f t="shared" si="51"/>
        <v xml:space="preserve"> Revenue Growth Post-AI (%) </v>
      </c>
      <c r="BD4" s="15" t="str">
        <f t="shared" si="52"/>
        <v xml:space="preserve"> Market Share Change (%) </v>
      </c>
      <c r="BE4" s="15" t="str">
        <f t="shared" si="53"/>
        <v xml:space="preserve"> Customer Satisfaction Change (%) </v>
      </c>
      <c r="BF4" s="15" t="str">
        <f t="shared" si="54"/>
        <v xml:space="preserve"> Operational Risk Reduction (%) </v>
      </c>
      <c r="BG4" s="15" t="str">
        <f t="shared" si="55"/>
        <v xml:space="preserve"> AI Investment Share (%) </v>
      </c>
      <c r="BH4" s="15" t="str">
        <f t="shared" si="56"/>
        <v xml:space="preserve"> Model Accuracy (%) </v>
      </c>
      <c r="BI4" s="15" t="str">
        <f t="shared" si="57"/>
        <v xml:space="preserve"> Incident Rate (AI Failures per Year) </v>
      </c>
      <c r="BJ4" s="15" t="str">
        <f t="shared" si="58"/>
        <v xml:space="preserve"> Industry Digitalization Index (0-100) </v>
      </c>
      <c r="BK4" s="15" t="str">
        <f t="shared" si="59"/>
        <v xml:space="preserve"> Competition Intensity Index </v>
      </c>
      <c r="BL4" s="15" t="str">
        <f t="shared" si="60"/>
        <v xml:space="preserve"> Consumer AI Acceptance (%) </v>
      </c>
      <c r="BM4" s="15" t="str">
        <f t="shared" si="61"/>
        <v>GPT-4</v>
      </c>
      <c r="BN4" s="15" t="str">
        <f t="shared" si="62"/>
        <v>Claude 3</v>
      </c>
      <c r="BO4" s="15" t="str">
        <f t="shared" si="63"/>
        <v>Gemini Pro</v>
      </c>
      <c r="BP4" s="15" t="str">
        <f t="shared" si="64"/>
        <v>Llama 3</v>
      </c>
      <c r="BQ4" s="15" t="str">
        <f t="shared" si="65"/>
        <v>Mixtral 8x7B</v>
      </c>
      <c r="BR4" s="15" t="str">
        <f t="shared" si="66"/>
        <v>BloombergGPT</v>
      </c>
      <c r="BS4" s="15" t="str">
        <f t="shared" si="67"/>
        <v>Med-PaLM 2</v>
      </c>
      <c r="BT4" s="15" t="str">
        <f t="shared" si="68"/>
        <v>AlphaFold 2</v>
      </c>
      <c r="BU4" s="15" t="str">
        <f t="shared" si="69"/>
        <v>DALL-E 3</v>
      </c>
      <c r="BV4" s="15" t="str">
        <f t="shared" si="70"/>
        <v>Stable Diffusion 3</v>
      </c>
      <c r="BW4" s="15" t="str">
        <f t="shared" si="71"/>
        <v>Codex</v>
      </c>
      <c r="BX4" s="15" t="str">
        <f t="shared" si="72"/>
        <v>Watsonx.ai</v>
      </c>
      <c r="BY4" s="15" t="str">
        <f t="shared" si="73"/>
        <v>Amazon Q</v>
      </c>
      <c r="BZ4" s="15" t="str">
        <f t="shared" si="74"/>
        <v>Tesla FSD</v>
      </c>
      <c r="CA4" s="15" t="str">
        <f t="shared" si="75"/>
        <v>Salesforce Einstein</v>
      </c>
      <c r="CB4" s="61"/>
    </row>
    <row r="5" spans="1:83" x14ac:dyDescent="0.3">
      <c r="A5" s="60"/>
      <c r="B5" s="16" t="s">
        <v>43</v>
      </c>
      <c r="C5" s="16" t="s">
        <v>47</v>
      </c>
      <c r="D5" s="16" t="s">
        <v>47</v>
      </c>
      <c r="E5" s="16" t="s">
        <v>47</v>
      </c>
      <c r="F5" s="16" t="s">
        <v>47</v>
      </c>
      <c r="G5" s="16" t="s">
        <v>47</v>
      </c>
      <c r="H5" s="16" t="s">
        <v>47</v>
      </c>
      <c r="I5" s="16" t="s">
        <v>47</v>
      </c>
      <c r="J5" s="16" t="s">
        <v>47</v>
      </c>
      <c r="K5" s="16" t="s">
        <v>47</v>
      </c>
      <c r="L5" s="16" t="s">
        <v>48</v>
      </c>
      <c r="M5" s="16" t="s">
        <v>47</v>
      </c>
      <c r="N5" s="16" t="s">
        <v>47</v>
      </c>
      <c r="O5" s="16" t="s">
        <v>47</v>
      </c>
      <c r="P5" s="16" t="s">
        <v>47</v>
      </c>
      <c r="Q5" s="16" t="s">
        <v>47</v>
      </c>
      <c r="R5" s="16" t="s">
        <v>47</v>
      </c>
      <c r="S5" s="16" t="s">
        <v>47</v>
      </c>
      <c r="T5" s="16" t="s">
        <v>47</v>
      </c>
      <c r="U5" s="16" t="s">
        <v>48</v>
      </c>
      <c r="V5" s="16" t="s">
        <v>48</v>
      </c>
      <c r="W5" s="16" t="s">
        <v>47</v>
      </c>
      <c r="X5" s="16" t="s">
        <v>47</v>
      </c>
      <c r="Y5" s="16" t="s">
        <v>47</v>
      </c>
      <c r="Z5" s="16" t="s">
        <v>47</v>
      </c>
      <c r="AA5" s="16" t="s">
        <v>47</v>
      </c>
      <c r="AB5" s="16" t="s">
        <v>47</v>
      </c>
      <c r="AC5" s="16" t="s">
        <v>47</v>
      </c>
      <c r="AD5" s="16" t="s">
        <v>47</v>
      </c>
      <c r="AE5" s="16" t="s">
        <v>47</v>
      </c>
      <c r="AF5" s="16" t="s">
        <v>47</v>
      </c>
      <c r="AG5" s="16" t="s">
        <v>47</v>
      </c>
      <c r="AH5" s="16" t="s">
        <v>47</v>
      </c>
      <c r="AI5" s="16" t="s">
        <v>47</v>
      </c>
      <c r="AJ5" s="16" t="s">
        <v>47</v>
      </c>
      <c r="AK5" s="16" t="s">
        <v>47</v>
      </c>
      <c r="AL5" s="16" t="s">
        <v>47</v>
      </c>
      <c r="AM5" s="16" t="s">
        <v>47</v>
      </c>
      <c r="AN5" s="61"/>
      <c r="AP5" s="24" t="str">
        <f>B5</f>
        <v>Attribute Unit</v>
      </c>
      <c r="AQ5" s="24" t="str">
        <f t="shared" si="39"/>
        <v>Percentage</v>
      </c>
      <c r="AR5" s="24" t="str">
        <f t="shared" si="40"/>
        <v>Percentage</v>
      </c>
      <c r="AS5" s="24" t="str">
        <f t="shared" si="41"/>
        <v>Percentage</v>
      </c>
      <c r="AT5" s="24" t="str">
        <f t="shared" si="42"/>
        <v>Percentage</v>
      </c>
      <c r="AU5" s="24" t="str">
        <f t="shared" si="43"/>
        <v>Percentage</v>
      </c>
      <c r="AV5" s="24" t="str">
        <f t="shared" si="44"/>
        <v>Percentage</v>
      </c>
      <c r="AW5" s="24" t="str">
        <f t="shared" si="45"/>
        <v>Percentage</v>
      </c>
      <c r="AX5" s="24" t="str">
        <f t="shared" si="46"/>
        <v>Percentage</v>
      </c>
      <c r="AY5" s="24" t="str">
        <f t="shared" si="47"/>
        <v>Percentage</v>
      </c>
      <c r="AZ5" s="24" t="str">
        <f t="shared" si="48"/>
        <v>Integer</v>
      </c>
      <c r="BA5" s="24" t="str">
        <f t="shared" si="49"/>
        <v>Percentage</v>
      </c>
      <c r="BB5" s="24" t="str">
        <f t="shared" si="50"/>
        <v>Percentage</v>
      </c>
      <c r="BC5" s="24" t="str">
        <f t="shared" si="51"/>
        <v>Percentage</v>
      </c>
      <c r="BD5" s="24" t="str">
        <f t="shared" si="52"/>
        <v>Percentage</v>
      </c>
      <c r="BE5" s="24" t="str">
        <f t="shared" si="53"/>
        <v>Percentage</v>
      </c>
      <c r="BF5" s="24" t="str">
        <f t="shared" si="54"/>
        <v>Percentage</v>
      </c>
      <c r="BG5" s="24" t="str">
        <f t="shared" si="55"/>
        <v>Percentage</v>
      </c>
      <c r="BH5" s="24" t="str">
        <f t="shared" si="56"/>
        <v>Percentage</v>
      </c>
      <c r="BI5" s="24" t="str">
        <f t="shared" si="57"/>
        <v>Integer</v>
      </c>
      <c r="BJ5" s="24" t="str">
        <f t="shared" si="58"/>
        <v>Integer</v>
      </c>
      <c r="BK5" s="24" t="str">
        <f t="shared" si="59"/>
        <v>Percentage</v>
      </c>
      <c r="BL5" s="24" t="str">
        <f t="shared" si="60"/>
        <v>Percentage</v>
      </c>
      <c r="BM5" s="24" t="str">
        <f t="shared" si="61"/>
        <v>Percentage</v>
      </c>
      <c r="BN5" s="24" t="str">
        <f t="shared" si="62"/>
        <v>Percentage</v>
      </c>
      <c r="BO5" s="24" t="str">
        <f t="shared" si="63"/>
        <v>Percentage</v>
      </c>
      <c r="BP5" s="24" t="str">
        <f t="shared" si="64"/>
        <v>Percentage</v>
      </c>
      <c r="BQ5" s="24" t="str">
        <f t="shared" si="65"/>
        <v>Percentage</v>
      </c>
      <c r="BR5" s="24" t="str">
        <f t="shared" si="66"/>
        <v>Percentage</v>
      </c>
      <c r="BS5" s="24" t="str">
        <f t="shared" si="67"/>
        <v>Percentage</v>
      </c>
      <c r="BT5" s="24" t="str">
        <f t="shared" si="68"/>
        <v>Percentage</v>
      </c>
      <c r="BU5" s="24" t="str">
        <f t="shared" si="69"/>
        <v>Percentage</v>
      </c>
      <c r="BV5" s="24" t="str">
        <f t="shared" si="70"/>
        <v>Percentage</v>
      </c>
      <c r="BW5" s="24" t="str">
        <f t="shared" si="71"/>
        <v>Percentage</v>
      </c>
      <c r="BX5" s="24" t="str">
        <f t="shared" si="72"/>
        <v>Percentage</v>
      </c>
      <c r="BY5" s="24" t="str">
        <f t="shared" si="73"/>
        <v>Percentage</v>
      </c>
      <c r="BZ5" s="24" t="str">
        <f t="shared" si="74"/>
        <v>Percentage</v>
      </c>
      <c r="CA5" s="24" t="str">
        <f t="shared" si="75"/>
        <v>Percentage</v>
      </c>
      <c r="CB5" s="61"/>
      <c r="CC5" s="54" t="s">
        <v>265</v>
      </c>
      <c r="CD5" s="28" t="s">
        <v>266</v>
      </c>
      <c r="CE5" s="28" t="s">
        <v>996</v>
      </c>
    </row>
    <row r="6" spans="1:83" x14ac:dyDescent="0.3">
      <c r="A6" s="19" t="s">
        <v>93</v>
      </c>
      <c r="B6" s="34" t="s">
        <v>428</v>
      </c>
      <c r="C6" s="21">
        <v>85</v>
      </c>
      <c r="D6" s="21">
        <v>42</v>
      </c>
      <c r="E6" s="21">
        <v>68</v>
      </c>
      <c r="F6" s="21">
        <v>55</v>
      </c>
      <c r="G6" s="21">
        <v>75</v>
      </c>
      <c r="H6" s="21">
        <v>28</v>
      </c>
      <c r="I6" s="21">
        <v>82</v>
      </c>
      <c r="J6" s="21">
        <v>75</v>
      </c>
      <c r="K6" s="21">
        <v>65</v>
      </c>
      <c r="L6" s="21">
        <v>88</v>
      </c>
      <c r="M6" s="21">
        <v>25</v>
      </c>
      <c r="N6" s="21">
        <v>85</v>
      </c>
      <c r="O6" s="21">
        <v>18</v>
      </c>
      <c r="P6" s="21">
        <v>6.5</v>
      </c>
      <c r="Q6" s="21">
        <v>12</v>
      </c>
      <c r="R6" s="21">
        <v>35</v>
      </c>
      <c r="S6" s="21">
        <v>22</v>
      </c>
      <c r="T6" s="21">
        <v>94</v>
      </c>
      <c r="U6" s="21">
        <v>3</v>
      </c>
      <c r="V6" s="21">
        <v>95</v>
      </c>
      <c r="W6" s="21">
        <v>88</v>
      </c>
      <c r="X6" s="21">
        <v>72</v>
      </c>
      <c r="Y6" s="35">
        <v>0.875</v>
      </c>
      <c r="Z6" s="35">
        <v>0.84199999999999997</v>
      </c>
      <c r="AA6" s="35">
        <v>0.86799999999999999</v>
      </c>
      <c r="AB6" s="35">
        <v>0.82099999999999995</v>
      </c>
      <c r="AC6" s="35">
        <v>0.83699999999999997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35">
        <v>0.91200000000000003</v>
      </c>
      <c r="AJ6" s="35">
        <v>0.85599999999999998</v>
      </c>
      <c r="AK6" s="35">
        <v>0.83399999999999996</v>
      </c>
      <c r="AL6" s="21">
        <v>0</v>
      </c>
      <c r="AM6" s="35">
        <v>0.79800000000000004</v>
      </c>
      <c r="AN6" s="21">
        <v>1000</v>
      </c>
      <c r="AP6" s="56" t="str">
        <f>A6</f>
        <v>Information Technology</v>
      </c>
      <c r="AQ6" s="22">
        <f t="shared" ref="AQ6:CA6" si="76">RANK(C6,C$6:C$25,C$1)</f>
        <v>1</v>
      </c>
      <c r="AR6" s="22">
        <f t="shared" si="76"/>
        <v>1</v>
      </c>
      <c r="AS6" s="22">
        <f t="shared" si="76"/>
        <v>2</v>
      </c>
      <c r="AT6" s="22">
        <f t="shared" si="76"/>
        <v>2</v>
      </c>
      <c r="AU6" s="22">
        <f t="shared" si="76"/>
        <v>1</v>
      </c>
      <c r="AV6" s="22">
        <f t="shared" si="76"/>
        <v>1</v>
      </c>
      <c r="AW6" s="22">
        <f t="shared" si="76"/>
        <v>1</v>
      </c>
      <c r="AX6" s="22">
        <f t="shared" si="76"/>
        <v>1</v>
      </c>
      <c r="AY6" s="22">
        <f t="shared" si="76"/>
        <v>1</v>
      </c>
      <c r="AZ6" s="22">
        <f t="shared" si="76"/>
        <v>1</v>
      </c>
      <c r="BA6" s="22">
        <f t="shared" si="76"/>
        <v>20</v>
      </c>
      <c r="BB6" s="22">
        <f t="shared" si="76"/>
        <v>1</v>
      </c>
      <c r="BC6" s="22">
        <f t="shared" si="76"/>
        <v>1</v>
      </c>
      <c r="BD6" s="22">
        <f t="shared" si="76"/>
        <v>1</v>
      </c>
      <c r="BE6" s="22">
        <f t="shared" si="76"/>
        <v>1</v>
      </c>
      <c r="BF6" s="22">
        <f t="shared" si="76"/>
        <v>1</v>
      </c>
      <c r="BG6" s="22">
        <f t="shared" si="76"/>
        <v>1</v>
      </c>
      <c r="BH6" s="22">
        <f t="shared" si="76"/>
        <v>1</v>
      </c>
      <c r="BI6" s="22">
        <f t="shared" si="76"/>
        <v>1</v>
      </c>
      <c r="BJ6" s="22">
        <f t="shared" si="76"/>
        <v>1</v>
      </c>
      <c r="BK6" s="22">
        <f t="shared" si="76"/>
        <v>1</v>
      </c>
      <c r="BL6" s="22">
        <f t="shared" si="76"/>
        <v>1</v>
      </c>
      <c r="BM6" s="22">
        <f t="shared" si="76"/>
        <v>2</v>
      </c>
      <c r="BN6" s="22">
        <f t="shared" si="76"/>
        <v>3</v>
      </c>
      <c r="BO6" s="22">
        <f t="shared" si="76"/>
        <v>2</v>
      </c>
      <c r="BP6" s="22">
        <f t="shared" si="76"/>
        <v>2</v>
      </c>
      <c r="BQ6" s="22">
        <f t="shared" si="76"/>
        <v>2</v>
      </c>
      <c r="BR6" s="22">
        <f t="shared" si="76"/>
        <v>3</v>
      </c>
      <c r="BS6" s="22">
        <f t="shared" si="76"/>
        <v>3</v>
      </c>
      <c r="BT6" s="22">
        <f t="shared" si="76"/>
        <v>2</v>
      </c>
      <c r="BU6" s="22">
        <f t="shared" si="76"/>
        <v>5</v>
      </c>
      <c r="BV6" s="22">
        <f t="shared" si="76"/>
        <v>5</v>
      </c>
      <c r="BW6" s="22">
        <f t="shared" si="76"/>
        <v>1</v>
      </c>
      <c r="BX6" s="22">
        <f t="shared" si="76"/>
        <v>9</v>
      </c>
      <c r="BY6" s="22">
        <f t="shared" si="76"/>
        <v>7</v>
      </c>
      <c r="BZ6" s="22">
        <f t="shared" si="76"/>
        <v>8</v>
      </c>
      <c r="CA6" s="22">
        <f t="shared" si="76"/>
        <v>14</v>
      </c>
      <c r="CB6" s="22">
        <f>AN6</f>
        <v>1000</v>
      </c>
      <c r="CC6" s="55">
        <f>ALL_COCO!AM74</f>
        <v>1001</v>
      </c>
      <c r="CD6" s="2">
        <f>IF(ALL_COCO!AP74*ALL_COCO!DQ74&lt;=0,1,0)</f>
        <v>0</v>
      </c>
      <c r="CE6" s="2">
        <f>RANK(CC6,CC6:CC25)</f>
        <v>1</v>
      </c>
    </row>
    <row r="7" spans="1:83" x14ac:dyDescent="0.3">
      <c r="A7" s="19" t="s">
        <v>94</v>
      </c>
      <c r="B7" s="34" t="s">
        <v>429</v>
      </c>
      <c r="C7" s="21">
        <v>78</v>
      </c>
      <c r="D7" s="21">
        <v>35</v>
      </c>
      <c r="E7" s="21">
        <v>62</v>
      </c>
      <c r="F7" s="21">
        <v>48</v>
      </c>
      <c r="G7" s="21">
        <v>70</v>
      </c>
      <c r="H7" s="21">
        <v>25</v>
      </c>
      <c r="I7" s="21">
        <v>75</v>
      </c>
      <c r="J7" s="21">
        <v>68</v>
      </c>
      <c r="K7" s="21">
        <v>58</v>
      </c>
      <c r="L7" s="21">
        <v>82</v>
      </c>
      <c r="M7" s="21">
        <v>22</v>
      </c>
      <c r="N7" s="21">
        <v>78</v>
      </c>
      <c r="O7" s="21">
        <v>15</v>
      </c>
      <c r="P7" s="21">
        <v>5.2</v>
      </c>
      <c r="Q7" s="21">
        <v>10</v>
      </c>
      <c r="R7" s="21">
        <v>32</v>
      </c>
      <c r="S7" s="21">
        <v>18</v>
      </c>
      <c r="T7" s="21">
        <v>92</v>
      </c>
      <c r="U7" s="21">
        <v>4</v>
      </c>
      <c r="V7" s="21">
        <v>88</v>
      </c>
      <c r="W7" s="21">
        <v>85</v>
      </c>
      <c r="X7" s="21">
        <v>68</v>
      </c>
      <c r="Y7" s="35">
        <v>0.82899999999999996</v>
      </c>
      <c r="Z7" s="35">
        <v>0.80700000000000005</v>
      </c>
      <c r="AA7" s="35">
        <v>0.81499999999999995</v>
      </c>
      <c r="AB7" s="35">
        <v>0.76800000000000002</v>
      </c>
      <c r="AC7" s="35">
        <v>0.78300000000000003</v>
      </c>
      <c r="AD7" s="35">
        <v>0.94099999999999995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35">
        <v>0.88900000000000001</v>
      </c>
      <c r="AK7" s="35">
        <v>0.85699999999999998</v>
      </c>
      <c r="AL7" s="21">
        <v>0</v>
      </c>
      <c r="AM7" s="35">
        <v>0.83499999999999996</v>
      </c>
      <c r="AN7" s="21">
        <v>1000</v>
      </c>
      <c r="AP7" s="56" t="str">
        <f t="shared" ref="AP7:AP25" si="77">A7</f>
        <v>Finance &amp; Insurance</v>
      </c>
      <c r="AQ7" s="22">
        <f t="shared" ref="AQ7:AQ24" si="78">RANK(C7,C$6:C$25,C$1)</f>
        <v>2</v>
      </c>
      <c r="AR7" s="22">
        <f t="shared" ref="AR7:AR25" si="79">RANK(D7,D$6:D$25,D$1)</f>
        <v>2</v>
      </c>
      <c r="AS7" s="22">
        <f t="shared" ref="AS7:AS25" si="80">RANK(E7,E$6:E$25,E$1)</f>
        <v>4</v>
      </c>
      <c r="AT7" s="22">
        <f t="shared" ref="AT7:AT25" si="81">RANK(F7,F$6:F$25,F$1)</f>
        <v>4</v>
      </c>
      <c r="AU7" s="22">
        <f t="shared" ref="AU7:AU25" si="82">RANK(G7,G$6:G$25,G$1)</f>
        <v>4</v>
      </c>
      <c r="AV7" s="22">
        <f t="shared" ref="AV7:AV25" si="83">RANK(H7,H$6:H$25,H$1)</f>
        <v>2</v>
      </c>
      <c r="AW7" s="22">
        <f t="shared" ref="AW7:AW25" si="84">RANK(I7,I$6:I$25,I$1)</f>
        <v>3</v>
      </c>
      <c r="AX7" s="22">
        <f t="shared" ref="AX7:AX25" si="85">RANK(J7,J$6:J$25,J$1)</f>
        <v>3</v>
      </c>
      <c r="AY7" s="22">
        <f t="shared" ref="AY7:AY25" si="86">RANK(K7,K$6:K$25,K$1)</f>
        <v>3</v>
      </c>
      <c r="AZ7" s="22">
        <f t="shared" ref="AZ7:AZ25" si="87">RANK(L7,L$6:L$25,L$1)</f>
        <v>3</v>
      </c>
      <c r="BA7" s="22">
        <f t="shared" ref="BA7:BA25" si="88">RANK(M7,M$6:M$25,M$1)</f>
        <v>18</v>
      </c>
      <c r="BB7" s="22">
        <f t="shared" ref="BB7:BB25" si="89">RANK(N7,N$6:N$25,N$1)</f>
        <v>2</v>
      </c>
      <c r="BC7" s="22">
        <f t="shared" ref="BC7:BC25" si="90">RANK(O7,O$6:O$25,O$1)</f>
        <v>3</v>
      </c>
      <c r="BD7" s="22">
        <f t="shared" ref="BD7:BD25" si="91">RANK(P7,P$6:P$25,P$1)</f>
        <v>3</v>
      </c>
      <c r="BE7" s="22">
        <f t="shared" ref="BE7:BE25" si="92">RANK(Q7,Q$6:Q$25,Q$1)</f>
        <v>3</v>
      </c>
      <c r="BF7" s="22">
        <f t="shared" ref="BF7:BF25" si="93">RANK(R7,R$6:R$25,R$1)</f>
        <v>2</v>
      </c>
      <c r="BG7" s="22">
        <f t="shared" ref="BG7:BG25" si="94">RANK(S7,S$6:S$25,S$1)</f>
        <v>2</v>
      </c>
      <c r="BH7" s="22">
        <f t="shared" ref="BH7:BH25" si="95">RANK(T7,T$6:T$25,T$1)</f>
        <v>2</v>
      </c>
      <c r="BI7" s="22">
        <f t="shared" ref="BI7:BI25" si="96">RANK(U7,U$6:U$25,U$1)</f>
        <v>2</v>
      </c>
      <c r="BJ7" s="22">
        <f t="shared" ref="BJ7:BJ25" si="97">RANK(V7,V$6:V$25,V$1)</f>
        <v>2</v>
      </c>
      <c r="BK7" s="22">
        <f t="shared" ref="BK7:BK25" si="98">RANK(W7,W$6:W$25,W$1)</f>
        <v>3</v>
      </c>
      <c r="BL7" s="22">
        <f t="shared" ref="BL7:BL25" si="99">RANK(X7,X$6:X$25,X$1)</f>
        <v>3</v>
      </c>
      <c r="BM7" s="22">
        <f t="shared" ref="BM7:BM25" si="100">RANK(Y7,Y$6:Y$25,Y$1)</f>
        <v>5</v>
      </c>
      <c r="BN7" s="22">
        <f t="shared" ref="BN7:BN25" si="101">RANK(Z7,Z$6:Z$25,Z$1)</f>
        <v>6</v>
      </c>
      <c r="BO7" s="22">
        <f t="shared" ref="BO7:BO25" si="102">RANK(AA7,AA$6:AA$25,AA$1)</f>
        <v>8</v>
      </c>
      <c r="BP7" s="22">
        <f t="shared" ref="BP7:BP25" si="103">RANK(AB7,AB$6:AB$25,AB$1)</f>
        <v>6</v>
      </c>
      <c r="BQ7" s="22">
        <f t="shared" ref="BQ7:BQ25" si="104">RANK(AC7,AC$6:AC$25,AC$1)</f>
        <v>6</v>
      </c>
      <c r="BR7" s="22">
        <f t="shared" ref="BR7:BR25" si="105">RANK(AD7,AD$6:AD$25,AD$1)</f>
        <v>1</v>
      </c>
      <c r="BS7" s="22">
        <f t="shared" ref="BS7:BS25" si="106">RANK(AE7,AE$6:AE$25,AE$1)</f>
        <v>3</v>
      </c>
      <c r="BT7" s="22">
        <f t="shared" ref="BT7:BT25" si="107">RANK(AF7,AF$6:AF$25,AF$1)</f>
        <v>2</v>
      </c>
      <c r="BU7" s="22">
        <f t="shared" ref="BU7:BU25" si="108">RANK(AG7,AG$6:AG$25,AG$1)</f>
        <v>5</v>
      </c>
      <c r="BV7" s="22">
        <f t="shared" ref="BV7:BV25" si="109">RANK(AH7,AH$6:AH$25,AH$1)</f>
        <v>5</v>
      </c>
      <c r="BW7" s="22">
        <f t="shared" ref="BW7:BW25" si="110">RANK(AI7,AI$6:AI$25,AI$1)</f>
        <v>5</v>
      </c>
      <c r="BX7" s="22">
        <f t="shared" ref="BX7:BX25" si="111">RANK(AJ7,AJ$6:AJ$25,AJ$1)</f>
        <v>2</v>
      </c>
      <c r="BY7" s="22">
        <f t="shared" ref="BY7:BY25" si="112">RANK(AK7,AK$6:AK$25,AK$1)</f>
        <v>3</v>
      </c>
      <c r="BZ7" s="22">
        <f t="shared" ref="BZ7:BZ25" si="113">RANK(AL7,AL$6:AL$25,AL$1)</f>
        <v>8</v>
      </c>
      <c r="CA7" s="22">
        <f t="shared" ref="CA7:CA25" si="114">RANK(AM7,AM$6:AM$25,AM$1)</f>
        <v>6</v>
      </c>
      <c r="CB7" s="22">
        <f t="shared" ref="CB7:CB25" si="115">AN7</f>
        <v>1000</v>
      </c>
      <c r="CC7" s="55">
        <f>ALL_COCO!AM75</f>
        <v>1001</v>
      </c>
      <c r="CD7" s="2">
        <f>IF(ALL_COCO!AP75*ALL_COCO!DQ75&lt;=0,1,0)</f>
        <v>0</v>
      </c>
      <c r="CE7" s="2">
        <f t="shared" ref="CE7:CE25" si="116">RANK(CC7,CC7:CC26)</f>
        <v>1</v>
      </c>
    </row>
    <row r="8" spans="1:83" x14ac:dyDescent="0.3">
      <c r="A8" s="19" t="s">
        <v>0</v>
      </c>
      <c r="B8" s="34" t="s">
        <v>430</v>
      </c>
      <c r="C8" s="21">
        <v>62</v>
      </c>
      <c r="D8" s="21">
        <v>28</v>
      </c>
      <c r="E8" s="21">
        <v>55</v>
      </c>
      <c r="F8" s="21">
        <v>42</v>
      </c>
      <c r="G8" s="21">
        <v>65</v>
      </c>
      <c r="H8" s="21">
        <v>22</v>
      </c>
      <c r="I8" s="21">
        <v>68</v>
      </c>
      <c r="J8" s="21">
        <v>62</v>
      </c>
      <c r="K8" s="21">
        <v>52</v>
      </c>
      <c r="L8" s="21">
        <v>75</v>
      </c>
      <c r="M8" s="21">
        <v>20</v>
      </c>
      <c r="N8" s="21">
        <v>72</v>
      </c>
      <c r="O8" s="21">
        <v>12</v>
      </c>
      <c r="P8" s="21">
        <v>4.0999999999999996</v>
      </c>
      <c r="Q8" s="21">
        <v>8.5</v>
      </c>
      <c r="R8" s="21">
        <v>28</v>
      </c>
      <c r="S8" s="21">
        <v>15</v>
      </c>
      <c r="T8" s="21">
        <v>88</v>
      </c>
      <c r="U8" s="21">
        <v>5</v>
      </c>
      <c r="V8" s="21">
        <v>82</v>
      </c>
      <c r="W8" s="21">
        <v>82</v>
      </c>
      <c r="X8" s="21">
        <v>65</v>
      </c>
      <c r="Y8" s="35">
        <v>0.79300000000000004</v>
      </c>
      <c r="Z8" s="35">
        <v>0.77600000000000002</v>
      </c>
      <c r="AA8" s="35">
        <v>0.80100000000000005</v>
      </c>
      <c r="AB8" s="35">
        <v>0.72399999999999998</v>
      </c>
      <c r="AC8" s="35">
        <v>0.749</v>
      </c>
      <c r="AD8" s="21">
        <v>0</v>
      </c>
      <c r="AE8" s="35">
        <v>0.86499999999999999</v>
      </c>
      <c r="AF8" s="21">
        <v>0</v>
      </c>
      <c r="AG8" s="21">
        <v>0</v>
      </c>
      <c r="AH8" s="21">
        <v>0</v>
      </c>
      <c r="AI8" s="21">
        <v>0</v>
      </c>
      <c r="AJ8" s="35">
        <v>0.84199999999999997</v>
      </c>
      <c r="AK8" s="21">
        <v>0</v>
      </c>
      <c r="AL8" s="21">
        <v>0</v>
      </c>
      <c r="AM8" s="35">
        <v>0.78900000000000003</v>
      </c>
      <c r="AN8" s="21">
        <v>1000</v>
      </c>
      <c r="AP8" s="56" t="str">
        <f t="shared" si="77"/>
        <v>Healthcare</v>
      </c>
      <c r="AQ8" s="22">
        <f t="shared" si="78"/>
        <v>9</v>
      </c>
      <c r="AR8" s="22">
        <f t="shared" si="79"/>
        <v>4</v>
      </c>
      <c r="AS8" s="22">
        <f t="shared" si="80"/>
        <v>9</v>
      </c>
      <c r="AT8" s="22">
        <f t="shared" si="81"/>
        <v>9</v>
      </c>
      <c r="AU8" s="22">
        <f t="shared" si="82"/>
        <v>7</v>
      </c>
      <c r="AV8" s="22">
        <f t="shared" si="83"/>
        <v>4</v>
      </c>
      <c r="AW8" s="22">
        <f t="shared" si="84"/>
        <v>8</v>
      </c>
      <c r="AX8" s="22">
        <f t="shared" si="85"/>
        <v>8</v>
      </c>
      <c r="AY8" s="22">
        <f t="shared" si="86"/>
        <v>8</v>
      </c>
      <c r="AZ8" s="22">
        <f t="shared" si="87"/>
        <v>8</v>
      </c>
      <c r="BA8" s="22">
        <f t="shared" si="88"/>
        <v>15</v>
      </c>
      <c r="BB8" s="22">
        <f t="shared" si="89"/>
        <v>4</v>
      </c>
      <c r="BC8" s="22">
        <f t="shared" si="90"/>
        <v>6</v>
      </c>
      <c r="BD8" s="22">
        <f t="shared" si="91"/>
        <v>7</v>
      </c>
      <c r="BE8" s="22">
        <f t="shared" si="92"/>
        <v>7</v>
      </c>
      <c r="BF8" s="22">
        <f t="shared" si="93"/>
        <v>5</v>
      </c>
      <c r="BG8" s="22">
        <f t="shared" si="94"/>
        <v>6</v>
      </c>
      <c r="BH8" s="22">
        <f t="shared" si="95"/>
        <v>6</v>
      </c>
      <c r="BI8" s="22">
        <f t="shared" si="96"/>
        <v>5</v>
      </c>
      <c r="BJ8" s="22">
        <f t="shared" si="97"/>
        <v>5</v>
      </c>
      <c r="BK8" s="22">
        <f t="shared" si="98"/>
        <v>6</v>
      </c>
      <c r="BL8" s="22">
        <f t="shared" si="99"/>
        <v>7</v>
      </c>
      <c r="BM8" s="22">
        <f t="shared" si="100"/>
        <v>10</v>
      </c>
      <c r="BN8" s="22">
        <f t="shared" si="101"/>
        <v>11</v>
      </c>
      <c r="BO8" s="22">
        <f t="shared" si="102"/>
        <v>10</v>
      </c>
      <c r="BP8" s="22">
        <f t="shared" si="103"/>
        <v>12</v>
      </c>
      <c r="BQ8" s="22">
        <f t="shared" si="104"/>
        <v>11</v>
      </c>
      <c r="BR8" s="22">
        <f t="shared" si="105"/>
        <v>3</v>
      </c>
      <c r="BS8" s="22">
        <f t="shared" si="106"/>
        <v>1</v>
      </c>
      <c r="BT8" s="22">
        <f t="shared" si="107"/>
        <v>2</v>
      </c>
      <c r="BU8" s="22">
        <f t="shared" si="108"/>
        <v>5</v>
      </c>
      <c r="BV8" s="22">
        <f t="shared" si="109"/>
        <v>5</v>
      </c>
      <c r="BW8" s="22">
        <f t="shared" si="110"/>
        <v>5</v>
      </c>
      <c r="BX8" s="22">
        <f t="shared" si="111"/>
        <v>12</v>
      </c>
      <c r="BY8" s="22">
        <f t="shared" si="112"/>
        <v>15</v>
      </c>
      <c r="BZ8" s="22">
        <f t="shared" si="113"/>
        <v>8</v>
      </c>
      <c r="CA8" s="22">
        <f t="shared" si="114"/>
        <v>16</v>
      </c>
      <c r="CB8" s="22">
        <f t="shared" si="115"/>
        <v>1000</v>
      </c>
      <c r="CC8" s="55">
        <f>ALL_COCO!AM76</f>
        <v>1001</v>
      </c>
      <c r="CD8" s="2">
        <f>IF(ALL_COCO!AP76*ALL_COCO!DQ76&lt;=0,1,0)</f>
        <v>0</v>
      </c>
      <c r="CE8" s="2">
        <f t="shared" si="116"/>
        <v>1</v>
      </c>
    </row>
    <row r="9" spans="1:83" x14ac:dyDescent="0.3">
      <c r="A9" s="19" t="s">
        <v>2</v>
      </c>
      <c r="B9" s="34" t="s">
        <v>431</v>
      </c>
      <c r="C9" s="21">
        <v>58</v>
      </c>
      <c r="D9" s="21">
        <v>25</v>
      </c>
      <c r="E9" s="21">
        <v>72</v>
      </c>
      <c r="F9" s="21">
        <v>65</v>
      </c>
      <c r="G9" s="21">
        <v>68</v>
      </c>
      <c r="H9" s="21">
        <v>20</v>
      </c>
      <c r="I9" s="21">
        <v>62</v>
      </c>
      <c r="J9" s="21">
        <v>58</v>
      </c>
      <c r="K9" s="21">
        <v>48</v>
      </c>
      <c r="L9" s="21">
        <v>72</v>
      </c>
      <c r="M9" s="21">
        <v>18</v>
      </c>
      <c r="N9" s="21">
        <v>65</v>
      </c>
      <c r="O9" s="21">
        <v>10</v>
      </c>
      <c r="P9" s="21">
        <v>3.5</v>
      </c>
      <c r="Q9" s="21">
        <v>7.2</v>
      </c>
      <c r="R9" s="21">
        <v>25</v>
      </c>
      <c r="S9" s="21">
        <v>14</v>
      </c>
      <c r="T9" s="21">
        <v>85</v>
      </c>
      <c r="U9" s="21">
        <v>6</v>
      </c>
      <c r="V9" s="21">
        <v>78</v>
      </c>
      <c r="W9" s="21">
        <v>78</v>
      </c>
      <c r="X9" s="21">
        <v>62</v>
      </c>
      <c r="Y9" s="35">
        <v>0.75800000000000001</v>
      </c>
      <c r="Z9" s="35">
        <v>0.73199999999999998</v>
      </c>
      <c r="AA9" s="35">
        <v>0.76400000000000001</v>
      </c>
      <c r="AB9" s="35">
        <v>0.70099999999999996</v>
      </c>
      <c r="AC9" s="35">
        <v>0.72599999999999998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35">
        <v>0.873</v>
      </c>
      <c r="AK9" s="35">
        <v>0.81899999999999995</v>
      </c>
      <c r="AL9" s="35">
        <v>0.82499999999999996</v>
      </c>
      <c r="AM9" s="35">
        <v>0.80700000000000005</v>
      </c>
      <c r="AN9" s="21">
        <v>1000</v>
      </c>
      <c r="AP9" s="56" t="str">
        <f t="shared" si="77"/>
        <v>Manufacturing</v>
      </c>
      <c r="AQ9" s="22">
        <f t="shared" si="78"/>
        <v>10</v>
      </c>
      <c r="AR9" s="22">
        <f t="shared" si="79"/>
        <v>7</v>
      </c>
      <c r="AS9" s="22">
        <f t="shared" si="80"/>
        <v>1</v>
      </c>
      <c r="AT9" s="22">
        <f t="shared" si="81"/>
        <v>1</v>
      </c>
      <c r="AU9" s="22">
        <f t="shared" si="82"/>
        <v>5</v>
      </c>
      <c r="AV9" s="22">
        <f t="shared" si="83"/>
        <v>7</v>
      </c>
      <c r="AW9" s="22">
        <f t="shared" si="84"/>
        <v>11</v>
      </c>
      <c r="AX9" s="22">
        <f t="shared" si="85"/>
        <v>10</v>
      </c>
      <c r="AY9" s="22">
        <f t="shared" si="86"/>
        <v>10</v>
      </c>
      <c r="AZ9" s="22">
        <f t="shared" si="87"/>
        <v>10</v>
      </c>
      <c r="BA9" s="22">
        <f t="shared" si="88"/>
        <v>11</v>
      </c>
      <c r="BB9" s="22">
        <f t="shared" si="89"/>
        <v>8</v>
      </c>
      <c r="BC9" s="22">
        <f t="shared" si="90"/>
        <v>9</v>
      </c>
      <c r="BD9" s="22">
        <f t="shared" si="91"/>
        <v>9</v>
      </c>
      <c r="BE9" s="22">
        <f t="shared" si="92"/>
        <v>9</v>
      </c>
      <c r="BF9" s="22">
        <f t="shared" si="93"/>
        <v>8</v>
      </c>
      <c r="BG9" s="22">
        <f t="shared" si="94"/>
        <v>7</v>
      </c>
      <c r="BH9" s="22">
        <f t="shared" si="95"/>
        <v>9</v>
      </c>
      <c r="BI9" s="22">
        <f t="shared" si="96"/>
        <v>8</v>
      </c>
      <c r="BJ9" s="22">
        <f t="shared" si="97"/>
        <v>8</v>
      </c>
      <c r="BK9" s="22">
        <f t="shared" si="98"/>
        <v>11</v>
      </c>
      <c r="BL9" s="22">
        <f t="shared" si="99"/>
        <v>9</v>
      </c>
      <c r="BM9" s="22">
        <f t="shared" si="100"/>
        <v>15</v>
      </c>
      <c r="BN9" s="22">
        <f t="shared" si="101"/>
        <v>15</v>
      </c>
      <c r="BO9" s="22">
        <f t="shared" si="102"/>
        <v>15</v>
      </c>
      <c r="BP9" s="22">
        <f t="shared" si="103"/>
        <v>15</v>
      </c>
      <c r="BQ9" s="22">
        <f t="shared" si="104"/>
        <v>15</v>
      </c>
      <c r="BR9" s="22">
        <f t="shared" si="105"/>
        <v>3</v>
      </c>
      <c r="BS9" s="22">
        <f t="shared" si="106"/>
        <v>3</v>
      </c>
      <c r="BT9" s="22">
        <f t="shared" si="107"/>
        <v>2</v>
      </c>
      <c r="BU9" s="22">
        <f t="shared" si="108"/>
        <v>5</v>
      </c>
      <c r="BV9" s="22">
        <f t="shared" si="109"/>
        <v>5</v>
      </c>
      <c r="BW9" s="22">
        <f t="shared" si="110"/>
        <v>5</v>
      </c>
      <c r="BX9" s="22">
        <f t="shared" si="111"/>
        <v>6</v>
      </c>
      <c r="BY9" s="22">
        <f t="shared" si="112"/>
        <v>8</v>
      </c>
      <c r="BZ9" s="22">
        <f t="shared" si="113"/>
        <v>4</v>
      </c>
      <c r="CA9" s="22">
        <f t="shared" si="114"/>
        <v>12</v>
      </c>
      <c r="CB9" s="22">
        <f t="shared" si="115"/>
        <v>1000</v>
      </c>
      <c r="CC9" s="55">
        <f>ALL_COCO!AM77</f>
        <v>1000</v>
      </c>
      <c r="CD9" s="2">
        <f>IF(ALL_COCO!AP77*ALL_COCO!DQ77&lt;=0,1,0)</f>
        <v>1</v>
      </c>
      <c r="CE9" s="2">
        <f t="shared" si="116"/>
        <v>9</v>
      </c>
    </row>
    <row r="10" spans="1:83" x14ac:dyDescent="0.3">
      <c r="A10" s="19" t="s">
        <v>95</v>
      </c>
      <c r="B10" s="34" t="s">
        <v>436</v>
      </c>
      <c r="C10" s="21">
        <v>65</v>
      </c>
      <c r="D10" s="21">
        <v>22</v>
      </c>
      <c r="E10" s="21">
        <v>48</v>
      </c>
      <c r="F10" s="21">
        <v>38</v>
      </c>
      <c r="G10" s="21">
        <v>62</v>
      </c>
      <c r="H10" s="21">
        <v>18</v>
      </c>
      <c r="I10" s="21">
        <v>72</v>
      </c>
      <c r="J10" s="21">
        <v>65</v>
      </c>
      <c r="K10" s="21">
        <v>55</v>
      </c>
      <c r="L10" s="21">
        <v>78</v>
      </c>
      <c r="M10" s="21">
        <v>16</v>
      </c>
      <c r="N10" s="21">
        <v>58</v>
      </c>
      <c r="O10" s="21">
        <v>8.5</v>
      </c>
      <c r="P10" s="21">
        <v>2.8</v>
      </c>
      <c r="Q10" s="21">
        <v>6.8</v>
      </c>
      <c r="R10" s="21">
        <v>22</v>
      </c>
      <c r="S10" s="21">
        <v>12</v>
      </c>
      <c r="T10" s="21">
        <v>82</v>
      </c>
      <c r="U10" s="21">
        <v>7</v>
      </c>
      <c r="V10" s="21">
        <v>75</v>
      </c>
      <c r="W10" s="21">
        <v>75</v>
      </c>
      <c r="X10" s="21">
        <v>58</v>
      </c>
      <c r="Y10" s="35">
        <v>0.88200000000000001</v>
      </c>
      <c r="Z10" s="35">
        <v>0.86699999999999999</v>
      </c>
      <c r="AA10" s="35">
        <v>0.871</v>
      </c>
      <c r="AB10" s="35">
        <v>0.83499999999999996</v>
      </c>
      <c r="AC10" s="35">
        <v>0.84899999999999998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35">
        <v>0.84299999999999997</v>
      </c>
      <c r="AJ10" s="35">
        <v>0.82799999999999996</v>
      </c>
      <c r="AK10" s="35">
        <v>0.80600000000000005</v>
      </c>
      <c r="AL10" s="21">
        <v>0</v>
      </c>
      <c r="AM10" s="35">
        <v>0.85399999999999998</v>
      </c>
      <c r="AN10" s="21">
        <v>1000</v>
      </c>
      <c r="AP10" s="56" t="str">
        <f t="shared" si="77"/>
        <v>Professional Services</v>
      </c>
      <c r="AQ10" s="22">
        <f t="shared" si="78"/>
        <v>7</v>
      </c>
      <c r="AR10" s="22">
        <f t="shared" si="79"/>
        <v>10</v>
      </c>
      <c r="AS10" s="22">
        <f t="shared" si="80"/>
        <v>14</v>
      </c>
      <c r="AT10" s="22">
        <f t="shared" si="81"/>
        <v>12</v>
      </c>
      <c r="AU10" s="22">
        <f t="shared" si="82"/>
        <v>10</v>
      </c>
      <c r="AV10" s="22">
        <f t="shared" si="83"/>
        <v>10</v>
      </c>
      <c r="AW10" s="22">
        <f t="shared" si="84"/>
        <v>5</v>
      </c>
      <c r="AX10" s="22">
        <f t="shared" si="85"/>
        <v>6</v>
      </c>
      <c r="AY10" s="22">
        <f t="shared" si="86"/>
        <v>5</v>
      </c>
      <c r="AZ10" s="22">
        <f t="shared" si="87"/>
        <v>5</v>
      </c>
      <c r="BA10" s="22">
        <f t="shared" si="88"/>
        <v>8</v>
      </c>
      <c r="BB10" s="22">
        <f t="shared" si="89"/>
        <v>12</v>
      </c>
      <c r="BC10" s="22">
        <f t="shared" si="90"/>
        <v>12</v>
      </c>
      <c r="BD10" s="22">
        <f t="shared" si="91"/>
        <v>11</v>
      </c>
      <c r="BE10" s="22">
        <f t="shared" si="92"/>
        <v>11</v>
      </c>
      <c r="BF10" s="22">
        <f t="shared" si="93"/>
        <v>11</v>
      </c>
      <c r="BG10" s="22">
        <f t="shared" si="94"/>
        <v>10</v>
      </c>
      <c r="BH10" s="22">
        <f t="shared" si="95"/>
        <v>12</v>
      </c>
      <c r="BI10" s="22">
        <f t="shared" si="96"/>
        <v>11</v>
      </c>
      <c r="BJ10" s="22">
        <f t="shared" si="97"/>
        <v>10</v>
      </c>
      <c r="BK10" s="22">
        <f t="shared" si="98"/>
        <v>12</v>
      </c>
      <c r="BL10" s="22">
        <f t="shared" si="99"/>
        <v>12</v>
      </c>
      <c r="BM10" s="22">
        <f t="shared" si="100"/>
        <v>1</v>
      </c>
      <c r="BN10" s="22">
        <f t="shared" si="101"/>
        <v>1</v>
      </c>
      <c r="BO10" s="22">
        <f t="shared" si="102"/>
        <v>1</v>
      </c>
      <c r="BP10" s="22">
        <f t="shared" si="103"/>
        <v>1</v>
      </c>
      <c r="BQ10" s="22">
        <f t="shared" si="104"/>
        <v>1</v>
      </c>
      <c r="BR10" s="22">
        <f t="shared" si="105"/>
        <v>3</v>
      </c>
      <c r="BS10" s="22">
        <f t="shared" si="106"/>
        <v>3</v>
      </c>
      <c r="BT10" s="22">
        <f t="shared" si="107"/>
        <v>2</v>
      </c>
      <c r="BU10" s="22">
        <f t="shared" si="108"/>
        <v>5</v>
      </c>
      <c r="BV10" s="22">
        <f t="shared" si="109"/>
        <v>5</v>
      </c>
      <c r="BW10" s="22">
        <f t="shared" si="110"/>
        <v>3</v>
      </c>
      <c r="BX10" s="22">
        <f t="shared" si="111"/>
        <v>14</v>
      </c>
      <c r="BY10" s="22">
        <f t="shared" si="112"/>
        <v>10</v>
      </c>
      <c r="BZ10" s="22">
        <f t="shared" si="113"/>
        <v>8</v>
      </c>
      <c r="CA10" s="22">
        <f t="shared" si="114"/>
        <v>2</v>
      </c>
      <c r="CB10" s="22">
        <f t="shared" si="115"/>
        <v>1000</v>
      </c>
      <c r="CC10" s="55">
        <f>ALL_COCO!AM78</f>
        <v>1000</v>
      </c>
      <c r="CD10" s="2">
        <f>IF(ALL_COCO!AP78*ALL_COCO!DQ78&lt;=0,1,0)</f>
        <v>1</v>
      </c>
      <c r="CE10" s="2">
        <f t="shared" si="116"/>
        <v>9</v>
      </c>
    </row>
    <row r="11" spans="1:83" x14ac:dyDescent="0.3">
      <c r="A11" s="19" t="s">
        <v>96</v>
      </c>
      <c r="B11" s="34" t="s">
        <v>437</v>
      </c>
      <c r="C11" s="21">
        <v>55</v>
      </c>
      <c r="D11" s="21">
        <v>20</v>
      </c>
      <c r="E11" s="21">
        <v>58</v>
      </c>
      <c r="F11" s="21">
        <v>45</v>
      </c>
      <c r="G11" s="21">
        <v>58</v>
      </c>
      <c r="H11" s="21">
        <v>16</v>
      </c>
      <c r="I11" s="21">
        <v>65</v>
      </c>
      <c r="J11" s="21">
        <v>55</v>
      </c>
      <c r="K11" s="21">
        <v>45</v>
      </c>
      <c r="L11" s="21">
        <v>68</v>
      </c>
      <c r="M11" s="21">
        <v>15</v>
      </c>
      <c r="N11" s="21">
        <v>62</v>
      </c>
      <c r="O11" s="21">
        <v>7.2</v>
      </c>
      <c r="P11" s="21">
        <v>2.2000000000000002</v>
      </c>
      <c r="Q11" s="21">
        <v>5.5</v>
      </c>
      <c r="R11" s="21">
        <v>18</v>
      </c>
      <c r="S11" s="21">
        <v>10</v>
      </c>
      <c r="T11" s="21">
        <v>78</v>
      </c>
      <c r="U11" s="21">
        <v>8</v>
      </c>
      <c r="V11" s="21">
        <v>72</v>
      </c>
      <c r="W11" s="21">
        <v>72</v>
      </c>
      <c r="X11" s="21">
        <v>55</v>
      </c>
      <c r="Y11" s="35">
        <v>0.81399999999999995</v>
      </c>
      <c r="Z11" s="35">
        <v>0.79800000000000004</v>
      </c>
      <c r="AA11" s="35">
        <v>0.82299999999999995</v>
      </c>
      <c r="AB11" s="35">
        <v>0.75900000000000001</v>
      </c>
      <c r="AC11" s="35">
        <v>0.77200000000000002</v>
      </c>
      <c r="AD11" s="21">
        <v>0</v>
      </c>
      <c r="AE11" s="21">
        <v>0</v>
      </c>
      <c r="AF11" s="21">
        <v>0</v>
      </c>
      <c r="AG11" s="35">
        <v>0.78500000000000003</v>
      </c>
      <c r="AH11" s="35">
        <v>0.76800000000000002</v>
      </c>
      <c r="AI11" s="21">
        <v>0</v>
      </c>
      <c r="AJ11" s="35">
        <v>0.79600000000000004</v>
      </c>
      <c r="AK11" s="35">
        <v>0.88</v>
      </c>
      <c r="AL11" s="21">
        <v>0</v>
      </c>
      <c r="AM11" s="35">
        <v>0.82099999999999995</v>
      </c>
      <c r="AN11" s="21">
        <v>1000</v>
      </c>
      <c r="AP11" s="56" t="str">
        <f t="shared" si="77"/>
        <v>Retail &amp; E-commerce</v>
      </c>
      <c r="AQ11" s="22">
        <f t="shared" si="78"/>
        <v>12</v>
      </c>
      <c r="AR11" s="22">
        <f t="shared" si="79"/>
        <v>12</v>
      </c>
      <c r="AS11" s="22">
        <f t="shared" si="80"/>
        <v>6</v>
      </c>
      <c r="AT11" s="22">
        <f t="shared" si="81"/>
        <v>6</v>
      </c>
      <c r="AU11" s="22">
        <f t="shared" si="82"/>
        <v>13</v>
      </c>
      <c r="AV11" s="22">
        <f t="shared" si="83"/>
        <v>13</v>
      </c>
      <c r="AW11" s="22">
        <f t="shared" si="84"/>
        <v>10</v>
      </c>
      <c r="AX11" s="22">
        <f t="shared" si="85"/>
        <v>12</v>
      </c>
      <c r="AY11" s="22">
        <f t="shared" si="86"/>
        <v>12</v>
      </c>
      <c r="AZ11" s="22">
        <f t="shared" si="87"/>
        <v>12</v>
      </c>
      <c r="BA11" s="22">
        <f t="shared" si="88"/>
        <v>7</v>
      </c>
      <c r="BB11" s="22">
        <f t="shared" si="89"/>
        <v>11</v>
      </c>
      <c r="BC11" s="22">
        <f t="shared" si="90"/>
        <v>14</v>
      </c>
      <c r="BD11" s="22">
        <f t="shared" si="91"/>
        <v>14</v>
      </c>
      <c r="BE11" s="22">
        <f t="shared" si="92"/>
        <v>14</v>
      </c>
      <c r="BF11" s="22">
        <f t="shared" si="93"/>
        <v>14</v>
      </c>
      <c r="BG11" s="22">
        <f t="shared" si="94"/>
        <v>13</v>
      </c>
      <c r="BH11" s="22">
        <f t="shared" si="95"/>
        <v>14</v>
      </c>
      <c r="BI11" s="22">
        <f t="shared" si="96"/>
        <v>13</v>
      </c>
      <c r="BJ11" s="22">
        <f t="shared" si="97"/>
        <v>12</v>
      </c>
      <c r="BK11" s="22">
        <f t="shared" si="98"/>
        <v>13</v>
      </c>
      <c r="BL11" s="22">
        <f t="shared" si="99"/>
        <v>13</v>
      </c>
      <c r="BM11" s="22">
        <f t="shared" si="100"/>
        <v>7</v>
      </c>
      <c r="BN11" s="22">
        <f t="shared" si="101"/>
        <v>8</v>
      </c>
      <c r="BO11" s="22">
        <f t="shared" si="102"/>
        <v>6</v>
      </c>
      <c r="BP11" s="22">
        <f t="shared" si="103"/>
        <v>8</v>
      </c>
      <c r="BQ11" s="22">
        <f t="shared" si="104"/>
        <v>8</v>
      </c>
      <c r="BR11" s="22">
        <f t="shared" si="105"/>
        <v>3</v>
      </c>
      <c r="BS11" s="22">
        <f t="shared" si="106"/>
        <v>3</v>
      </c>
      <c r="BT11" s="22">
        <f t="shared" si="107"/>
        <v>2</v>
      </c>
      <c r="BU11" s="22">
        <f t="shared" si="108"/>
        <v>3</v>
      </c>
      <c r="BV11" s="22">
        <f t="shared" si="109"/>
        <v>3</v>
      </c>
      <c r="BW11" s="22">
        <f t="shared" si="110"/>
        <v>5</v>
      </c>
      <c r="BX11" s="22">
        <f t="shared" si="111"/>
        <v>19</v>
      </c>
      <c r="BY11" s="22">
        <f t="shared" si="112"/>
        <v>1</v>
      </c>
      <c r="BZ11" s="22">
        <f t="shared" si="113"/>
        <v>8</v>
      </c>
      <c r="CA11" s="22">
        <f t="shared" si="114"/>
        <v>9</v>
      </c>
      <c r="CB11" s="22">
        <f t="shared" si="115"/>
        <v>1000</v>
      </c>
      <c r="CC11" s="55">
        <f>ALL_COCO!AM79</f>
        <v>1001</v>
      </c>
      <c r="CD11" s="2">
        <f>IF(ALL_COCO!AP79*ALL_COCO!DQ79&lt;=0,1,0)</f>
        <v>0</v>
      </c>
      <c r="CE11" s="2">
        <f t="shared" si="116"/>
        <v>1</v>
      </c>
    </row>
    <row r="12" spans="1:83" x14ac:dyDescent="0.3">
      <c r="A12" s="19" t="s">
        <v>97</v>
      </c>
      <c r="B12" s="34" t="s">
        <v>435</v>
      </c>
      <c r="C12" s="21">
        <v>52</v>
      </c>
      <c r="D12" s="21">
        <v>18</v>
      </c>
      <c r="E12" s="21">
        <v>65</v>
      </c>
      <c r="F12" s="21">
        <v>52</v>
      </c>
      <c r="G12" s="21">
        <v>62</v>
      </c>
      <c r="H12" s="21">
        <v>15</v>
      </c>
      <c r="I12" s="21">
        <v>58</v>
      </c>
      <c r="J12" s="21">
        <v>52</v>
      </c>
      <c r="K12" s="21">
        <v>42</v>
      </c>
      <c r="L12" s="21">
        <v>65</v>
      </c>
      <c r="M12" s="21">
        <v>14</v>
      </c>
      <c r="N12" s="21">
        <v>68</v>
      </c>
      <c r="O12" s="21">
        <v>6.5</v>
      </c>
      <c r="P12" s="21">
        <v>1.8</v>
      </c>
      <c r="Q12" s="21">
        <v>4.8</v>
      </c>
      <c r="R12" s="21">
        <v>15</v>
      </c>
      <c r="S12" s="21">
        <v>9</v>
      </c>
      <c r="T12" s="21">
        <v>75</v>
      </c>
      <c r="U12" s="21">
        <v>9</v>
      </c>
      <c r="V12" s="21">
        <v>68</v>
      </c>
      <c r="W12" s="21">
        <v>68</v>
      </c>
      <c r="X12" s="21">
        <v>52</v>
      </c>
      <c r="Y12" s="35">
        <v>0.73599999999999999</v>
      </c>
      <c r="Z12" s="35">
        <v>0.71899999999999997</v>
      </c>
      <c r="AA12" s="35">
        <v>0.74199999999999999</v>
      </c>
      <c r="AB12" s="35">
        <v>0.68700000000000006</v>
      </c>
      <c r="AC12" s="35">
        <v>0.70399999999999996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35">
        <v>0.81499999999999995</v>
      </c>
      <c r="AK12" s="35">
        <v>0.83699999999999997</v>
      </c>
      <c r="AL12" s="35">
        <v>0.873</v>
      </c>
      <c r="AM12" s="35">
        <v>0.76800000000000002</v>
      </c>
      <c r="AN12" s="21">
        <v>1000</v>
      </c>
      <c r="AP12" s="56" t="str">
        <f t="shared" si="77"/>
        <v>Transportation &amp; Logistics</v>
      </c>
      <c r="AQ12" s="22">
        <f t="shared" si="78"/>
        <v>13</v>
      </c>
      <c r="AR12" s="22">
        <f t="shared" si="79"/>
        <v>14</v>
      </c>
      <c r="AS12" s="22">
        <f t="shared" si="80"/>
        <v>3</v>
      </c>
      <c r="AT12" s="22">
        <f t="shared" si="81"/>
        <v>3</v>
      </c>
      <c r="AU12" s="22">
        <f t="shared" si="82"/>
        <v>10</v>
      </c>
      <c r="AV12" s="22">
        <f t="shared" si="83"/>
        <v>15</v>
      </c>
      <c r="AW12" s="22">
        <f t="shared" si="84"/>
        <v>13</v>
      </c>
      <c r="AX12" s="22">
        <f t="shared" si="85"/>
        <v>13</v>
      </c>
      <c r="AY12" s="22">
        <f t="shared" si="86"/>
        <v>14</v>
      </c>
      <c r="AZ12" s="22">
        <f t="shared" si="87"/>
        <v>14</v>
      </c>
      <c r="BA12" s="22">
        <f t="shared" si="88"/>
        <v>6</v>
      </c>
      <c r="BB12" s="22">
        <f t="shared" si="89"/>
        <v>7</v>
      </c>
      <c r="BC12" s="22">
        <f t="shared" si="90"/>
        <v>15</v>
      </c>
      <c r="BD12" s="22">
        <f t="shared" si="91"/>
        <v>15</v>
      </c>
      <c r="BE12" s="22">
        <f t="shared" si="92"/>
        <v>15</v>
      </c>
      <c r="BF12" s="22">
        <f t="shared" si="93"/>
        <v>15</v>
      </c>
      <c r="BG12" s="22">
        <f t="shared" si="94"/>
        <v>14</v>
      </c>
      <c r="BH12" s="22">
        <f t="shared" si="95"/>
        <v>15</v>
      </c>
      <c r="BI12" s="22">
        <f t="shared" si="96"/>
        <v>15</v>
      </c>
      <c r="BJ12" s="22">
        <f t="shared" si="97"/>
        <v>14</v>
      </c>
      <c r="BK12" s="22">
        <f t="shared" si="98"/>
        <v>15</v>
      </c>
      <c r="BL12" s="22">
        <f t="shared" si="99"/>
        <v>15</v>
      </c>
      <c r="BM12" s="22">
        <f t="shared" si="100"/>
        <v>17</v>
      </c>
      <c r="BN12" s="22">
        <f t="shared" si="101"/>
        <v>17</v>
      </c>
      <c r="BO12" s="22">
        <f t="shared" si="102"/>
        <v>17</v>
      </c>
      <c r="BP12" s="22">
        <f t="shared" si="103"/>
        <v>17</v>
      </c>
      <c r="BQ12" s="22">
        <f t="shared" si="104"/>
        <v>17</v>
      </c>
      <c r="BR12" s="22">
        <f t="shared" si="105"/>
        <v>3</v>
      </c>
      <c r="BS12" s="22">
        <f t="shared" si="106"/>
        <v>3</v>
      </c>
      <c r="BT12" s="22">
        <f t="shared" si="107"/>
        <v>2</v>
      </c>
      <c r="BU12" s="22">
        <f t="shared" si="108"/>
        <v>5</v>
      </c>
      <c r="BV12" s="22">
        <f t="shared" si="109"/>
        <v>5</v>
      </c>
      <c r="BW12" s="22">
        <f t="shared" si="110"/>
        <v>5</v>
      </c>
      <c r="BX12" s="22">
        <f t="shared" si="111"/>
        <v>16</v>
      </c>
      <c r="BY12" s="22">
        <f t="shared" si="112"/>
        <v>6</v>
      </c>
      <c r="BZ12" s="22">
        <f t="shared" si="113"/>
        <v>1</v>
      </c>
      <c r="CA12" s="22">
        <f t="shared" si="114"/>
        <v>18</v>
      </c>
      <c r="CB12" s="22">
        <f t="shared" si="115"/>
        <v>1000</v>
      </c>
      <c r="CC12" s="55">
        <f>ALL_COCO!AM80</f>
        <v>1000</v>
      </c>
      <c r="CD12" s="2">
        <f>IF(ALL_COCO!AP80*ALL_COCO!DQ80&lt;=0,1,0)</f>
        <v>1</v>
      </c>
      <c r="CE12" s="2">
        <f t="shared" si="116"/>
        <v>8</v>
      </c>
    </row>
    <row r="13" spans="1:83" x14ac:dyDescent="0.3">
      <c r="A13" s="19" t="s">
        <v>98</v>
      </c>
      <c r="B13" s="34" t="s">
        <v>438</v>
      </c>
      <c r="C13" s="21">
        <v>48</v>
      </c>
      <c r="D13" s="21">
        <v>16</v>
      </c>
      <c r="E13" s="21">
        <v>52</v>
      </c>
      <c r="F13" s="21">
        <v>35</v>
      </c>
      <c r="G13" s="21">
        <v>55</v>
      </c>
      <c r="H13" s="21">
        <v>14</v>
      </c>
      <c r="I13" s="21">
        <v>52</v>
      </c>
      <c r="J13" s="21">
        <v>48</v>
      </c>
      <c r="K13" s="21">
        <v>38</v>
      </c>
      <c r="L13" s="21">
        <v>62</v>
      </c>
      <c r="M13" s="21">
        <v>12</v>
      </c>
      <c r="N13" s="21">
        <v>55</v>
      </c>
      <c r="O13" s="21">
        <v>5.8</v>
      </c>
      <c r="P13" s="21">
        <v>1.5</v>
      </c>
      <c r="Q13" s="21">
        <v>4.2</v>
      </c>
      <c r="R13" s="21">
        <v>12</v>
      </c>
      <c r="S13" s="21">
        <v>8</v>
      </c>
      <c r="T13" s="21">
        <v>72</v>
      </c>
      <c r="U13" s="21">
        <v>10</v>
      </c>
      <c r="V13" s="21">
        <v>65</v>
      </c>
      <c r="W13" s="21">
        <v>65</v>
      </c>
      <c r="X13" s="21">
        <v>48</v>
      </c>
      <c r="Y13" s="35">
        <v>0.72099999999999997</v>
      </c>
      <c r="Z13" s="35">
        <v>0.70299999999999996</v>
      </c>
      <c r="AA13" s="35">
        <v>0.73799999999999999</v>
      </c>
      <c r="AB13" s="35">
        <v>0.67200000000000004</v>
      </c>
      <c r="AC13" s="35">
        <v>0.69499999999999995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35">
        <v>0.85699999999999998</v>
      </c>
      <c r="AK13" s="35">
        <v>0.78400000000000003</v>
      </c>
      <c r="AL13" s="35">
        <v>0.79200000000000004</v>
      </c>
      <c r="AM13" s="35">
        <v>0.749</v>
      </c>
      <c r="AN13" s="21">
        <v>1000</v>
      </c>
      <c r="AP13" s="56" t="str">
        <f t="shared" si="77"/>
        <v>Energy &amp; Utilities</v>
      </c>
      <c r="AQ13" s="22">
        <f t="shared" si="78"/>
        <v>15</v>
      </c>
      <c r="AR13" s="22">
        <f t="shared" si="79"/>
        <v>16</v>
      </c>
      <c r="AS13" s="22">
        <f t="shared" si="80"/>
        <v>12</v>
      </c>
      <c r="AT13" s="22">
        <f t="shared" si="81"/>
        <v>14</v>
      </c>
      <c r="AU13" s="22">
        <f t="shared" si="82"/>
        <v>16</v>
      </c>
      <c r="AV13" s="22">
        <f t="shared" si="83"/>
        <v>16</v>
      </c>
      <c r="AW13" s="22">
        <f t="shared" si="84"/>
        <v>15</v>
      </c>
      <c r="AX13" s="22">
        <f t="shared" si="85"/>
        <v>15</v>
      </c>
      <c r="AY13" s="22">
        <f t="shared" si="86"/>
        <v>16</v>
      </c>
      <c r="AZ13" s="22">
        <f t="shared" si="87"/>
        <v>16</v>
      </c>
      <c r="BA13" s="22">
        <f t="shared" si="88"/>
        <v>5</v>
      </c>
      <c r="BB13" s="22">
        <f t="shared" si="89"/>
        <v>14</v>
      </c>
      <c r="BC13" s="22">
        <f t="shared" si="90"/>
        <v>16</v>
      </c>
      <c r="BD13" s="22">
        <f t="shared" si="91"/>
        <v>16</v>
      </c>
      <c r="BE13" s="22">
        <f t="shared" si="92"/>
        <v>16</v>
      </c>
      <c r="BF13" s="22">
        <f t="shared" si="93"/>
        <v>16</v>
      </c>
      <c r="BG13" s="22">
        <f t="shared" si="94"/>
        <v>15</v>
      </c>
      <c r="BH13" s="22">
        <f t="shared" si="95"/>
        <v>16</v>
      </c>
      <c r="BI13" s="22">
        <f t="shared" si="96"/>
        <v>16</v>
      </c>
      <c r="BJ13" s="22">
        <f t="shared" si="97"/>
        <v>15</v>
      </c>
      <c r="BK13" s="22">
        <f t="shared" si="98"/>
        <v>16</v>
      </c>
      <c r="BL13" s="22">
        <f t="shared" si="99"/>
        <v>16</v>
      </c>
      <c r="BM13" s="22">
        <f t="shared" si="100"/>
        <v>18</v>
      </c>
      <c r="BN13" s="22">
        <f t="shared" si="101"/>
        <v>18</v>
      </c>
      <c r="BO13" s="22">
        <f t="shared" si="102"/>
        <v>18</v>
      </c>
      <c r="BP13" s="22">
        <f t="shared" si="103"/>
        <v>18</v>
      </c>
      <c r="BQ13" s="22">
        <f t="shared" si="104"/>
        <v>18</v>
      </c>
      <c r="BR13" s="22">
        <f t="shared" si="105"/>
        <v>3</v>
      </c>
      <c r="BS13" s="22">
        <f t="shared" si="106"/>
        <v>3</v>
      </c>
      <c r="BT13" s="22">
        <f t="shared" si="107"/>
        <v>2</v>
      </c>
      <c r="BU13" s="22">
        <f t="shared" si="108"/>
        <v>5</v>
      </c>
      <c r="BV13" s="22">
        <f t="shared" si="109"/>
        <v>5</v>
      </c>
      <c r="BW13" s="22">
        <f t="shared" si="110"/>
        <v>5</v>
      </c>
      <c r="BX13" s="22">
        <f t="shared" si="111"/>
        <v>8</v>
      </c>
      <c r="BY13" s="22">
        <f t="shared" si="112"/>
        <v>12</v>
      </c>
      <c r="BZ13" s="22">
        <f t="shared" si="113"/>
        <v>5</v>
      </c>
      <c r="CA13" s="22">
        <f t="shared" si="114"/>
        <v>19</v>
      </c>
      <c r="CB13" s="22">
        <f t="shared" si="115"/>
        <v>1000</v>
      </c>
      <c r="CC13" s="55">
        <f>ALL_COCO!AM81</f>
        <v>1000</v>
      </c>
      <c r="CD13" s="2">
        <f>IF(ALL_COCO!AP81*ALL_COCO!DQ81&lt;=0,1,0)</f>
        <v>1</v>
      </c>
      <c r="CE13" s="2">
        <f t="shared" si="116"/>
        <v>8</v>
      </c>
    </row>
    <row r="14" spans="1:83" x14ac:dyDescent="0.3">
      <c r="A14" s="19" t="s">
        <v>4</v>
      </c>
      <c r="B14" s="34" t="s">
        <v>439</v>
      </c>
      <c r="C14" s="21">
        <v>42</v>
      </c>
      <c r="D14" s="21">
        <v>14</v>
      </c>
      <c r="E14" s="21">
        <v>45</v>
      </c>
      <c r="F14" s="21">
        <v>28</v>
      </c>
      <c r="G14" s="21">
        <v>48</v>
      </c>
      <c r="H14" s="21">
        <v>12</v>
      </c>
      <c r="I14" s="21">
        <v>45</v>
      </c>
      <c r="J14" s="21">
        <v>42</v>
      </c>
      <c r="K14" s="21">
        <v>32</v>
      </c>
      <c r="L14" s="21">
        <v>55</v>
      </c>
      <c r="M14" s="21">
        <v>10</v>
      </c>
      <c r="N14" s="21">
        <v>42</v>
      </c>
      <c r="O14" s="21">
        <v>4.5</v>
      </c>
      <c r="P14" s="21">
        <v>1.2</v>
      </c>
      <c r="Q14" s="21">
        <v>3.5</v>
      </c>
      <c r="R14" s="21">
        <v>10</v>
      </c>
      <c r="S14" s="21">
        <v>6</v>
      </c>
      <c r="T14" s="21">
        <v>65</v>
      </c>
      <c r="U14" s="21">
        <v>12</v>
      </c>
      <c r="V14" s="21">
        <v>58</v>
      </c>
      <c r="W14" s="21">
        <v>58</v>
      </c>
      <c r="X14" s="21">
        <v>42</v>
      </c>
      <c r="Y14" s="35">
        <v>0.68899999999999995</v>
      </c>
      <c r="Z14" s="35">
        <v>0.67400000000000004</v>
      </c>
      <c r="AA14" s="35">
        <v>0.70099999999999996</v>
      </c>
      <c r="AB14" s="35">
        <v>0.64800000000000002</v>
      </c>
      <c r="AC14" s="35">
        <v>0.66300000000000003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35">
        <v>0.81299999999999994</v>
      </c>
      <c r="AK14" s="35">
        <v>0.75600000000000001</v>
      </c>
      <c r="AL14" s="35">
        <v>0.72799999999999998</v>
      </c>
      <c r="AM14" s="35">
        <v>0.71499999999999997</v>
      </c>
      <c r="AN14" s="21">
        <v>1000</v>
      </c>
      <c r="AP14" s="56" t="str">
        <f t="shared" si="77"/>
        <v>Agriculture</v>
      </c>
      <c r="AQ14" s="22">
        <f t="shared" si="78"/>
        <v>17</v>
      </c>
      <c r="AR14" s="22">
        <f t="shared" si="79"/>
        <v>17</v>
      </c>
      <c r="AS14" s="22">
        <f t="shared" si="80"/>
        <v>16</v>
      </c>
      <c r="AT14" s="22">
        <f t="shared" si="81"/>
        <v>18</v>
      </c>
      <c r="AU14" s="22">
        <f t="shared" si="82"/>
        <v>17</v>
      </c>
      <c r="AV14" s="22">
        <f t="shared" si="83"/>
        <v>17</v>
      </c>
      <c r="AW14" s="22">
        <f t="shared" si="84"/>
        <v>17</v>
      </c>
      <c r="AX14" s="22">
        <f t="shared" si="85"/>
        <v>17</v>
      </c>
      <c r="AY14" s="22">
        <f t="shared" si="86"/>
        <v>17</v>
      </c>
      <c r="AZ14" s="22">
        <f t="shared" si="87"/>
        <v>17</v>
      </c>
      <c r="BA14" s="22">
        <f t="shared" si="88"/>
        <v>4</v>
      </c>
      <c r="BB14" s="22">
        <f t="shared" si="89"/>
        <v>17</v>
      </c>
      <c r="BC14" s="22">
        <f t="shared" si="90"/>
        <v>17</v>
      </c>
      <c r="BD14" s="22">
        <f t="shared" si="91"/>
        <v>17</v>
      </c>
      <c r="BE14" s="22">
        <f t="shared" si="92"/>
        <v>17</v>
      </c>
      <c r="BF14" s="22">
        <f t="shared" si="93"/>
        <v>17</v>
      </c>
      <c r="BG14" s="22">
        <f t="shared" si="94"/>
        <v>17</v>
      </c>
      <c r="BH14" s="22">
        <f t="shared" si="95"/>
        <v>17</v>
      </c>
      <c r="BI14" s="22">
        <f t="shared" si="96"/>
        <v>17</v>
      </c>
      <c r="BJ14" s="22">
        <f t="shared" si="97"/>
        <v>17</v>
      </c>
      <c r="BK14" s="22">
        <f t="shared" si="98"/>
        <v>17</v>
      </c>
      <c r="BL14" s="22">
        <f t="shared" si="99"/>
        <v>17</v>
      </c>
      <c r="BM14" s="22">
        <f t="shared" si="100"/>
        <v>20</v>
      </c>
      <c r="BN14" s="22">
        <f t="shared" si="101"/>
        <v>20</v>
      </c>
      <c r="BO14" s="22">
        <f t="shared" si="102"/>
        <v>20</v>
      </c>
      <c r="BP14" s="22">
        <f t="shared" si="103"/>
        <v>20</v>
      </c>
      <c r="BQ14" s="22">
        <f t="shared" si="104"/>
        <v>20</v>
      </c>
      <c r="BR14" s="22">
        <f t="shared" si="105"/>
        <v>3</v>
      </c>
      <c r="BS14" s="22">
        <f t="shared" si="106"/>
        <v>3</v>
      </c>
      <c r="BT14" s="22">
        <f t="shared" si="107"/>
        <v>2</v>
      </c>
      <c r="BU14" s="22">
        <f t="shared" si="108"/>
        <v>5</v>
      </c>
      <c r="BV14" s="22">
        <f t="shared" si="109"/>
        <v>5</v>
      </c>
      <c r="BW14" s="22">
        <f t="shared" si="110"/>
        <v>5</v>
      </c>
      <c r="BX14" s="22">
        <f t="shared" si="111"/>
        <v>17</v>
      </c>
      <c r="BY14" s="22">
        <f t="shared" si="112"/>
        <v>14</v>
      </c>
      <c r="BZ14" s="22">
        <f t="shared" si="113"/>
        <v>7</v>
      </c>
      <c r="CA14" s="22">
        <f t="shared" si="114"/>
        <v>20</v>
      </c>
      <c r="CB14" s="22">
        <f t="shared" si="115"/>
        <v>1000</v>
      </c>
      <c r="CC14" s="55">
        <f>ALL_COCO!AM82</f>
        <v>1000</v>
      </c>
      <c r="CD14" s="2">
        <f>IF(ALL_COCO!AP82*ALL_COCO!DQ82&lt;=0,1,0)</f>
        <v>1</v>
      </c>
      <c r="CE14" s="2">
        <f t="shared" si="116"/>
        <v>8</v>
      </c>
    </row>
    <row r="15" spans="1:83" x14ac:dyDescent="0.3">
      <c r="A15" s="19" t="s">
        <v>3</v>
      </c>
      <c r="B15" s="34" t="s">
        <v>440</v>
      </c>
      <c r="C15" s="21">
        <v>38</v>
      </c>
      <c r="D15" s="21">
        <v>12</v>
      </c>
      <c r="E15" s="21">
        <v>35</v>
      </c>
      <c r="F15" s="21">
        <v>22</v>
      </c>
      <c r="G15" s="21">
        <v>42</v>
      </c>
      <c r="H15" s="21">
        <v>10</v>
      </c>
      <c r="I15" s="21">
        <v>42</v>
      </c>
      <c r="J15" s="21">
        <v>38</v>
      </c>
      <c r="K15" s="21">
        <v>28</v>
      </c>
      <c r="L15" s="21">
        <v>52</v>
      </c>
      <c r="M15" s="21">
        <v>8</v>
      </c>
      <c r="N15" s="21">
        <v>35</v>
      </c>
      <c r="O15" s="21">
        <v>3.8</v>
      </c>
      <c r="P15" s="21">
        <v>0.8</v>
      </c>
      <c r="Q15" s="21">
        <v>2.8</v>
      </c>
      <c r="R15" s="21">
        <v>8</v>
      </c>
      <c r="S15" s="21">
        <v>5</v>
      </c>
      <c r="T15" s="21">
        <v>62</v>
      </c>
      <c r="U15" s="21">
        <v>14</v>
      </c>
      <c r="V15" s="21">
        <v>55</v>
      </c>
      <c r="W15" s="21">
        <v>55</v>
      </c>
      <c r="X15" s="21">
        <v>38</v>
      </c>
      <c r="Y15" s="35">
        <v>0.84699999999999998</v>
      </c>
      <c r="Z15" s="35">
        <v>0.82899999999999996</v>
      </c>
      <c r="AA15" s="35">
        <v>0.85199999999999998</v>
      </c>
      <c r="AB15" s="35">
        <v>0.80300000000000005</v>
      </c>
      <c r="AC15" s="35">
        <v>0.81799999999999995</v>
      </c>
      <c r="AD15" s="21">
        <v>0</v>
      </c>
      <c r="AE15" s="21">
        <v>0</v>
      </c>
      <c r="AF15" s="21">
        <v>0</v>
      </c>
      <c r="AG15" s="35">
        <v>0.76200000000000001</v>
      </c>
      <c r="AH15" s="35">
        <v>0.73899999999999999</v>
      </c>
      <c r="AI15" s="35">
        <v>0.78600000000000003</v>
      </c>
      <c r="AJ15" s="35">
        <v>0.79800000000000004</v>
      </c>
      <c r="AK15" s="21">
        <v>0</v>
      </c>
      <c r="AL15" s="21">
        <v>0</v>
      </c>
      <c r="AM15" s="35">
        <v>0.80400000000000005</v>
      </c>
      <c r="AN15" s="21">
        <v>1000</v>
      </c>
      <c r="AP15" s="56" t="str">
        <f t="shared" si="77"/>
        <v>Education</v>
      </c>
      <c r="AQ15" s="22">
        <f t="shared" si="78"/>
        <v>18</v>
      </c>
      <c r="AR15" s="22">
        <f t="shared" si="79"/>
        <v>18</v>
      </c>
      <c r="AS15" s="22">
        <f t="shared" si="80"/>
        <v>19</v>
      </c>
      <c r="AT15" s="22">
        <f t="shared" si="81"/>
        <v>19</v>
      </c>
      <c r="AU15" s="22">
        <f t="shared" si="82"/>
        <v>19</v>
      </c>
      <c r="AV15" s="22">
        <f t="shared" si="83"/>
        <v>18</v>
      </c>
      <c r="AW15" s="22">
        <f t="shared" si="84"/>
        <v>18</v>
      </c>
      <c r="AX15" s="22">
        <f t="shared" si="85"/>
        <v>18</v>
      </c>
      <c r="AY15" s="22">
        <f t="shared" si="86"/>
        <v>18</v>
      </c>
      <c r="AZ15" s="22">
        <f t="shared" si="87"/>
        <v>18</v>
      </c>
      <c r="BA15" s="22">
        <f t="shared" si="88"/>
        <v>3</v>
      </c>
      <c r="BB15" s="22">
        <f t="shared" si="89"/>
        <v>18</v>
      </c>
      <c r="BC15" s="22">
        <f t="shared" si="90"/>
        <v>18</v>
      </c>
      <c r="BD15" s="22">
        <f t="shared" si="91"/>
        <v>18</v>
      </c>
      <c r="BE15" s="22">
        <f t="shared" si="92"/>
        <v>18</v>
      </c>
      <c r="BF15" s="22">
        <f t="shared" si="93"/>
        <v>18</v>
      </c>
      <c r="BG15" s="22">
        <f t="shared" si="94"/>
        <v>18</v>
      </c>
      <c r="BH15" s="22">
        <f t="shared" si="95"/>
        <v>18</v>
      </c>
      <c r="BI15" s="22">
        <f t="shared" si="96"/>
        <v>18</v>
      </c>
      <c r="BJ15" s="22">
        <f t="shared" si="97"/>
        <v>18</v>
      </c>
      <c r="BK15" s="22">
        <f t="shared" si="98"/>
        <v>18</v>
      </c>
      <c r="BL15" s="22">
        <f t="shared" si="99"/>
        <v>18</v>
      </c>
      <c r="BM15" s="22">
        <f t="shared" si="100"/>
        <v>3</v>
      </c>
      <c r="BN15" s="22">
        <f t="shared" si="101"/>
        <v>4</v>
      </c>
      <c r="BO15" s="22">
        <f t="shared" si="102"/>
        <v>3</v>
      </c>
      <c r="BP15" s="22">
        <f t="shared" si="103"/>
        <v>3</v>
      </c>
      <c r="BQ15" s="22">
        <f t="shared" si="104"/>
        <v>3</v>
      </c>
      <c r="BR15" s="22">
        <f t="shared" si="105"/>
        <v>3</v>
      </c>
      <c r="BS15" s="22">
        <f t="shared" si="106"/>
        <v>3</v>
      </c>
      <c r="BT15" s="22">
        <f t="shared" si="107"/>
        <v>2</v>
      </c>
      <c r="BU15" s="22">
        <f t="shared" si="108"/>
        <v>4</v>
      </c>
      <c r="BV15" s="22">
        <f t="shared" si="109"/>
        <v>4</v>
      </c>
      <c r="BW15" s="22">
        <f t="shared" si="110"/>
        <v>4</v>
      </c>
      <c r="BX15" s="22">
        <f t="shared" si="111"/>
        <v>18</v>
      </c>
      <c r="BY15" s="22">
        <f t="shared" si="112"/>
        <v>15</v>
      </c>
      <c r="BZ15" s="22">
        <f t="shared" si="113"/>
        <v>8</v>
      </c>
      <c r="CA15" s="22">
        <f t="shared" si="114"/>
        <v>13</v>
      </c>
      <c r="CB15" s="22">
        <f t="shared" si="115"/>
        <v>1000</v>
      </c>
      <c r="CC15" s="55">
        <f>ALL_COCO!AM83</f>
        <v>1001</v>
      </c>
      <c r="CD15" s="2">
        <f>IF(ALL_COCO!AP83*ALL_COCO!DQ83&lt;=0,1,0)</f>
        <v>0</v>
      </c>
      <c r="CE15" s="2">
        <f t="shared" si="116"/>
        <v>1</v>
      </c>
    </row>
    <row r="16" spans="1:83" x14ac:dyDescent="0.3">
      <c r="A16" s="19" t="s">
        <v>99</v>
      </c>
      <c r="B16" s="34" t="s">
        <v>441</v>
      </c>
      <c r="C16" s="21">
        <v>35</v>
      </c>
      <c r="D16" s="21">
        <v>10</v>
      </c>
      <c r="E16" s="21">
        <v>58</v>
      </c>
      <c r="F16" s="21">
        <v>32</v>
      </c>
      <c r="G16" s="21">
        <v>45</v>
      </c>
      <c r="H16" s="21">
        <v>8</v>
      </c>
      <c r="I16" s="21">
        <v>38</v>
      </c>
      <c r="J16" s="21">
        <v>35</v>
      </c>
      <c r="K16" s="21">
        <v>25</v>
      </c>
      <c r="L16" s="21">
        <v>48</v>
      </c>
      <c r="M16" s="21">
        <v>7</v>
      </c>
      <c r="N16" s="21">
        <v>28</v>
      </c>
      <c r="O16" s="21">
        <v>3.2</v>
      </c>
      <c r="P16" s="21">
        <v>0.6</v>
      </c>
      <c r="Q16" s="21">
        <v>2.2000000000000002</v>
      </c>
      <c r="R16" s="21">
        <v>7</v>
      </c>
      <c r="S16" s="21">
        <v>4</v>
      </c>
      <c r="T16" s="21">
        <v>58</v>
      </c>
      <c r="U16" s="21">
        <v>16</v>
      </c>
      <c r="V16" s="21">
        <v>52</v>
      </c>
      <c r="W16" s="21">
        <v>52</v>
      </c>
      <c r="X16" s="21">
        <v>35</v>
      </c>
      <c r="Y16" s="35">
        <v>0.71499999999999997</v>
      </c>
      <c r="Z16" s="35">
        <v>0.69799999999999995</v>
      </c>
      <c r="AA16" s="35">
        <v>0.72599999999999998</v>
      </c>
      <c r="AB16" s="35">
        <v>0.66100000000000003</v>
      </c>
      <c r="AC16" s="35">
        <v>0.68400000000000005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35">
        <v>0.83899999999999997</v>
      </c>
      <c r="AK16" s="35">
        <v>0.77200000000000002</v>
      </c>
      <c r="AL16" s="35">
        <v>0.746</v>
      </c>
      <c r="AM16" s="35">
        <v>0.79300000000000004</v>
      </c>
      <c r="AN16" s="21">
        <v>1000</v>
      </c>
      <c r="AP16" s="56" t="str">
        <f t="shared" si="77"/>
        <v>Construction</v>
      </c>
      <c r="AQ16" s="22">
        <f t="shared" si="78"/>
        <v>19</v>
      </c>
      <c r="AR16" s="22">
        <f t="shared" si="79"/>
        <v>19</v>
      </c>
      <c r="AS16" s="22">
        <f t="shared" si="80"/>
        <v>6</v>
      </c>
      <c r="AT16" s="22">
        <f t="shared" si="81"/>
        <v>17</v>
      </c>
      <c r="AU16" s="22">
        <f t="shared" si="82"/>
        <v>18</v>
      </c>
      <c r="AV16" s="22">
        <f t="shared" si="83"/>
        <v>19</v>
      </c>
      <c r="AW16" s="22">
        <f t="shared" si="84"/>
        <v>19</v>
      </c>
      <c r="AX16" s="22">
        <f t="shared" si="85"/>
        <v>19</v>
      </c>
      <c r="AY16" s="22">
        <f t="shared" si="86"/>
        <v>19</v>
      </c>
      <c r="AZ16" s="22">
        <f t="shared" si="87"/>
        <v>19</v>
      </c>
      <c r="BA16" s="22">
        <f t="shared" si="88"/>
        <v>2</v>
      </c>
      <c r="BB16" s="22">
        <f t="shared" si="89"/>
        <v>19</v>
      </c>
      <c r="BC16" s="22">
        <f t="shared" si="90"/>
        <v>19</v>
      </c>
      <c r="BD16" s="22">
        <f t="shared" si="91"/>
        <v>19</v>
      </c>
      <c r="BE16" s="22">
        <f t="shared" si="92"/>
        <v>19</v>
      </c>
      <c r="BF16" s="22">
        <f t="shared" si="93"/>
        <v>19</v>
      </c>
      <c r="BG16" s="22">
        <f t="shared" si="94"/>
        <v>19</v>
      </c>
      <c r="BH16" s="22">
        <f t="shared" si="95"/>
        <v>19</v>
      </c>
      <c r="BI16" s="22">
        <f t="shared" si="96"/>
        <v>19</v>
      </c>
      <c r="BJ16" s="22">
        <f t="shared" si="97"/>
        <v>19</v>
      </c>
      <c r="BK16" s="22">
        <f t="shared" si="98"/>
        <v>19</v>
      </c>
      <c r="BL16" s="22">
        <f t="shared" si="99"/>
        <v>19</v>
      </c>
      <c r="BM16" s="22">
        <f t="shared" si="100"/>
        <v>19</v>
      </c>
      <c r="BN16" s="22">
        <f t="shared" si="101"/>
        <v>19</v>
      </c>
      <c r="BO16" s="22">
        <f t="shared" si="102"/>
        <v>19</v>
      </c>
      <c r="BP16" s="22">
        <f t="shared" si="103"/>
        <v>19</v>
      </c>
      <c r="BQ16" s="22">
        <f t="shared" si="104"/>
        <v>19</v>
      </c>
      <c r="BR16" s="22">
        <f t="shared" si="105"/>
        <v>3</v>
      </c>
      <c r="BS16" s="22">
        <f t="shared" si="106"/>
        <v>3</v>
      </c>
      <c r="BT16" s="22">
        <f t="shared" si="107"/>
        <v>2</v>
      </c>
      <c r="BU16" s="22">
        <f t="shared" si="108"/>
        <v>5</v>
      </c>
      <c r="BV16" s="22">
        <f t="shared" si="109"/>
        <v>5</v>
      </c>
      <c r="BW16" s="22">
        <f t="shared" si="110"/>
        <v>5</v>
      </c>
      <c r="BX16" s="22">
        <f t="shared" si="111"/>
        <v>13</v>
      </c>
      <c r="BY16" s="22">
        <f t="shared" si="112"/>
        <v>13</v>
      </c>
      <c r="BZ16" s="22">
        <f t="shared" si="113"/>
        <v>6</v>
      </c>
      <c r="CA16" s="22">
        <f t="shared" si="114"/>
        <v>15</v>
      </c>
      <c r="CB16" s="22">
        <f t="shared" si="115"/>
        <v>1000</v>
      </c>
      <c r="CC16" s="55">
        <f>ALL_COCO!AM84</f>
        <v>1000</v>
      </c>
      <c r="CD16" s="2">
        <f>IF(ALL_COCO!AP84*ALL_COCO!DQ84&lt;=0,1,0)</f>
        <v>1</v>
      </c>
      <c r="CE16" s="2">
        <f t="shared" si="116"/>
        <v>7</v>
      </c>
    </row>
    <row r="17" spans="1:83" x14ac:dyDescent="0.3">
      <c r="A17" s="19" t="s">
        <v>100</v>
      </c>
      <c r="B17" s="34" t="s">
        <v>432</v>
      </c>
      <c r="C17" s="21">
        <v>68</v>
      </c>
      <c r="D17" s="21">
        <v>24</v>
      </c>
      <c r="E17" s="21">
        <v>45</v>
      </c>
      <c r="F17" s="21">
        <v>35</v>
      </c>
      <c r="G17" s="21">
        <v>58</v>
      </c>
      <c r="H17" s="21">
        <v>20</v>
      </c>
      <c r="I17" s="21">
        <v>75</v>
      </c>
      <c r="J17" s="21">
        <v>68</v>
      </c>
      <c r="K17" s="21">
        <v>58</v>
      </c>
      <c r="L17" s="21">
        <v>82</v>
      </c>
      <c r="M17" s="21">
        <v>18</v>
      </c>
      <c r="N17" s="21">
        <v>65</v>
      </c>
      <c r="O17" s="21">
        <v>14</v>
      </c>
      <c r="P17" s="21">
        <v>4.5</v>
      </c>
      <c r="Q17" s="21">
        <v>9.5</v>
      </c>
      <c r="R17" s="21">
        <v>25</v>
      </c>
      <c r="S17" s="21">
        <v>11</v>
      </c>
      <c r="T17" s="21">
        <v>85</v>
      </c>
      <c r="U17" s="21">
        <v>5</v>
      </c>
      <c r="V17" s="21">
        <v>82</v>
      </c>
      <c r="W17" s="21">
        <v>82</v>
      </c>
      <c r="X17" s="21">
        <v>68</v>
      </c>
      <c r="Y17" s="35">
        <v>0.82599999999999996</v>
      </c>
      <c r="Z17" s="35">
        <v>0.80400000000000005</v>
      </c>
      <c r="AA17" s="35">
        <v>0.83099999999999996</v>
      </c>
      <c r="AB17" s="35">
        <v>0.77800000000000002</v>
      </c>
      <c r="AC17" s="35">
        <v>0.79500000000000004</v>
      </c>
      <c r="AD17" s="21">
        <v>0</v>
      </c>
      <c r="AE17" s="21">
        <v>0</v>
      </c>
      <c r="AF17" s="21">
        <v>0</v>
      </c>
      <c r="AG17" s="35">
        <v>0.9</v>
      </c>
      <c r="AH17" s="35">
        <v>0.875</v>
      </c>
      <c r="AI17" s="21">
        <v>0</v>
      </c>
      <c r="AJ17" s="35">
        <v>0.76800000000000002</v>
      </c>
      <c r="AK17" s="35">
        <v>0.81299999999999994</v>
      </c>
      <c r="AL17" s="21">
        <v>0</v>
      </c>
      <c r="AM17" s="35">
        <v>0.78700000000000003</v>
      </c>
      <c r="AN17" s="21">
        <v>1000</v>
      </c>
      <c r="AP17" s="56" t="str">
        <f t="shared" si="77"/>
        <v>Media &amp; Entertainment</v>
      </c>
      <c r="AQ17" s="22">
        <f t="shared" si="78"/>
        <v>6</v>
      </c>
      <c r="AR17" s="22">
        <f t="shared" si="79"/>
        <v>8</v>
      </c>
      <c r="AS17" s="22">
        <f t="shared" si="80"/>
        <v>16</v>
      </c>
      <c r="AT17" s="22">
        <f t="shared" si="81"/>
        <v>14</v>
      </c>
      <c r="AU17" s="22">
        <f t="shared" si="82"/>
        <v>13</v>
      </c>
      <c r="AV17" s="22">
        <f t="shared" si="83"/>
        <v>7</v>
      </c>
      <c r="AW17" s="22">
        <f t="shared" si="84"/>
        <v>3</v>
      </c>
      <c r="AX17" s="22">
        <f t="shared" si="85"/>
        <v>3</v>
      </c>
      <c r="AY17" s="22">
        <f t="shared" si="86"/>
        <v>3</v>
      </c>
      <c r="AZ17" s="22">
        <f t="shared" si="87"/>
        <v>3</v>
      </c>
      <c r="BA17" s="22">
        <f t="shared" si="88"/>
        <v>11</v>
      </c>
      <c r="BB17" s="22">
        <f t="shared" si="89"/>
        <v>8</v>
      </c>
      <c r="BC17" s="22">
        <f t="shared" si="90"/>
        <v>4</v>
      </c>
      <c r="BD17" s="22">
        <f t="shared" si="91"/>
        <v>4</v>
      </c>
      <c r="BE17" s="22">
        <f t="shared" si="92"/>
        <v>4</v>
      </c>
      <c r="BF17" s="22">
        <f t="shared" si="93"/>
        <v>8</v>
      </c>
      <c r="BG17" s="22">
        <f t="shared" si="94"/>
        <v>11</v>
      </c>
      <c r="BH17" s="22">
        <f t="shared" si="95"/>
        <v>9</v>
      </c>
      <c r="BI17" s="22">
        <f t="shared" si="96"/>
        <v>5</v>
      </c>
      <c r="BJ17" s="22">
        <f t="shared" si="97"/>
        <v>5</v>
      </c>
      <c r="BK17" s="22">
        <f t="shared" si="98"/>
        <v>6</v>
      </c>
      <c r="BL17" s="22">
        <f t="shared" si="99"/>
        <v>3</v>
      </c>
      <c r="BM17" s="22">
        <f t="shared" si="100"/>
        <v>6</v>
      </c>
      <c r="BN17" s="22">
        <f t="shared" si="101"/>
        <v>7</v>
      </c>
      <c r="BO17" s="22">
        <f t="shared" si="102"/>
        <v>5</v>
      </c>
      <c r="BP17" s="22">
        <f t="shared" si="103"/>
        <v>5</v>
      </c>
      <c r="BQ17" s="22">
        <f t="shared" si="104"/>
        <v>5</v>
      </c>
      <c r="BR17" s="22">
        <f t="shared" si="105"/>
        <v>3</v>
      </c>
      <c r="BS17" s="22">
        <f t="shared" si="106"/>
        <v>3</v>
      </c>
      <c r="BT17" s="22">
        <f t="shared" si="107"/>
        <v>2</v>
      </c>
      <c r="BU17" s="22">
        <f t="shared" si="108"/>
        <v>1</v>
      </c>
      <c r="BV17" s="22">
        <f t="shared" si="109"/>
        <v>1</v>
      </c>
      <c r="BW17" s="22">
        <f t="shared" si="110"/>
        <v>5</v>
      </c>
      <c r="BX17" s="22">
        <f t="shared" si="111"/>
        <v>20</v>
      </c>
      <c r="BY17" s="22">
        <f t="shared" si="112"/>
        <v>9</v>
      </c>
      <c r="BZ17" s="22">
        <f t="shared" si="113"/>
        <v>8</v>
      </c>
      <c r="CA17" s="22">
        <f t="shared" si="114"/>
        <v>17</v>
      </c>
      <c r="CB17" s="22">
        <f t="shared" si="115"/>
        <v>1000</v>
      </c>
      <c r="CC17" s="55">
        <f>ALL_COCO!AM85</f>
        <v>1000</v>
      </c>
      <c r="CD17" s="2">
        <f>IF(ALL_COCO!AP85*ALL_COCO!DQ85&lt;=0,1,0)</f>
        <v>1</v>
      </c>
      <c r="CE17" s="2">
        <f t="shared" si="116"/>
        <v>7</v>
      </c>
    </row>
    <row r="18" spans="1:83" x14ac:dyDescent="0.3">
      <c r="A18" s="19" t="s">
        <v>101</v>
      </c>
      <c r="B18" s="34" t="s">
        <v>442</v>
      </c>
      <c r="C18" s="21">
        <v>32</v>
      </c>
      <c r="D18" s="21">
        <v>8</v>
      </c>
      <c r="E18" s="21">
        <v>28</v>
      </c>
      <c r="F18" s="21">
        <v>18</v>
      </c>
      <c r="G18" s="21">
        <v>38</v>
      </c>
      <c r="H18" s="21">
        <v>6</v>
      </c>
      <c r="I18" s="21">
        <v>35</v>
      </c>
      <c r="J18" s="21">
        <v>32</v>
      </c>
      <c r="K18" s="21">
        <v>22</v>
      </c>
      <c r="L18" s="21">
        <v>42</v>
      </c>
      <c r="M18" s="21">
        <v>6</v>
      </c>
      <c r="N18" s="21">
        <v>22</v>
      </c>
      <c r="O18" s="21">
        <v>2.5</v>
      </c>
      <c r="P18" s="21">
        <v>0.4</v>
      </c>
      <c r="Q18" s="21">
        <v>1.8</v>
      </c>
      <c r="R18" s="21">
        <v>6</v>
      </c>
      <c r="S18" s="21">
        <v>3</v>
      </c>
      <c r="T18" s="21">
        <v>55</v>
      </c>
      <c r="U18" s="21">
        <v>18</v>
      </c>
      <c r="V18" s="21">
        <v>48</v>
      </c>
      <c r="W18" s="21">
        <v>48</v>
      </c>
      <c r="X18" s="21">
        <v>32</v>
      </c>
      <c r="Y18" s="35">
        <v>0.76400000000000001</v>
      </c>
      <c r="Z18" s="35">
        <v>0.78900000000000003</v>
      </c>
      <c r="AA18" s="35">
        <v>0.77200000000000002</v>
      </c>
      <c r="AB18" s="35">
        <v>0.72599999999999998</v>
      </c>
      <c r="AC18" s="35">
        <v>0.74099999999999999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35">
        <v>0.89</v>
      </c>
      <c r="AK18" s="21">
        <v>0</v>
      </c>
      <c r="AL18" s="21">
        <v>0</v>
      </c>
      <c r="AM18" s="35">
        <v>0.82599999999999996</v>
      </c>
      <c r="AN18" s="21">
        <v>1000</v>
      </c>
      <c r="AP18" s="56" t="str">
        <f t="shared" si="77"/>
        <v>Government &amp; Public</v>
      </c>
      <c r="AQ18" s="22">
        <f t="shared" si="78"/>
        <v>20</v>
      </c>
      <c r="AR18" s="22">
        <f t="shared" si="79"/>
        <v>20</v>
      </c>
      <c r="AS18" s="22">
        <f t="shared" si="80"/>
        <v>20</v>
      </c>
      <c r="AT18" s="22">
        <f t="shared" si="81"/>
        <v>20</v>
      </c>
      <c r="AU18" s="22">
        <f t="shared" si="82"/>
        <v>20</v>
      </c>
      <c r="AV18" s="22">
        <f t="shared" si="83"/>
        <v>20</v>
      </c>
      <c r="AW18" s="22">
        <f t="shared" si="84"/>
        <v>20</v>
      </c>
      <c r="AX18" s="22">
        <f t="shared" si="85"/>
        <v>20</v>
      </c>
      <c r="AY18" s="22">
        <f t="shared" si="86"/>
        <v>20</v>
      </c>
      <c r="AZ18" s="22">
        <f t="shared" si="87"/>
        <v>20</v>
      </c>
      <c r="BA18" s="22">
        <f t="shared" si="88"/>
        <v>1</v>
      </c>
      <c r="BB18" s="22">
        <f t="shared" si="89"/>
        <v>20</v>
      </c>
      <c r="BC18" s="22">
        <f t="shared" si="90"/>
        <v>20</v>
      </c>
      <c r="BD18" s="22">
        <f t="shared" si="91"/>
        <v>20</v>
      </c>
      <c r="BE18" s="22">
        <f t="shared" si="92"/>
        <v>20</v>
      </c>
      <c r="BF18" s="22">
        <f t="shared" si="93"/>
        <v>20</v>
      </c>
      <c r="BG18" s="22">
        <f t="shared" si="94"/>
        <v>20</v>
      </c>
      <c r="BH18" s="22">
        <f t="shared" si="95"/>
        <v>20</v>
      </c>
      <c r="BI18" s="22">
        <f t="shared" si="96"/>
        <v>20</v>
      </c>
      <c r="BJ18" s="22">
        <f t="shared" si="97"/>
        <v>20</v>
      </c>
      <c r="BK18" s="22">
        <f t="shared" si="98"/>
        <v>20</v>
      </c>
      <c r="BL18" s="22">
        <f t="shared" si="99"/>
        <v>20</v>
      </c>
      <c r="BM18" s="22">
        <f t="shared" si="100"/>
        <v>13</v>
      </c>
      <c r="BN18" s="22">
        <f t="shared" si="101"/>
        <v>9</v>
      </c>
      <c r="BO18" s="22">
        <f t="shared" si="102"/>
        <v>14</v>
      </c>
      <c r="BP18" s="22">
        <f t="shared" si="103"/>
        <v>11</v>
      </c>
      <c r="BQ18" s="22">
        <f t="shared" si="104"/>
        <v>13</v>
      </c>
      <c r="BR18" s="22">
        <f t="shared" si="105"/>
        <v>3</v>
      </c>
      <c r="BS18" s="22">
        <f t="shared" si="106"/>
        <v>3</v>
      </c>
      <c r="BT18" s="22">
        <f t="shared" si="107"/>
        <v>2</v>
      </c>
      <c r="BU18" s="22">
        <f t="shared" si="108"/>
        <v>5</v>
      </c>
      <c r="BV18" s="22">
        <f t="shared" si="109"/>
        <v>5</v>
      </c>
      <c r="BW18" s="22">
        <f t="shared" si="110"/>
        <v>5</v>
      </c>
      <c r="BX18" s="22">
        <f t="shared" si="111"/>
        <v>1</v>
      </c>
      <c r="BY18" s="22">
        <f t="shared" si="112"/>
        <v>15</v>
      </c>
      <c r="BZ18" s="22">
        <f t="shared" si="113"/>
        <v>8</v>
      </c>
      <c r="CA18" s="22">
        <f t="shared" si="114"/>
        <v>8</v>
      </c>
      <c r="CB18" s="22">
        <f t="shared" si="115"/>
        <v>1000</v>
      </c>
      <c r="CC18" s="55">
        <f>ALL_COCO!AM86</f>
        <v>1001</v>
      </c>
      <c r="CD18" s="2">
        <f>IF(ALL_COCO!AP86*ALL_COCO!DQ86&lt;=0,1,0)</f>
        <v>0</v>
      </c>
      <c r="CE18" s="2">
        <f t="shared" si="116"/>
        <v>1</v>
      </c>
    </row>
    <row r="19" spans="1:83" x14ac:dyDescent="0.3">
      <c r="A19" s="19" t="s">
        <v>102</v>
      </c>
      <c r="B19" s="34" t="s">
        <v>433</v>
      </c>
      <c r="C19" s="21">
        <v>72</v>
      </c>
      <c r="D19" s="21">
        <v>30</v>
      </c>
      <c r="E19" s="21">
        <v>48</v>
      </c>
      <c r="F19" s="21">
        <v>42</v>
      </c>
      <c r="G19" s="21">
        <v>72</v>
      </c>
      <c r="H19" s="21">
        <v>24</v>
      </c>
      <c r="I19" s="21">
        <v>78</v>
      </c>
      <c r="J19" s="21">
        <v>72</v>
      </c>
      <c r="K19" s="21">
        <v>62</v>
      </c>
      <c r="L19" s="21">
        <v>85</v>
      </c>
      <c r="M19" s="21">
        <v>20</v>
      </c>
      <c r="N19" s="21">
        <v>75</v>
      </c>
      <c r="O19" s="21">
        <v>16</v>
      </c>
      <c r="P19" s="21">
        <v>5.8</v>
      </c>
      <c r="Q19" s="21">
        <v>11</v>
      </c>
      <c r="R19" s="21">
        <v>30</v>
      </c>
      <c r="S19" s="21">
        <v>16</v>
      </c>
      <c r="T19" s="21">
        <v>90</v>
      </c>
      <c r="U19" s="21">
        <v>4</v>
      </c>
      <c r="V19" s="21">
        <v>88</v>
      </c>
      <c r="W19" s="21">
        <v>85</v>
      </c>
      <c r="X19" s="21">
        <v>72</v>
      </c>
      <c r="Y19" s="35">
        <v>0.74199999999999999</v>
      </c>
      <c r="Z19" s="35">
        <v>0.72799999999999998</v>
      </c>
      <c r="AA19" s="35">
        <v>0.75600000000000001</v>
      </c>
      <c r="AB19" s="35">
        <v>0.69699999999999995</v>
      </c>
      <c r="AC19" s="35">
        <v>0.71399999999999997</v>
      </c>
      <c r="AD19" s="21">
        <v>0</v>
      </c>
      <c r="AE19" s="35">
        <v>0.83699999999999997</v>
      </c>
      <c r="AF19" s="35">
        <v>0.92400000000000004</v>
      </c>
      <c r="AG19" s="21">
        <v>0</v>
      </c>
      <c r="AH19" s="21">
        <v>0</v>
      </c>
      <c r="AI19" s="21">
        <v>0</v>
      </c>
      <c r="AJ19" s="35">
        <v>0.85099999999999998</v>
      </c>
      <c r="AK19" s="21">
        <v>0</v>
      </c>
      <c r="AL19" s="21">
        <v>0</v>
      </c>
      <c r="AM19" s="35">
        <v>0.80900000000000005</v>
      </c>
      <c r="AN19" s="21">
        <v>1000</v>
      </c>
      <c r="AP19" s="56" t="str">
        <f t="shared" si="77"/>
        <v>Pharmaceuticals</v>
      </c>
      <c r="AQ19" s="22">
        <f t="shared" si="78"/>
        <v>4</v>
      </c>
      <c r="AR19" s="22">
        <f t="shared" si="79"/>
        <v>3</v>
      </c>
      <c r="AS19" s="22">
        <f t="shared" si="80"/>
        <v>14</v>
      </c>
      <c r="AT19" s="22">
        <f t="shared" si="81"/>
        <v>9</v>
      </c>
      <c r="AU19" s="22">
        <f t="shared" si="82"/>
        <v>2</v>
      </c>
      <c r="AV19" s="22">
        <f t="shared" si="83"/>
        <v>3</v>
      </c>
      <c r="AW19" s="22">
        <f t="shared" si="84"/>
        <v>2</v>
      </c>
      <c r="AX19" s="22">
        <f t="shared" si="85"/>
        <v>2</v>
      </c>
      <c r="AY19" s="22">
        <f t="shared" si="86"/>
        <v>2</v>
      </c>
      <c r="AZ19" s="22">
        <f t="shared" si="87"/>
        <v>2</v>
      </c>
      <c r="BA19" s="22">
        <f t="shared" si="88"/>
        <v>15</v>
      </c>
      <c r="BB19" s="22">
        <f t="shared" si="89"/>
        <v>3</v>
      </c>
      <c r="BC19" s="22">
        <f t="shared" si="90"/>
        <v>2</v>
      </c>
      <c r="BD19" s="22">
        <f t="shared" si="91"/>
        <v>2</v>
      </c>
      <c r="BE19" s="22">
        <f t="shared" si="92"/>
        <v>2</v>
      </c>
      <c r="BF19" s="22">
        <f t="shared" si="93"/>
        <v>3</v>
      </c>
      <c r="BG19" s="22">
        <f t="shared" si="94"/>
        <v>4</v>
      </c>
      <c r="BH19" s="22">
        <f t="shared" si="95"/>
        <v>4</v>
      </c>
      <c r="BI19" s="22">
        <f t="shared" si="96"/>
        <v>2</v>
      </c>
      <c r="BJ19" s="22">
        <f t="shared" si="97"/>
        <v>2</v>
      </c>
      <c r="BK19" s="22">
        <f t="shared" si="98"/>
        <v>3</v>
      </c>
      <c r="BL19" s="22">
        <f t="shared" si="99"/>
        <v>1</v>
      </c>
      <c r="BM19" s="22">
        <f t="shared" si="100"/>
        <v>16</v>
      </c>
      <c r="BN19" s="22">
        <f t="shared" si="101"/>
        <v>16</v>
      </c>
      <c r="BO19" s="22">
        <f t="shared" si="102"/>
        <v>16</v>
      </c>
      <c r="BP19" s="22">
        <f t="shared" si="103"/>
        <v>16</v>
      </c>
      <c r="BQ19" s="22">
        <f t="shared" si="104"/>
        <v>16</v>
      </c>
      <c r="BR19" s="22">
        <f t="shared" si="105"/>
        <v>3</v>
      </c>
      <c r="BS19" s="22">
        <f t="shared" si="106"/>
        <v>2</v>
      </c>
      <c r="BT19" s="22">
        <f t="shared" si="107"/>
        <v>1</v>
      </c>
      <c r="BU19" s="22">
        <f t="shared" si="108"/>
        <v>5</v>
      </c>
      <c r="BV19" s="22">
        <f t="shared" si="109"/>
        <v>5</v>
      </c>
      <c r="BW19" s="22">
        <f t="shared" si="110"/>
        <v>5</v>
      </c>
      <c r="BX19" s="22">
        <f t="shared" si="111"/>
        <v>10</v>
      </c>
      <c r="BY19" s="22">
        <f t="shared" si="112"/>
        <v>15</v>
      </c>
      <c r="BZ19" s="22">
        <f t="shared" si="113"/>
        <v>8</v>
      </c>
      <c r="CA19" s="22">
        <f t="shared" si="114"/>
        <v>11</v>
      </c>
      <c r="CB19" s="22">
        <f t="shared" si="115"/>
        <v>1000</v>
      </c>
      <c r="CC19" s="55">
        <f>ALL_COCO!AM87</f>
        <v>1001</v>
      </c>
      <c r="CD19" s="2">
        <f>IF(ALL_COCO!AP87*ALL_COCO!DQ87&lt;=0,1,0)</f>
        <v>0</v>
      </c>
      <c r="CE19" s="2">
        <f t="shared" si="116"/>
        <v>1</v>
      </c>
    </row>
    <row r="20" spans="1:83" x14ac:dyDescent="0.3">
      <c r="A20" s="19" t="s">
        <v>103</v>
      </c>
      <c r="B20" s="34" t="s">
        <v>443</v>
      </c>
      <c r="C20" s="21">
        <v>75</v>
      </c>
      <c r="D20" s="21">
        <v>26</v>
      </c>
      <c r="E20" s="21">
        <v>55</v>
      </c>
      <c r="F20" s="21">
        <v>45</v>
      </c>
      <c r="G20" s="21">
        <v>65</v>
      </c>
      <c r="H20" s="21">
        <v>21</v>
      </c>
      <c r="I20" s="21">
        <v>72</v>
      </c>
      <c r="J20" s="21">
        <v>68</v>
      </c>
      <c r="K20" s="21">
        <v>55</v>
      </c>
      <c r="L20" s="21">
        <v>78</v>
      </c>
      <c r="M20" s="21">
        <v>17</v>
      </c>
      <c r="N20" s="21">
        <v>72</v>
      </c>
      <c r="O20" s="21">
        <v>12</v>
      </c>
      <c r="P20" s="21">
        <v>4.2</v>
      </c>
      <c r="Q20" s="21">
        <v>8.8000000000000007</v>
      </c>
      <c r="R20" s="21">
        <v>26</v>
      </c>
      <c r="S20" s="21">
        <v>13</v>
      </c>
      <c r="T20" s="21">
        <v>86</v>
      </c>
      <c r="U20" s="21">
        <v>6</v>
      </c>
      <c r="V20" s="21">
        <v>85</v>
      </c>
      <c r="W20" s="21">
        <v>82</v>
      </c>
      <c r="X20" s="21">
        <v>68</v>
      </c>
      <c r="Y20" s="35">
        <v>0.83799999999999997</v>
      </c>
      <c r="Z20" s="35">
        <v>0.81499999999999995</v>
      </c>
      <c r="AA20" s="35">
        <v>0.84599999999999997</v>
      </c>
      <c r="AB20" s="35">
        <v>0.79200000000000004</v>
      </c>
      <c r="AC20" s="35">
        <v>0.80700000000000005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35">
        <v>0.86899999999999999</v>
      </c>
      <c r="AJ20" s="35">
        <v>0.874</v>
      </c>
      <c r="AK20" s="35">
        <v>0.84199999999999997</v>
      </c>
      <c r="AL20" s="21">
        <v>0</v>
      </c>
      <c r="AM20" s="35">
        <v>0.83099999999999996</v>
      </c>
      <c r="AN20" s="21">
        <v>1000</v>
      </c>
      <c r="AP20" s="56" t="str">
        <f t="shared" si="77"/>
        <v>Telecommunications</v>
      </c>
      <c r="AQ20" s="22">
        <f t="shared" si="78"/>
        <v>3</v>
      </c>
      <c r="AR20" s="22">
        <f t="shared" si="79"/>
        <v>5</v>
      </c>
      <c r="AS20" s="22">
        <f t="shared" si="80"/>
        <v>9</v>
      </c>
      <c r="AT20" s="22">
        <f t="shared" si="81"/>
        <v>6</v>
      </c>
      <c r="AU20" s="22">
        <f t="shared" si="82"/>
        <v>7</v>
      </c>
      <c r="AV20" s="22">
        <f t="shared" si="83"/>
        <v>6</v>
      </c>
      <c r="AW20" s="22">
        <f t="shared" si="84"/>
        <v>5</v>
      </c>
      <c r="AX20" s="22">
        <f t="shared" si="85"/>
        <v>3</v>
      </c>
      <c r="AY20" s="22">
        <f t="shared" si="86"/>
        <v>5</v>
      </c>
      <c r="AZ20" s="22">
        <f t="shared" si="87"/>
        <v>5</v>
      </c>
      <c r="BA20" s="22">
        <f t="shared" si="88"/>
        <v>10</v>
      </c>
      <c r="BB20" s="22">
        <f t="shared" si="89"/>
        <v>4</v>
      </c>
      <c r="BC20" s="22">
        <f t="shared" si="90"/>
        <v>6</v>
      </c>
      <c r="BD20" s="22">
        <f t="shared" si="91"/>
        <v>5</v>
      </c>
      <c r="BE20" s="22">
        <f t="shared" si="92"/>
        <v>6</v>
      </c>
      <c r="BF20" s="22">
        <f t="shared" si="93"/>
        <v>7</v>
      </c>
      <c r="BG20" s="22">
        <f t="shared" si="94"/>
        <v>9</v>
      </c>
      <c r="BH20" s="22">
        <f t="shared" si="95"/>
        <v>7</v>
      </c>
      <c r="BI20" s="22">
        <f t="shared" si="96"/>
        <v>8</v>
      </c>
      <c r="BJ20" s="22">
        <f t="shared" si="97"/>
        <v>4</v>
      </c>
      <c r="BK20" s="22">
        <f t="shared" si="98"/>
        <v>6</v>
      </c>
      <c r="BL20" s="22">
        <f t="shared" si="99"/>
        <v>3</v>
      </c>
      <c r="BM20" s="22">
        <f t="shared" si="100"/>
        <v>4</v>
      </c>
      <c r="BN20" s="22">
        <f t="shared" si="101"/>
        <v>5</v>
      </c>
      <c r="BO20" s="22">
        <f t="shared" si="102"/>
        <v>4</v>
      </c>
      <c r="BP20" s="22">
        <f t="shared" si="103"/>
        <v>4</v>
      </c>
      <c r="BQ20" s="22">
        <f t="shared" si="104"/>
        <v>4</v>
      </c>
      <c r="BR20" s="22">
        <f t="shared" si="105"/>
        <v>3</v>
      </c>
      <c r="BS20" s="22">
        <f t="shared" si="106"/>
        <v>3</v>
      </c>
      <c r="BT20" s="22">
        <f t="shared" si="107"/>
        <v>2</v>
      </c>
      <c r="BU20" s="22">
        <f t="shared" si="108"/>
        <v>5</v>
      </c>
      <c r="BV20" s="22">
        <f t="shared" si="109"/>
        <v>5</v>
      </c>
      <c r="BW20" s="22">
        <f t="shared" si="110"/>
        <v>2</v>
      </c>
      <c r="BX20" s="22">
        <f t="shared" si="111"/>
        <v>5</v>
      </c>
      <c r="BY20" s="22">
        <f t="shared" si="112"/>
        <v>5</v>
      </c>
      <c r="BZ20" s="22">
        <f t="shared" si="113"/>
        <v>8</v>
      </c>
      <c r="CA20" s="22">
        <f t="shared" si="114"/>
        <v>7</v>
      </c>
      <c r="CB20" s="22">
        <f t="shared" si="115"/>
        <v>1000</v>
      </c>
      <c r="CC20" s="55">
        <f>ALL_COCO!AM88</f>
        <v>1001</v>
      </c>
      <c r="CD20" s="2">
        <f>IF(ALL_COCO!AP88*ALL_COCO!DQ88&lt;=0,1,0)</f>
        <v>1</v>
      </c>
      <c r="CE20" s="2">
        <f t="shared" si="116"/>
        <v>1</v>
      </c>
    </row>
    <row r="21" spans="1:83" x14ac:dyDescent="0.3">
      <c r="A21" s="19" t="s">
        <v>1</v>
      </c>
      <c r="B21" s="34" t="s">
        <v>434</v>
      </c>
      <c r="C21" s="21">
        <v>45</v>
      </c>
      <c r="D21" s="21">
        <v>18</v>
      </c>
      <c r="E21" s="21">
        <v>42</v>
      </c>
      <c r="F21" s="21">
        <v>35</v>
      </c>
      <c r="G21" s="21">
        <v>60</v>
      </c>
      <c r="H21" s="21">
        <v>16</v>
      </c>
      <c r="I21" s="21">
        <v>52</v>
      </c>
      <c r="J21" s="21">
        <v>48</v>
      </c>
      <c r="K21" s="21">
        <v>40</v>
      </c>
      <c r="L21" s="21">
        <v>68</v>
      </c>
      <c r="M21" s="21">
        <v>18</v>
      </c>
      <c r="N21" s="21">
        <v>45</v>
      </c>
      <c r="O21" s="21">
        <v>9</v>
      </c>
      <c r="P21" s="21">
        <v>2.8</v>
      </c>
      <c r="Q21" s="21">
        <v>6</v>
      </c>
      <c r="R21" s="21">
        <v>20</v>
      </c>
      <c r="S21" s="21">
        <v>8</v>
      </c>
      <c r="T21" s="21">
        <v>82</v>
      </c>
      <c r="U21" s="21">
        <v>8</v>
      </c>
      <c r="V21" s="21">
        <v>65</v>
      </c>
      <c r="W21" s="21">
        <v>72</v>
      </c>
      <c r="X21" s="21">
        <v>55</v>
      </c>
      <c r="Y21" s="35">
        <v>0.79800000000000004</v>
      </c>
      <c r="Z21" s="35">
        <v>0.85199999999999998</v>
      </c>
      <c r="AA21" s="35">
        <v>0.81299999999999994</v>
      </c>
      <c r="AB21" s="35">
        <v>0.76400000000000001</v>
      </c>
      <c r="AC21" s="35">
        <v>0.78100000000000003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35">
        <v>0.86699999999999999</v>
      </c>
      <c r="AK21" s="21">
        <v>0</v>
      </c>
      <c r="AL21" s="21">
        <v>0</v>
      </c>
      <c r="AM21" s="35">
        <v>0.84799999999999998</v>
      </c>
      <c r="AN21" s="21">
        <v>1000</v>
      </c>
      <c r="AP21" s="56" t="str">
        <f t="shared" si="77"/>
        <v>Legal Services</v>
      </c>
      <c r="AQ21" s="22">
        <f t="shared" si="78"/>
        <v>16</v>
      </c>
      <c r="AR21" s="22">
        <f t="shared" si="79"/>
        <v>14</v>
      </c>
      <c r="AS21" s="22">
        <f t="shared" si="80"/>
        <v>18</v>
      </c>
      <c r="AT21" s="22">
        <f t="shared" si="81"/>
        <v>14</v>
      </c>
      <c r="AU21" s="22">
        <f t="shared" si="82"/>
        <v>12</v>
      </c>
      <c r="AV21" s="22">
        <f t="shared" si="83"/>
        <v>13</v>
      </c>
      <c r="AW21" s="22">
        <f t="shared" si="84"/>
        <v>15</v>
      </c>
      <c r="AX21" s="22">
        <f t="shared" si="85"/>
        <v>15</v>
      </c>
      <c r="AY21" s="22">
        <f t="shared" si="86"/>
        <v>15</v>
      </c>
      <c r="AZ21" s="22">
        <f t="shared" si="87"/>
        <v>12</v>
      </c>
      <c r="BA21" s="22">
        <f t="shared" si="88"/>
        <v>11</v>
      </c>
      <c r="BB21" s="22">
        <f t="shared" si="89"/>
        <v>16</v>
      </c>
      <c r="BC21" s="22">
        <f t="shared" si="90"/>
        <v>11</v>
      </c>
      <c r="BD21" s="22">
        <f t="shared" si="91"/>
        <v>11</v>
      </c>
      <c r="BE21" s="22">
        <f t="shared" si="92"/>
        <v>12</v>
      </c>
      <c r="BF21" s="22">
        <f t="shared" si="93"/>
        <v>13</v>
      </c>
      <c r="BG21" s="22">
        <f t="shared" si="94"/>
        <v>15</v>
      </c>
      <c r="BH21" s="22">
        <f t="shared" si="95"/>
        <v>12</v>
      </c>
      <c r="BI21" s="22">
        <f t="shared" si="96"/>
        <v>13</v>
      </c>
      <c r="BJ21" s="22">
        <f t="shared" si="97"/>
        <v>15</v>
      </c>
      <c r="BK21" s="22">
        <f t="shared" si="98"/>
        <v>13</v>
      </c>
      <c r="BL21" s="22">
        <f t="shared" si="99"/>
        <v>13</v>
      </c>
      <c r="BM21" s="22">
        <f t="shared" si="100"/>
        <v>9</v>
      </c>
      <c r="BN21" s="22">
        <f t="shared" si="101"/>
        <v>2</v>
      </c>
      <c r="BO21" s="22">
        <f t="shared" si="102"/>
        <v>9</v>
      </c>
      <c r="BP21" s="22">
        <f t="shared" si="103"/>
        <v>7</v>
      </c>
      <c r="BQ21" s="22">
        <f t="shared" si="104"/>
        <v>7</v>
      </c>
      <c r="BR21" s="22">
        <f t="shared" si="105"/>
        <v>3</v>
      </c>
      <c r="BS21" s="22">
        <f t="shared" si="106"/>
        <v>3</v>
      </c>
      <c r="BT21" s="22">
        <f t="shared" si="107"/>
        <v>2</v>
      </c>
      <c r="BU21" s="22">
        <f t="shared" si="108"/>
        <v>5</v>
      </c>
      <c r="BV21" s="22">
        <f t="shared" si="109"/>
        <v>5</v>
      </c>
      <c r="BW21" s="22">
        <f t="shared" si="110"/>
        <v>5</v>
      </c>
      <c r="BX21" s="22">
        <f t="shared" si="111"/>
        <v>7</v>
      </c>
      <c r="BY21" s="22">
        <f t="shared" si="112"/>
        <v>15</v>
      </c>
      <c r="BZ21" s="22">
        <f t="shared" si="113"/>
        <v>8</v>
      </c>
      <c r="CA21" s="22">
        <f t="shared" si="114"/>
        <v>3</v>
      </c>
      <c r="CB21" s="22">
        <f t="shared" si="115"/>
        <v>1000</v>
      </c>
      <c r="CC21" s="55">
        <f>ALL_COCO!AM89</f>
        <v>1000</v>
      </c>
      <c r="CD21" s="2">
        <f>IF(ALL_COCO!AP89*ALL_COCO!DQ89&lt;=0,1,0)</f>
        <v>1</v>
      </c>
      <c r="CE21" s="2">
        <f t="shared" si="116"/>
        <v>4</v>
      </c>
    </row>
    <row r="22" spans="1:83" x14ac:dyDescent="0.3">
      <c r="A22" s="19" t="s">
        <v>81</v>
      </c>
      <c r="B22" s="34" t="s">
        <v>444</v>
      </c>
      <c r="C22" s="21">
        <v>72</v>
      </c>
      <c r="D22" s="21">
        <v>26</v>
      </c>
      <c r="E22" s="21">
        <v>58</v>
      </c>
      <c r="F22" s="21">
        <v>44</v>
      </c>
      <c r="G22" s="21">
        <v>68</v>
      </c>
      <c r="H22" s="21">
        <v>22</v>
      </c>
      <c r="I22" s="21">
        <v>70</v>
      </c>
      <c r="J22" s="21">
        <v>65</v>
      </c>
      <c r="K22" s="21">
        <v>55</v>
      </c>
      <c r="L22" s="21">
        <v>78</v>
      </c>
      <c r="M22" s="21">
        <v>20</v>
      </c>
      <c r="N22" s="21">
        <v>72</v>
      </c>
      <c r="O22" s="21">
        <v>13</v>
      </c>
      <c r="P22" s="21">
        <v>4.2</v>
      </c>
      <c r="Q22" s="21">
        <v>9</v>
      </c>
      <c r="R22" s="21">
        <v>28</v>
      </c>
      <c r="S22" s="21">
        <v>14</v>
      </c>
      <c r="T22" s="21">
        <v>89</v>
      </c>
      <c r="U22" s="21">
        <v>5</v>
      </c>
      <c r="V22" s="21">
        <v>82</v>
      </c>
      <c r="W22" s="21">
        <v>85</v>
      </c>
      <c r="X22" s="21">
        <v>65</v>
      </c>
      <c r="Y22" s="35">
        <v>0.80600000000000005</v>
      </c>
      <c r="Z22" s="35">
        <v>0.78900000000000003</v>
      </c>
      <c r="AA22" s="35">
        <v>0.82099999999999995</v>
      </c>
      <c r="AB22" s="35">
        <v>0.753</v>
      </c>
      <c r="AC22" s="35">
        <v>0.76800000000000002</v>
      </c>
      <c r="AD22" s="35">
        <v>0.91800000000000004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35">
        <v>0.879</v>
      </c>
      <c r="AK22" s="35">
        <v>0.84599999999999997</v>
      </c>
      <c r="AL22" s="21">
        <v>0</v>
      </c>
      <c r="AM22" s="35">
        <v>0.86199999999999999</v>
      </c>
      <c r="AN22" s="21">
        <v>1000</v>
      </c>
      <c r="AP22" s="56" t="str">
        <f t="shared" si="77"/>
        <v>Insurance</v>
      </c>
      <c r="AQ22" s="22">
        <f t="shared" si="78"/>
        <v>4</v>
      </c>
      <c r="AR22" s="22">
        <f t="shared" si="79"/>
        <v>5</v>
      </c>
      <c r="AS22" s="22">
        <f t="shared" si="80"/>
        <v>6</v>
      </c>
      <c r="AT22" s="22">
        <f t="shared" si="81"/>
        <v>8</v>
      </c>
      <c r="AU22" s="22">
        <f t="shared" si="82"/>
        <v>5</v>
      </c>
      <c r="AV22" s="22">
        <f t="shared" si="83"/>
        <v>4</v>
      </c>
      <c r="AW22" s="22">
        <f t="shared" si="84"/>
        <v>7</v>
      </c>
      <c r="AX22" s="22">
        <f t="shared" si="85"/>
        <v>6</v>
      </c>
      <c r="AY22" s="22">
        <f t="shared" si="86"/>
        <v>5</v>
      </c>
      <c r="AZ22" s="22">
        <f t="shared" si="87"/>
        <v>5</v>
      </c>
      <c r="BA22" s="22">
        <f t="shared" si="88"/>
        <v>15</v>
      </c>
      <c r="BB22" s="22">
        <f t="shared" si="89"/>
        <v>4</v>
      </c>
      <c r="BC22" s="22">
        <f t="shared" si="90"/>
        <v>5</v>
      </c>
      <c r="BD22" s="22">
        <f t="shared" si="91"/>
        <v>5</v>
      </c>
      <c r="BE22" s="22">
        <f t="shared" si="92"/>
        <v>5</v>
      </c>
      <c r="BF22" s="22">
        <f t="shared" si="93"/>
        <v>5</v>
      </c>
      <c r="BG22" s="22">
        <f t="shared" si="94"/>
        <v>7</v>
      </c>
      <c r="BH22" s="22">
        <f t="shared" si="95"/>
        <v>5</v>
      </c>
      <c r="BI22" s="22">
        <f t="shared" si="96"/>
        <v>5</v>
      </c>
      <c r="BJ22" s="22">
        <f t="shared" si="97"/>
        <v>5</v>
      </c>
      <c r="BK22" s="22">
        <f t="shared" si="98"/>
        <v>3</v>
      </c>
      <c r="BL22" s="22">
        <f t="shared" si="99"/>
        <v>7</v>
      </c>
      <c r="BM22" s="22">
        <f t="shared" si="100"/>
        <v>8</v>
      </c>
      <c r="BN22" s="22">
        <f t="shared" si="101"/>
        <v>9</v>
      </c>
      <c r="BO22" s="22">
        <f t="shared" si="102"/>
        <v>7</v>
      </c>
      <c r="BP22" s="22">
        <f t="shared" si="103"/>
        <v>9</v>
      </c>
      <c r="BQ22" s="22">
        <f t="shared" si="104"/>
        <v>9</v>
      </c>
      <c r="BR22" s="22">
        <f t="shared" si="105"/>
        <v>2</v>
      </c>
      <c r="BS22" s="22">
        <f t="shared" si="106"/>
        <v>3</v>
      </c>
      <c r="BT22" s="22">
        <f t="shared" si="107"/>
        <v>2</v>
      </c>
      <c r="BU22" s="22">
        <f t="shared" si="108"/>
        <v>5</v>
      </c>
      <c r="BV22" s="22">
        <f t="shared" si="109"/>
        <v>5</v>
      </c>
      <c r="BW22" s="22">
        <f t="shared" si="110"/>
        <v>5</v>
      </c>
      <c r="BX22" s="22">
        <f t="shared" si="111"/>
        <v>4</v>
      </c>
      <c r="BY22" s="22">
        <f t="shared" si="112"/>
        <v>4</v>
      </c>
      <c r="BZ22" s="22">
        <f t="shared" si="113"/>
        <v>8</v>
      </c>
      <c r="CA22" s="22">
        <f t="shared" si="114"/>
        <v>1</v>
      </c>
      <c r="CB22" s="22">
        <f t="shared" si="115"/>
        <v>1000</v>
      </c>
      <c r="CC22" s="55">
        <f>ALL_COCO!AM90</f>
        <v>1001</v>
      </c>
      <c r="CD22" s="2">
        <f>IF(ALL_COCO!AP90*ALL_COCO!DQ90&lt;=0,1,0)</f>
        <v>0</v>
      </c>
      <c r="CE22" s="2">
        <f t="shared" si="116"/>
        <v>1</v>
      </c>
    </row>
    <row r="23" spans="1:83" x14ac:dyDescent="0.3">
      <c r="A23" s="19" t="s">
        <v>82</v>
      </c>
      <c r="B23" s="34" t="s">
        <v>445</v>
      </c>
      <c r="C23" s="21">
        <v>65</v>
      </c>
      <c r="D23" s="21">
        <v>24</v>
      </c>
      <c r="E23" s="21">
        <v>62</v>
      </c>
      <c r="F23" s="21">
        <v>48</v>
      </c>
      <c r="G23" s="21">
        <v>65</v>
      </c>
      <c r="H23" s="21">
        <v>20</v>
      </c>
      <c r="I23" s="21">
        <v>68</v>
      </c>
      <c r="J23" s="21">
        <v>62</v>
      </c>
      <c r="K23" s="21">
        <v>52</v>
      </c>
      <c r="L23" s="21">
        <v>75</v>
      </c>
      <c r="M23" s="21">
        <v>22</v>
      </c>
      <c r="N23" s="21">
        <v>65</v>
      </c>
      <c r="O23" s="21">
        <v>11</v>
      </c>
      <c r="P23" s="21">
        <v>3.8</v>
      </c>
      <c r="Q23" s="21">
        <v>8</v>
      </c>
      <c r="R23" s="21">
        <v>25</v>
      </c>
      <c r="S23" s="21">
        <v>16</v>
      </c>
      <c r="T23" s="21">
        <v>86</v>
      </c>
      <c r="U23" s="21">
        <v>6</v>
      </c>
      <c r="V23" s="21">
        <v>78</v>
      </c>
      <c r="W23" s="21">
        <v>88</v>
      </c>
      <c r="X23" s="21">
        <v>68</v>
      </c>
      <c r="Y23" s="35">
        <v>0.76300000000000001</v>
      </c>
      <c r="Z23" s="35">
        <v>0.74099999999999999</v>
      </c>
      <c r="AA23" s="35">
        <v>0.77800000000000002</v>
      </c>
      <c r="AB23" s="35">
        <v>0.71199999999999997</v>
      </c>
      <c r="AC23" s="35">
        <v>0.73499999999999999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35">
        <v>0.84599999999999997</v>
      </c>
      <c r="AK23" s="35">
        <v>0.80300000000000005</v>
      </c>
      <c r="AL23" s="35">
        <v>0.86899999999999999</v>
      </c>
      <c r="AM23" s="35">
        <v>0.81699999999999995</v>
      </c>
      <c r="AN23" s="21">
        <v>1000</v>
      </c>
      <c r="AP23" s="56" t="str">
        <f t="shared" si="77"/>
        <v>Automotive</v>
      </c>
      <c r="AQ23" s="22">
        <f t="shared" si="78"/>
        <v>7</v>
      </c>
      <c r="AR23" s="22">
        <f t="shared" si="79"/>
        <v>8</v>
      </c>
      <c r="AS23" s="22">
        <f t="shared" si="80"/>
        <v>4</v>
      </c>
      <c r="AT23" s="22">
        <f t="shared" si="81"/>
        <v>4</v>
      </c>
      <c r="AU23" s="22">
        <f t="shared" si="82"/>
        <v>7</v>
      </c>
      <c r="AV23" s="22">
        <f t="shared" si="83"/>
        <v>7</v>
      </c>
      <c r="AW23" s="22">
        <f t="shared" si="84"/>
        <v>8</v>
      </c>
      <c r="AX23" s="22">
        <f t="shared" si="85"/>
        <v>8</v>
      </c>
      <c r="AY23" s="22">
        <f t="shared" si="86"/>
        <v>8</v>
      </c>
      <c r="AZ23" s="22">
        <f t="shared" si="87"/>
        <v>8</v>
      </c>
      <c r="BA23" s="22">
        <f t="shared" si="88"/>
        <v>18</v>
      </c>
      <c r="BB23" s="22">
        <f t="shared" si="89"/>
        <v>8</v>
      </c>
      <c r="BC23" s="22">
        <f t="shared" si="90"/>
        <v>8</v>
      </c>
      <c r="BD23" s="22">
        <f t="shared" si="91"/>
        <v>8</v>
      </c>
      <c r="BE23" s="22">
        <f t="shared" si="92"/>
        <v>8</v>
      </c>
      <c r="BF23" s="22">
        <f t="shared" si="93"/>
        <v>8</v>
      </c>
      <c r="BG23" s="22">
        <f t="shared" si="94"/>
        <v>4</v>
      </c>
      <c r="BH23" s="22">
        <f t="shared" si="95"/>
        <v>7</v>
      </c>
      <c r="BI23" s="22">
        <f t="shared" si="96"/>
        <v>8</v>
      </c>
      <c r="BJ23" s="22">
        <f t="shared" si="97"/>
        <v>8</v>
      </c>
      <c r="BK23" s="22">
        <f t="shared" si="98"/>
        <v>1</v>
      </c>
      <c r="BL23" s="22">
        <f t="shared" si="99"/>
        <v>3</v>
      </c>
      <c r="BM23" s="22">
        <f t="shared" si="100"/>
        <v>14</v>
      </c>
      <c r="BN23" s="22">
        <f t="shared" si="101"/>
        <v>14</v>
      </c>
      <c r="BO23" s="22">
        <f t="shared" si="102"/>
        <v>13</v>
      </c>
      <c r="BP23" s="22">
        <f t="shared" si="103"/>
        <v>14</v>
      </c>
      <c r="BQ23" s="22">
        <f t="shared" si="104"/>
        <v>14</v>
      </c>
      <c r="BR23" s="22">
        <f t="shared" si="105"/>
        <v>3</v>
      </c>
      <c r="BS23" s="22">
        <f t="shared" si="106"/>
        <v>3</v>
      </c>
      <c r="BT23" s="22">
        <f t="shared" si="107"/>
        <v>2</v>
      </c>
      <c r="BU23" s="22">
        <f t="shared" si="108"/>
        <v>5</v>
      </c>
      <c r="BV23" s="22">
        <f t="shared" si="109"/>
        <v>5</v>
      </c>
      <c r="BW23" s="22">
        <f t="shared" si="110"/>
        <v>5</v>
      </c>
      <c r="BX23" s="22">
        <f t="shared" si="111"/>
        <v>11</v>
      </c>
      <c r="BY23" s="22">
        <f t="shared" si="112"/>
        <v>11</v>
      </c>
      <c r="BZ23" s="22">
        <f t="shared" si="113"/>
        <v>2</v>
      </c>
      <c r="CA23" s="22">
        <f t="shared" si="114"/>
        <v>10</v>
      </c>
      <c r="CB23" s="22">
        <f t="shared" si="115"/>
        <v>1000</v>
      </c>
      <c r="CC23" s="55">
        <f>ALL_COCO!AM91</f>
        <v>1001</v>
      </c>
      <c r="CD23" s="2">
        <f>IF(ALL_COCO!AP91*ALL_COCO!DQ91&lt;=0,1,0)</f>
        <v>0</v>
      </c>
      <c r="CE23" s="2">
        <f t="shared" si="116"/>
        <v>1</v>
      </c>
    </row>
    <row r="24" spans="1:83" x14ac:dyDescent="0.3">
      <c r="A24" s="19" t="s">
        <v>83</v>
      </c>
      <c r="B24" s="34" t="s">
        <v>446</v>
      </c>
      <c r="C24" s="21">
        <v>58</v>
      </c>
      <c r="D24" s="21">
        <v>22</v>
      </c>
      <c r="E24" s="21">
        <v>55</v>
      </c>
      <c r="F24" s="21">
        <v>42</v>
      </c>
      <c r="G24" s="21">
        <v>72</v>
      </c>
      <c r="H24" s="21">
        <v>18</v>
      </c>
      <c r="I24" s="21">
        <v>62</v>
      </c>
      <c r="J24" s="21">
        <v>58</v>
      </c>
      <c r="K24" s="21">
        <v>48</v>
      </c>
      <c r="L24" s="21">
        <v>72</v>
      </c>
      <c r="M24" s="21">
        <v>16</v>
      </c>
      <c r="N24" s="21">
        <v>58</v>
      </c>
      <c r="O24" s="21">
        <v>10</v>
      </c>
      <c r="P24" s="21">
        <v>3.2</v>
      </c>
      <c r="Q24" s="21">
        <v>7</v>
      </c>
      <c r="R24" s="21">
        <v>30</v>
      </c>
      <c r="S24" s="21">
        <v>18</v>
      </c>
      <c r="T24" s="21">
        <v>91</v>
      </c>
      <c r="U24" s="21">
        <v>4</v>
      </c>
      <c r="V24" s="21">
        <v>75</v>
      </c>
      <c r="W24" s="21">
        <v>82</v>
      </c>
      <c r="X24" s="21">
        <v>60</v>
      </c>
      <c r="Y24" s="35">
        <v>0.78900000000000003</v>
      </c>
      <c r="Z24" s="35">
        <v>0.76700000000000002</v>
      </c>
      <c r="AA24" s="35">
        <v>0.79400000000000004</v>
      </c>
      <c r="AB24" s="35">
        <v>0.73799999999999999</v>
      </c>
      <c r="AC24" s="35">
        <v>0.752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35">
        <v>0.88300000000000001</v>
      </c>
      <c r="AK24" s="21">
        <v>0</v>
      </c>
      <c r="AL24" s="35">
        <v>0.84099999999999997</v>
      </c>
      <c r="AM24" s="35">
        <v>0.83899999999999997</v>
      </c>
      <c r="AN24" s="21">
        <v>1000</v>
      </c>
      <c r="AP24" s="56" t="str">
        <f t="shared" si="77"/>
        <v>Aerospace &amp; Defense</v>
      </c>
      <c r="AQ24" s="22">
        <f t="shared" si="78"/>
        <v>10</v>
      </c>
      <c r="AR24" s="22">
        <f t="shared" si="79"/>
        <v>10</v>
      </c>
      <c r="AS24" s="22">
        <f t="shared" si="80"/>
        <v>9</v>
      </c>
      <c r="AT24" s="22">
        <f t="shared" si="81"/>
        <v>9</v>
      </c>
      <c r="AU24" s="22">
        <f t="shared" si="82"/>
        <v>2</v>
      </c>
      <c r="AV24" s="22">
        <f t="shared" si="83"/>
        <v>10</v>
      </c>
      <c r="AW24" s="22">
        <f t="shared" si="84"/>
        <v>11</v>
      </c>
      <c r="AX24" s="22">
        <f t="shared" si="85"/>
        <v>10</v>
      </c>
      <c r="AY24" s="22">
        <f t="shared" si="86"/>
        <v>10</v>
      </c>
      <c r="AZ24" s="22">
        <f t="shared" si="87"/>
        <v>10</v>
      </c>
      <c r="BA24" s="22">
        <f t="shared" si="88"/>
        <v>8</v>
      </c>
      <c r="BB24" s="22">
        <f t="shared" si="89"/>
        <v>12</v>
      </c>
      <c r="BC24" s="22">
        <f t="shared" si="90"/>
        <v>9</v>
      </c>
      <c r="BD24" s="22">
        <f t="shared" si="91"/>
        <v>10</v>
      </c>
      <c r="BE24" s="22">
        <f t="shared" si="92"/>
        <v>10</v>
      </c>
      <c r="BF24" s="22">
        <f t="shared" si="93"/>
        <v>3</v>
      </c>
      <c r="BG24" s="22">
        <f t="shared" si="94"/>
        <v>2</v>
      </c>
      <c r="BH24" s="22">
        <f t="shared" si="95"/>
        <v>3</v>
      </c>
      <c r="BI24" s="22">
        <f t="shared" si="96"/>
        <v>2</v>
      </c>
      <c r="BJ24" s="22">
        <f t="shared" si="97"/>
        <v>10</v>
      </c>
      <c r="BK24" s="22">
        <f t="shared" si="98"/>
        <v>6</v>
      </c>
      <c r="BL24" s="22">
        <f t="shared" si="99"/>
        <v>11</v>
      </c>
      <c r="BM24" s="22">
        <f t="shared" si="100"/>
        <v>11</v>
      </c>
      <c r="BN24" s="22">
        <f t="shared" si="101"/>
        <v>12</v>
      </c>
      <c r="BO24" s="22">
        <f t="shared" si="102"/>
        <v>11</v>
      </c>
      <c r="BP24" s="22">
        <f t="shared" si="103"/>
        <v>10</v>
      </c>
      <c r="BQ24" s="22">
        <f t="shared" si="104"/>
        <v>10</v>
      </c>
      <c r="BR24" s="22">
        <f t="shared" si="105"/>
        <v>3</v>
      </c>
      <c r="BS24" s="22">
        <f t="shared" si="106"/>
        <v>3</v>
      </c>
      <c r="BT24" s="22">
        <f t="shared" si="107"/>
        <v>2</v>
      </c>
      <c r="BU24" s="22">
        <f t="shared" si="108"/>
        <v>5</v>
      </c>
      <c r="BV24" s="22">
        <f t="shared" si="109"/>
        <v>5</v>
      </c>
      <c r="BW24" s="22">
        <f t="shared" si="110"/>
        <v>5</v>
      </c>
      <c r="BX24" s="22">
        <f t="shared" si="111"/>
        <v>3</v>
      </c>
      <c r="BY24" s="22">
        <f t="shared" si="112"/>
        <v>15</v>
      </c>
      <c r="BZ24" s="22">
        <f t="shared" si="113"/>
        <v>3</v>
      </c>
      <c r="CA24" s="22">
        <f t="shared" si="114"/>
        <v>5</v>
      </c>
      <c r="CB24" s="22">
        <f t="shared" si="115"/>
        <v>1000</v>
      </c>
      <c r="CC24" s="55">
        <f>ALL_COCO!AM92</f>
        <v>1001</v>
      </c>
      <c r="CD24" s="2">
        <f>IF(ALL_COCO!AP92*ALL_COCO!DQ92&lt;=0,1,0)</f>
        <v>1</v>
      </c>
      <c r="CE24" s="2">
        <f t="shared" si="116"/>
        <v>1</v>
      </c>
    </row>
    <row r="25" spans="1:83" x14ac:dyDescent="0.3">
      <c r="A25" s="19" t="s">
        <v>84</v>
      </c>
      <c r="B25" s="34" t="s">
        <v>447</v>
      </c>
      <c r="C25" s="21">
        <v>52</v>
      </c>
      <c r="D25" s="21">
        <v>20</v>
      </c>
      <c r="E25" s="21">
        <v>50</v>
      </c>
      <c r="F25" s="21">
        <v>38</v>
      </c>
      <c r="G25" s="21">
        <v>58</v>
      </c>
      <c r="H25" s="21">
        <v>17</v>
      </c>
      <c r="I25" s="21">
        <v>58</v>
      </c>
      <c r="J25" s="21">
        <v>52</v>
      </c>
      <c r="K25" s="21">
        <v>45</v>
      </c>
      <c r="L25" s="21">
        <v>65</v>
      </c>
      <c r="M25" s="21">
        <v>19</v>
      </c>
      <c r="N25" s="21">
        <v>52</v>
      </c>
      <c r="O25" s="21">
        <v>8</v>
      </c>
      <c r="P25" s="21">
        <v>2.5</v>
      </c>
      <c r="Q25" s="21">
        <v>6</v>
      </c>
      <c r="R25" s="21">
        <v>22</v>
      </c>
      <c r="S25" s="21">
        <v>11</v>
      </c>
      <c r="T25" s="21">
        <v>84</v>
      </c>
      <c r="U25" s="21">
        <v>7</v>
      </c>
      <c r="V25" s="21">
        <v>70</v>
      </c>
      <c r="W25" s="21">
        <v>80</v>
      </c>
      <c r="X25" s="21">
        <v>62</v>
      </c>
      <c r="Y25" s="35">
        <v>0.77200000000000002</v>
      </c>
      <c r="Z25" s="35">
        <v>0.754</v>
      </c>
      <c r="AA25" s="35">
        <v>0.78600000000000003</v>
      </c>
      <c r="AB25" s="35">
        <v>0.72099999999999997</v>
      </c>
      <c r="AC25" s="35">
        <v>0.74299999999999999</v>
      </c>
      <c r="AD25" s="21">
        <v>0</v>
      </c>
      <c r="AE25" s="21">
        <v>0</v>
      </c>
      <c r="AF25" s="21">
        <v>0</v>
      </c>
      <c r="AG25" s="35">
        <v>0.79800000000000004</v>
      </c>
      <c r="AH25" s="35">
        <v>0.77200000000000002</v>
      </c>
      <c r="AI25" s="21">
        <v>0</v>
      </c>
      <c r="AJ25" s="35">
        <v>0.82699999999999996</v>
      </c>
      <c r="AK25" s="35">
        <v>0.86399999999999999</v>
      </c>
      <c r="AL25" s="21">
        <v>0</v>
      </c>
      <c r="AM25" s="35">
        <v>0.84499999999999997</v>
      </c>
      <c r="AN25" s="21">
        <v>1000</v>
      </c>
      <c r="AP25" s="56" t="str">
        <f t="shared" si="77"/>
        <v>Consumer Packaged Goods</v>
      </c>
      <c r="AQ25" s="22">
        <f>RANK(C25,C$6:C$25,C$1)</f>
        <v>13</v>
      </c>
      <c r="AR25" s="22">
        <f t="shared" si="79"/>
        <v>12</v>
      </c>
      <c r="AS25" s="22">
        <f t="shared" si="80"/>
        <v>13</v>
      </c>
      <c r="AT25" s="22">
        <f t="shared" si="81"/>
        <v>12</v>
      </c>
      <c r="AU25" s="22">
        <f t="shared" si="82"/>
        <v>13</v>
      </c>
      <c r="AV25" s="22">
        <f t="shared" si="83"/>
        <v>12</v>
      </c>
      <c r="AW25" s="22">
        <f t="shared" si="84"/>
        <v>13</v>
      </c>
      <c r="AX25" s="22">
        <f t="shared" si="85"/>
        <v>13</v>
      </c>
      <c r="AY25" s="22">
        <f t="shared" si="86"/>
        <v>12</v>
      </c>
      <c r="AZ25" s="22">
        <f t="shared" si="87"/>
        <v>14</v>
      </c>
      <c r="BA25" s="22">
        <f t="shared" si="88"/>
        <v>14</v>
      </c>
      <c r="BB25" s="22">
        <f t="shared" si="89"/>
        <v>15</v>
      </c>
      <c r="BC25" s="22">
        <f t="shared" si="90"/>
        <v>13</v>
      </c>
      <c r="BD25" s="22">
        <f t="shared" si="91"/>
        <v>13</v>
      </c>
      <c r="BE25" s="22">
        <f t="shared" si="92"/>
        <v>12</v>
      </c>
      <c r="BF25" s="22">
        <f t="shared" si="93"/>
        <v>11</v>
      </c>
      <c r="BG25" s="22">
        <f t="shared" si="94"/>
        <v>11</v>
      </c>
      <c r="BH25" s="22">
        <f t="shared" si="95"/>
        <v>11</v>
      </c>
      <c r="BI25" s="22">
        <f t="shared" si="96"/>
        <v>11</v>
      </c>
      <c r="BJ25" s="22">
        <f t="shared" si="97"/>
        <v>13</v>
      </c>
      <c r="BK25" s="22">
        <f t="shared" si="98"/>
        <v>10</v>
      </c>
      <c r="BL25" s="22">
        <f t="shared" si="99"/>
        <v>9</v>
      </c>
      <c r="BM25" s="22">
        <f t="shared" si="100"/>
        <v>12</v>
      </c>
      <c r="BN25" s="22">
        <f t="shared" si="101"/>
        <v>13</v>
      </c>
      <c r="BO25" s="22">
        <f t="shared" si="102"/>
        <v>12</v>
      </c>
      <c r="BP25" s="22">
        <f t="shared" si="103"/>
        <v>13</v>
      </c>
      <c r="BQ25" s="22">
        <f t="shared" si="104"/>
        <v>12</v>
      </c>
      <c r="BR25" s="22">
        <f t="shared" si="105"/>
        <v>3</v>
      </c>
      <c r="BS25" s="22">
        <f t="shared" si="106"/>
        <v>3</v>
      </c>
      <c r="BT25" s="22">
        <f t="shared" si="107"/>
        <v>2</v>
      </c>
      <c r="BU25" s="22">
        <f t="shared" si="108"/>
        <v>2</v>
      </c>
      <c r="BV25" s="22">
        <f t="shared" si="109"/>
        <v>2</v>
      </c>
      <c r="BW25" s="22">
        <f t="shared" si="110"/>
        <v>5</v>
      </c>
      <c r="BX25" s="22">
        <f t="shared" si="111"/>
        <v>15</v>
      </c>
      <c r="BY25" s="22">
        <f t="shared" si="112"/>
        <v>2</v>
      </c>
      <c r="BZ25" s="22">
        <f t="shared" si="113"/>
        <v>8</v>
      </c>
      <c r="CA25" s="22">
        <f t="shared" si="114"/>
        <v>4</v>
      </c>
      <c r="CB25" s="22">
        <f t="shared" si="115"/>
        <v>1000</v>
      </c>
      <c r="CC25" s="55">
        <f>ALL_COCO!AM93</f>
        <v>1000</v>
      </c>
      <c r="CD25" s="2">
        <f>IF(ALL_COCO!AP93*ALL_COCO!DQ93&lt;=0,1,0)</f>
        <v>1</v>
      </c>
      <c r="CE25" s="2">
        <f t="shared" si="116"/>
        <v>1</v>
      </c>
    </row>
  </sheetData>
  <mergeCells count="3">
    <mergeCell ref="A1:A5"/>
    <mergeCell ref="AN1:AN5"/>
    <mergeCell ref="CB1:CB5"/>
  </mergeCells>
  <phoneticPr fontId="3" type="noConversion"/>
  <conditionalFormatting sqref="CC6:CC2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D6:CD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E6:CE2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9FC2-0E6A-4465-9EC8-79D5D79710E9}">
  <dimension ref="A1:BX102"/>
  <sheetViews>
    <sheetView zoomScale="18" workbookViewId="0"/>
  </sheetViews>
  <sheetFormatPr defaultRowHeight="14.4" x14ac:dyDescent="0.3"/>
  <sheetData>
    <row r="1" spans="1:73" ht="18" x14ac:dyDescent="0.3">
      <c r="A1" s="3"/>
      <c r="AX1" s="3"/>
    </row>
    <row r="2" spans="1:73" x14ac:dyDescent="0.3">
      <c r="A2" s="4"/>
      <c r="AX2" s="4"/>
    </row>
    <row r="5" spans="1:73" ht="18" x14ac:dyDescent="0.3">
      <c r="A5" s="5" t="s">
        <v>85</v>
      </c>
      <c r="B5" s="6">
        <v>2449476</v>
      </c>
      <c r="C5" s="5" t="s">
        <v>86</v>
      </c>
      <c r="D5" s="6">
        <v>20</v>
      </c>
      <c r="E5" s="5" t="s">
        <v>87</v>
      </c>
      <c r="F5" s="6">
        <v>22</v>
      </c>
      <c r="G5" s="5" t="s">
        <v>88</v>
      </c>
      <c r="H5" s="6">
        <v>20</v>
      </c>
      <c r="I5" s="5" t="s">
        <v>89</v>
      </c>
      <c r="J5" s="6">
        <v>0</v>
      </c>
      <c r="K5" s="5" t="s">
        <v>90</v>
      </c>
      <c r="L5" s="6" t="s">
        <v>160</v>
      </c>
      <c r="AX5" s="5" t="s">
        <v>267</v>
      </c>
      <c r="AY5" s="6">
        <v>9426880</v>
      </c>
      <c r="AZ5" s="5" t="s">
        <v>268</v>
      </c>
      <c r="BA5" s="6">
        <v>20</v>
      </c>
      <c r="BB5" s="5" t="s">
        <v>269</v>
      </c>
      <c r="BC5" s="6">
        <v>22</v>
      </c>
      <c r="BD5" s="5" t="s">
        <v>270</v>
      </c>
      <c r="BE5" s="6">
        <v>20</v>
      </c>
      <c r="BF5" s="5" t="s">
        <v>271</v>
      </c>
      <c r="BG5" s="6">
        <v>0</v>
      </c>
      <c r="BH5" s="5" t="s">
        <v>272</v>
      </c>
      <c r="BI5" s="6" t="s">
        <v>273</v>
      </c>
    </row>
    <row r="6" spans="1:73" ht="18.600000000000001" thickBot="1" x14ac:dyDescent="0.35">
      <c r="A6" s="3"/>
      <c r="AX6" s="3"/>
    </row>
    <row r="7" spans="1:73" ht="15" thickBot="1" x14ac:dyDescent="0.35">
      <c r="A7" s="7" t="s">
        <v>91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80</v>
      </c>
      <c r="Z7" s="12" t="s">
        <v>49</v>
      </c>
      <c r="AA7" s="12" t="s">
        <v>50</v>
      </c>
      <c r="AB7" s="12" t="s">
        <v>51</v>
      </c>
      <c r="AC7" s="12" t="s">
        <v>52</v>
      </c>
      <c r="AD7" s="12" t="s">
        <v>53</v>
      </c>
      <c r="AE7" s="12" t="s">
        <v>54</v>
      </c>
      <c r="AF7" s="12" t="s">
        <v>55</v>
      </c>
      <c r="AG7" s="12" t="s">
        <v>56</v>
      </c>
      <c r="AH7" s="12" t="s">
        <v>57</v>
      </c>
      <c r="AI7" s="12" t="s">
        <v>58</v>
      </c>
      <c r="AJ7" s="12" t="s">
        <v>59</v>
      </c>
      <c r="AK7" s="12" t="s">
        <v>60</v>
      </c>
      <c r="AL7" s="12" t="s">
        <v>61</v>
      </c>
      <c r="AM7" s="12" t="s">
        <v>62</v>
      </c>
      <c r="AN7" s="12" t="s">
        <v>63</v>
      </c>
      <c r="AO7" s="12" t="s">
        <v>64</v>
      </c>
      <c r="AP7" s="12" t="s">
        <v>65</v>
      </c>
      <c r="AQ7" s="12" t="s">
        <v>66</v>
      </c>
      <c r="AR7" s="12" t="s">
        <v>67</v>
      </c>
      <c r="AS7" s="12" t="s">
        <v>68</v>
      </c>
      <c r="AT7" s="12" t="s">
        <v>69</v>
      </c>
      <c r="AU7" s="12" t="s">
        <v>70</v>
      </c>
      <c r="AV7" s="12" t="s">
        <v>80</v>
      </c>
      <c r="AX7" s="7" t="s">
        <v>274</v>
      </c>
      <c r="AY7" s="7" t="s">
        <v>49</v>
      </c>
      <c r="AZ7" s="7" t="s">
        <v>50</v>
      </c>
      <c r="BA7" s="7" t="s">
        <v>51</v>
      </c>
      <c r="BB7" s="7" t="s">
        <v>52</v>
      </c>
      <c r="BC7" s="7" t="s">
        <v>53</v>
      </c>
      <c r="BD7" s="7" t="s">
        <v>54</v>
      </c>
      <c r="BE7" s="7" t="s">
        <v>55</v>
      </c>
      <c r="BF7" s="7" t="s">
        <v>56</v>
      </c>
      <c r="BG7" s="7" t="s">
        <v>57</v>
      </c>
      <c r="BH7" s="7" t="s">
        <v>58</v>
      </c>
      <c r="BI7" s="7" t="s">
        <v>59</v>
      </c>
      <c r="BJ7" s="7" t="s">
        <v>60</v>
      </c>
      <c r="BK7" s="7" t="s">
        <v>61</v>
      </c>
      <c r="BL7" s="7" t="s">
        <v>62</v>
      </c>
      <c r="BM7" s="7" t="s">
        <v>63</v>
      </c>
      <c r="BN7" s="7" t="s">
        <v>64</v>
      </c>
      <c r="BO7" s="7" t="s">
        <v>65</v>
      </c>
      <c r="BP7" s="7" t="s">
        <v>66</v>
      </c>
      <c r="BQ7" s="7" t="s">
        <v>67</v>
      </c>
      <c r="BR7" s="7" t="s">
        <v>68</v>
      </c>
      <c r="BS7" s="7" t="s">
        <v>69</v>
      </c>
      <c r="BT7" s="7" t="s">
        <v>70</v>
      </c>
      <c r="BU7" s="7" t="s">
        <v>80</v>
      </c>
    </row>
    <row r="8" spans="1:73" ht="15" thickBot="1" x14ac:dyDescent="0.35">
      <c r="A8" s="8" t="s">
        <v>93</v>
      </c>
      <c r="B8" s="9">
        <v>1</v>
      </c>
      <c r="C8" s="9">
        <v>1</v>
      </c>
      <c r="D8" s="9">
        <v>2</v>
      </c>
      <c r="E8" s="9">
        <v>2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20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1000</v>
      </c>
      <c r="Z8" s="11">
        <f>$D$5-B8+1</f>
        <v>20</v>
      </c>
      <c r="AA8" s="11">
        <f t="shared" ref="AA8:AR22" si="0">$D$5-C8+1</f>
        <v>20</v>
      </c>
      <c r="AB8" s="11">
        <f t="shared" si="0"/>
        <v>19</v>
      </c>
      <c r="AC8" s="11">
        <f t="shared" si="0"/>
        <v>19</v>
      </c>
      <c r="AD8" s="11">
        <f t="shared" si="0"/>
        <v>20</v>
      </c>
      <c r="AE8" s="11">
        <f t="shared" si="0"/>
        <v>20</v>
      </c>
      <c r="AF8" s="11">
        <f t="shared" si="0"/>
        <v>20</v>
      </c>
      <c r="AG8" s="11">
        <f t="shared" si="0"/>
        <v>20</v>
      </c>
      <c r="AH8" s="11">
        <f t="shared" si="0"/>
        <v>20</v>
      </c>
      <c r="AI8" s="11">
        <f t="shared" si="0"/>
        <v>20</v>
      </c>
      <c r="AJ8" s="11">
        <f t="shared" si="0"/>
        <v>1</v>
      </c>
      <c r="AK8" s="11">
        <f t="shared" si="0"/>
        <v>20</v>
      </c>
      <c r="AL8" s="11">
        <f t="shared" si="0"/>
        <v>20</v>
      </c>
      <c r="AM8" s="11">
        <f t="shared" si="0"/>
        <v>20</v>
      </c>
      <c r="AN8" s="11">
        <f t="shared" si="0"/>
        <v>20</v>
      </c>
      <c r="AO8" s="11">
        <f t="shared" si="0"/>
        <v>20</v>
      </c>
      <c r="AP8" s="11">
        <f t="shared" si="0"/>
        <v>20</v>
      </c>
      <c r="AQ8" s="11">
        <f t="shared" si="0"/>
        <v>20</v>
      </c>
      <c r="AR8" s="11">
        <f t="shared" si="0"/>
        <v>20</v>
      </c>
      <c r="AS8" s="11">
        <f>$D$5-U8+1</f>
        <v>20</v>
      </c>
      <c r="AT8" s="11">
        <f t="shared" ref="AT8:AU23" si="1">$D$5-V8+1</f>
        <v>20</v>
      </c>
      <c r="AU8" s="11">
        <f t="shared" si="1"/>
        <v>20</v>
      </c>
      <c r="AV8" s="11">
        <f>X8</f>
        <v>1000</v>
      </c>
      <c r="AX8" s="8" t="s">
        <v>93</v>
      </c>
      <c r="AY8" s="9">
        <v>20</v>
      </c>
      <c r="AZ8" s="9">
        <v>20</v>
      </c>
      <c r="BA8" s="9">
        <v>19</v>
      </c>
      <c r="BB8" s="9">
        <v>19</v>
      </c>
      <c r="BC8" s="9">
        <v>20</v>
      </c>
      <c r="BD8" s="9">
        <v>20</v>
      </c>
      <c r="BE8" s="9">
        <v>20</v>
      </c>
      <c r="BF8" s="9">
        <v>20</v>
      </c>
      <c r="BG8" s="9">
        <v>20</v>
      </c>
      <c r="BH8" s="9">
        <v>20</v>
      </c>
      <c r="BI8" s="9">
        <v>1</v>
      </c>
      <c r="BJ8" s="9">
        <v>20</v>
      </c>
      <c r="BK8" s="9">
        <v>20</v>
      </c>
      <c r="BL8" s="9">
        <v>20</v>
      </c>
      <c r="BM8" s="9">
        <v>20</v>
      </c>
      <c r="BN8" s="9">
        <v>20</v>
      </c>
      <c r="BO8" s="9">
        <v>20</v>
      </c>
      <c r="BP8" s="9">
        <v>20</v>
      </c>
      <c r="BQ8" s="9">
        <v>20</v>
      </c>
      <c r="BR8" s="9">
        <v>20</v>
      </c>
      <c r="BS8" s="9">
        <v>20</v>
      </c>
      <c r="BT8" s="9">
        <v>20</v>
      </c>
      <c r="BU8" s="9">
        <v>1000</v>
      </c>
    </row>
    <row r="9" spans="1:73" ht="15" thickBot="1" x14ac:dyDescent="0.35">
      <c r="A9" s="8" t="s">
        <v>94</v>
      </c>
      <c r="B9" s="9">
        <v>2</v>
      </c>
      <c r="C9" s="9">
        <v>2</v>
      </c>
      <c r="D9" s="9">
        <v>4</v>
      </c>
      <c r="E9" s="9">
        <v>4</v>
      </c>
      <c r="F9" s="9">
        <v>4</v>
      </c>
      <c r="G9" s="9">
        <v>2</v>
      </c>
      <c r="H9" s="9">
        <v>3</v>
      </c>
      <c r="I9" s="9">
        <v>3</v>
      </c>
      <c r="J9" s="9">
        <v>3</v>
      </c>
      <c r="K9" s="9">
        <v>3</v>
      </c>
      <c r="L9" s="9">
        <v>18</v>
      </c>
      <c r="M9" s="9">
        <v>2</v>
      </c>
      <c r="N9" s="9">
        <v>3</v>
      </c>
      <c r="O9" s="9">
        <v>3</v>
      </c>
      <c r="P9" s="9">
        <v>3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3</v>
      </c>
      <c r="W9" s="9">
        <v>3</v>
      </c>
      <c r="X9" s="9">
        <v>1000</v>
      </c>
      <c r="Z9" s="11">
        <f t="shared" ref="Z9:Z27" si="2">$D$5-B9+1</f>
        <v>19</v>
      </c>
      <c r="AA9" s="11">
        <f t="shared" si="0"/>
        <v>19</v>
      </c>
      <c r="AB9" s="11">
        <f t="shared" si="0"/>
        <v>17</v>
      </c>
      <c r="AC9" s="11">
        <f t="shared" si="0"/>
        <v>17</v>
      </c>
      <c r="AD9" s="11">
        <f t="shared" si="0"/>
        <v>17</v>
      </c>
      <c r="AE9" s="11">
        <f t="shared" si="0"/>
        <v>19</v>
      </c>
      <c r="AF9" s="11">
        <f t="shared" si="0"/>
        <v>18</v>
      </c>
      <c r="AG9" s="11">
        <f t="shared" si="0"/>
        <v>18</v>
      </c>
      <c r="AH9" s="11">
        <f t="shared" si="0"/>
        <v>18</v>
      </c>
      <c r="AI9" s="11">
        <f t="shared" si="0"/>
        <v>18</v>
      </c>
      <c r="AJ9" s="11">
        <f t="shared" si="0"/>
        <v>3</v>
      </c>
      <c r="AK9" s="11">
        <f t="shared" si="0"/>
        <v>19</v>
      </c>
      <c r="AL9" s="11">
        <f t="shared" si="0"/>
        <v>18</v>
      </c>
      <c r="AM9" s="11">
        <f t="shared" si="0"/>
        <v>18</v>
      </c>
      <c r="AN9" s="11">
        <f t="shared" si="0"/>
        <v>18</v>
      </c>
      <c r="AO9" s="11">
        <f t="shared" si="0"/>
        <v>19</v>
      </c>
      <c r="AP9" s="11">
        <f t="shared" si="0"/>
        <v>19</v>
      </c>
      <c r="AQ9" s="11">
        <f t="shared" si="0"/>
        <v>19</v>
      </c>
      <c r="AR9" s="11">
        <f t="shared" si="0"/>
        <v>19</v>
      </c>
      <c r="AS9" s="11">
        <f t="shared" ref="AS9:AS27" si="3">$D$5-U9+1</f>
        <v>19</v>
      </c>
      <c r="AT9" s="11">
        <f t="shared" si="1"/>
        <v>18</v>
      </c>
      <c r="AU9" s="11">
        <f t="shared" si="1"/>
        <v>18</v>
      </c>
      <c r="AV9" s="11">
        <f t="shared" ref="AV9:AV27" si="4">X9</f>
        <v>1000</v>
      </c>
      <c r="AX9" s="8" t="s">
        <v>94</v>
      </c>
      <c r="AY9" s="9">
        <v>19</v>
      </c>
      <c r="AZ9" s="9">
        <v>19</v>
      </c>
      <c r="BA9" s="9">
        <v>17</v>
      </c>
      <c r="BB9" s="9">
        <v>17</v>
      </c>
      <c r="BC9" s="9">
        <v>17</v>
      </c>
      <c r="BD9" s="9">
        <v>19</v>
      </c>
      <c r="BE9" s="9">
        <v>18</v>
      </c>
      <c r="BF9" s="9">
        <v>18</v>
      </c>
      <c r="BG9" s="9">
        <v>18</v>
      </c>
      <c r="BH9" s="9">
        <v>18</v>
      </c>
      <c r="BI9" s="9">
        <v>3</v>
      </c>
      <c r="BJ9" s="9">
        <v>19</v>
      </c>
      <c r="BK9" s="9">
        <v>18</v>
      </c>
      <c r="BL9" s="9">
        <v>18</v>
      </c>
      <c r="BM9" s="9">
        <v>18</v>
      </c>
      <c r="BN9" s="9">
        <v>19</v>
      </c>
      <c r="BO9" s="9">
        <v>19</v>
      </c>
      <c r="BP9" s="9">
        <v>19</v>
      </c>
      <c r="BQ9" s="9">
        <v>19</v>
      </c>
      <c r="BR9" s="9">
        <v>19</v>
      </c>
      <c r="BS9" s="9">
        <v>18</v>
      </c>
      <c r="BT9" s="9">
        <v>18</v>
      </c>
      <c r="BU9" s="9">
        <v>1000</v>
      </c>
    </row>
    <row r="10" spans="1:73" ht="15" thickBot="1" x14ac:dyDescent="0.35">
      <c r="A10" s="8" t="s">
        <v>0</v>
      </c>
      <c r="B10" s="9">
        <v>9</v>
      </c>
      <c r="C10" s="9">
        <v>4</v>
      </c>
      <c r="D10" s="9">
        <v>9</v>
      </c>
      <c r="E10" s="9">
        <v>9</v>
      </c>
      <c r="F10" s="9">
        <v>7</v>
      </c>
      <c r="G10" s="9">
        <v>4</v>
      </c>
      <c r="H10" s="9">
        <v>8</v>
      </c>
      <c r="I10" s="9">
        <v>8</v>
      </c>
      <c r="J10" s="9">
        <v>8</v>
      </c>
      <c r="K10" s="9">
        <v>8</v>
      </c>
      <c r="L10" s="9">
        <v>15</v>
      </c>
      <c r="M10" s="9">
        <v>4</v>
      </c>
      <c r="N10" s="9">
        <v>6</v>
      </c>
      <c r="O10" s="9">
        <v>7</v>
      </c>
      <c r="P10" s="9">
        <v>7</v>
      </c>
      <c r="Q10" s="9">
        <v>5</v>
      </c>
      <c r="R10" s="9">
        <v>6</v>
      </c>
      <c r="S10" s="9">
        <v>6</v>
      </c>
      <c r="T10" s="9">
        <v>5</v>
      </c>
      <c r="U10" s="9">
        <v>5</v>
      </c>
      <c r="V10" s="9">
        <v>6</v>
      </c>
      <c r="W10" s="9">
        <v>7</v>
      </c>
      <c r="X10" s="9">
        <v>1000</v>
      </c>
      <c r="Z10" s="11">
        <f t="shared" si="2"/>
        <v>12</v>
      </c>
      <c r="AA10" s="11">
        <f t="shared" si="0"/>
        <v>17</v>
      </c>
      <c r="AB10" s="11">
        <f t="shared" si="0"/>
        <v>12</v>
      </c>
      <c r="AC10" s="11">
        <f t="shared" si="0"/>
        <v>12</v>
      </c>
      <c r="AD10" s="11">
        <f t="shared" si="0"/>
        <v>14</v>
      </c>
      <c r="AE10" s="11">
        <f t="shared" si="0"/>
        <v>17</v>
      </c>
      <c r="AF10" s="11">
        <f t="shared" si="0"/>
        <v>13</v>
      </c>
      <c r="AG10" s="11">
        <f t="shared" si="0"/>
        <v>13</v>
      </c>
      <c r="AH10" s="11">
        <f t="shared" si="0"/>
        <v>13</v>
      </c>
      <c r="AI10" s="11">
        <f t="shared" si="0"/>
        <v>13</v>
      </c>
      <c r="AJ10" s="11">
        <f t="shared" si="0"/>
        <v>6</v>
      </c>
      <c r="AK10" s="11">
        <f t="shared" si="0"/>
        <v>17</v>
      </c>
      <c r="AL10" s="11">
        <f t="shared" si="0"/>
        <v>15</v>
      </c>
      <c r="AM10" s="11">
        <f t="shared" si="0"/>
        <v>14</v>
      </c>
      <c r="AN10" s="11">
        <f t="shared" si="0"/>
        <v>14</v>
      </c>
      <c r="AO10" s="11">
        <f t="shared" si="0"/>
        <v>16</v>
      </c>
      <c r="AP10" s="11">
        <f t="shared" si="0"/>
        <v>15</v>
      </c>
      <c r="AQ10" s="11">
        <f t="shared" si="0"/>
        <v>15</v>
      </c>
      <c r="AR10" s="11">
        <f t="shared" si="0"/>
        <v>16</v>
      </c>
      <c r="AS10" s="11">
        <f t="shared" si="3"/>
        <v>16</v>
      </c>
      <c r="AT10" s="11">
        <f t="shared" si="1"/>
        <v>15</v>
      </c>
      <c r="AU10" s="11">
        <f t="shared" si="1"/>
        <v>14</v>
      </c>
      <c r="AV10" s="11">
        <f t="shared" si="4"/>
        <v>1000</v>
      </c>
      <c r="AX10" s="8" t="s">
        <v>0</v>
      </c>
      <c r="AY10" s="9">
        <v>12</v>
      </c>
      <c r="AZ10" s="9">
        <v>17</v>
      </c>
      <c r="BA10" s="9">
        <v>12</v>
      </c>
      <c r="BB10" s="9">
        <v>12</v>
      </c>
      <c r="BC10" s="9">
        <v>14</v>
      </c>
      <c r="BD10" s="9">
        <v>17</v>
      </c>
      <c r="BE10" s="9">
        <v>13</v>
      </c>
      <c r="BF10" s="9">
        <v>13</v>
      </c>
      <c r="BG10" s="9">
        <v>13</v>
      </c>
      <c r="BH10" s="9">
        <v>13</v>
      </c>
      <c r="BI10" s="9">
        <v>6</v>
      </c>
      <c r="BJ10" s="9">
        <v>17</v>
      </c>
      <c r="BK10" s="9">
        <v>15</v>
      </c>
      <c r="BL10" s="9">
        <v>14</v>
      </c>
      <c r="BM10" s="9">
        <v>14</v>
      </c>
      <c r="BN10" s="9">
        <v>16</v>
      </c>
      <c r="BO10" s="9">
        <v>15</v>
      </c>
      <c r="BP10" s="9">
        <v>15</v>
      </c>
      <c r="BQ10" s="9">
        <v>16</v>
      </c>
      <c r="BR10" s="9">
        <v>16</v>
      </c>
      <c r="BS10" s="9">
        <v>15</v>
      </c>
      <c r="BT10" s="9">
        <v>14</v>
      </c>
      <c r="BU10" s="9">
        <v>1000</v>
      </c>
    </row>
    <row r="11" spans="1:73" ht="15" thickBot="1" x14ac:dyDescent="0.35">
      <c r="A11" s="8" t="s">
        <v>2</v>
      </c>
      <c r="B11" s="9">
        <v>10</v>
      </c>
      <c r="C11" s="9">
        <v>7</v>
      </c>
      <c r="D11" s="9">
        <v>1</v>
      </c>
      <c r="E11" s="9">
        <v>1</v>
      </c>
      <c r="F11" s="9">
        <v>5</v>
      </c>
      <c r="G11" s="9">
        <v>7</v>
      </c>
      <c r="H11" s="9">
        <v>11</v>
      </c>
      <c r="I11" s="9">
        <v>10</v>
      </c>
      <c r="J11" s="9">
        <v>10</v>
      </c>
      <c r="K11" s="9">
        <v>10</v>
      </c>
      <c r="L11" s="9">
        <v>11</v>
      </c>
      <c r="M11" s="9">
        <v>8</v>
      </c>
      <c r="N11" s="9">
        <v>9</v>
      </c>
      <c r="O11" s="9">
        <v>9</v>
      </c>
      <c r="P11" s="9">
        <v>9</v>
      </c>
      <c r="Q11" s="9">
        <v>8</v>
      </c>
      <c r="R11" s="9">
        <v>7</v>
      </c>
      <c r="S11" s="9">
        <v>9</v>
      </c>
      <c r="T11" s="9">
        <v>8</v>
      </c>
      <c r="U11" s="9">
        <v>8</v>
      </c>
      <c r="V11" s="9">
        <v>11</v>
      </c>
      <c r="W11" s="9">
        <v>9</v>
      </c>
      <c r="X11" s="9">
        <v>1000</v>
      </c>
      <c r="Z11" s="11">
        <f t="shared" si="2"/>
        <v>11</v>
      </c>
      <c r="AA11" s="11">
        <f t="shared" si="0"/>
        <v>14</v>
      </c>
      <c r="AB11" s="11">
        <f t="shared" si="0"/>
        <v>20</v>
      </c>
      <c r="AC11" s="11">
        <f t="shared" si="0"/>
        <v>20</v>
      </c>
      <c r="AD11" s="11">
        <f t="shared" si="0"/>
        <v>16</v>
      </c>
      <c r="AE11" s="11">
        <f t="shared" si="0"/>
        <v>14</v>
      </c>
      <c r="AF11" s="11">
        <f t="shared" si="0"/>
        <v>10</v>
      </c>
      <c r="AG11" s="11">
        <f t="shared" si="0"/>
        <v>11</v>
      </c>
      <c r="AH11" s="11">
        <f t="shared" si="0"/>
        <v>11</v>
      </c>
      <c r="AI11" s="11">
        <f t="shared" si="0"/>
        <v>11</v>
      </c>
      <c r="AJ11" s="11">
        <f t="shared" si="0"/>
        <v>10</v>
      </c>
      <c r="AK11" s="11">
        <f t="shared" si="0"/>
        <v>13</v>
      </c>
      <c r="AL11" s="11">
        <f t="shared" si="0"/>
        <v>12</v>
      </c>
      <c r="AM11" s="11">
        <f t="shared" si="0"/>
        <v>12</v>
      </c>
      <c r="AN11" s="11">
        <f t="shared" si="0"/>
        <v>12</v>
      </c>
      <c r="AO11" s="11">
        <f t="shared" si="0"/>
        <v>13</v>
      </c>
      <c r="AP11" s="11">
        <f t="shared" si="0"/>
        <v>14</v>
      </c>
      <c r="AQ11" s="11">
        <f t="shared" si="0"/>
        <v>12</v>
      </c>
      <c r="AR11" s="11">
        <f t="shared" si="0"/>
        <v>13</v>
      </c>
      <c r="AS11" s="11">
        <f t="shared" si="3"/>
        <v>13</v>
      </c>
      <c r="AT11" s="11">
        <f t="shared" si="1"/>
        <v>10</v>
      </c>
      <c r="AU11" s="11">
        <f t="shared" si="1"/>
        <v>12</v>
      </c>
      <c r="AV11" s="11">
        <f t="shared" si="4"/>
        <v>1000</v>
      </c>
      <c r="AX11" s="8" t="s">
        <v>2</v>
      </c>
      <c r="AY11" s="9">
        <v>11</v>
      </c>
      <c r="AZ11" s="9">
        <v>14</v>
      </c>
      <c r="BA11" s="9">
        <v>20</v>
      </c>
      <c r="BB11" s="9">
        <v>20</v>
      </c>
      <c r="BC11" s="9">
        <v>16</v>
      </c>
      <c r="BD11" s="9">
        <v>14</v>
      </c>
      <c r="BE11" s="9">
        <v>10</v>
      </c>
      <c r="BF11" s="9">
        <v>11</v>
      </c>
      <c r="BG11" s="9">
        <v>11</v>
      </c>
      <c r="BH11" s="9">
        <v>11</v>
      </c>
      <c r="BI11" s="9">
        <v>10</v>
      </c>
      <c r="BJ11" s="9">
        <v>13</v>
      </c>
      <c r="BK11" s="9">
        <v>12</v>
      </c>
      <c r="BL11" s="9">
        <v>12</v>
      </c>
      <c r="BM11" s="9">
        <v>12</v>
      </c>
      <c r="BN11" s="9">
        <v>13</v>
      </c>
      <c r="BO11" s="9">
        <v>14</v>
      </c>
      <c r="BP11" s="9">
        <v>12</v>
      </c>
      <c r="BQ11" s="9">
        <v>13</v>
      </c>
      <c r="BR11" s="9">
        <v>13</v>
      </c>
      <c r="BS11" s="9">
        <v>10</v>
      </c>
      <c r="BT11" s="9">
        <v>12</v>
      </c>
      <c r="BU11" s="9">
        <v>1000</v>
      </c>
    </row>
    <row r="12" spans="1:73" ht="15" thickBot="1" x14ac:dyDescent="0.35">
      <c r="A12" s="8" t="s">
        <v>95</v>
      </c>
      <c r="B12" s="9">
        <v>7</v>
      </c>
      <c r="C12" s="9">
        <v>10</v>
      </c>
      <c r="D12" s="9">
        <v>14</v>
      </c>
      <c r="E12" s="9">
        <v>12</v>
      </c>
      <c r="F12" s="9">
        <v>10</v>
      </c>
      <c r="G12" s="9">
        <v>10</v>
      </c>
      <c r="H12" s="9">
        <v>5</v>
      </c>
      <c r="I12" s="9">
        <v>6</v>
      </c>
      <c r="J12" s="9">
        <v>5</v>
      </c>
      <c r="K12" s="9">
        <v>5</v>
      </c>
      <c r="L12" s="9">
        <v>8</v>
      </c>
      <c r="M12" s="9">
        <v>12</v>
      </c>
      <c r="N12" s="9">
        <v>12</v>
      </c>
      <c r="O12" s="9">
        <v>11</v>
      </c>
      <c r="P12" s="9">
        <v>11</v>
      </c>
      <c r="Q12" s="9">
        <v>11</v>
      </c>
      <c r="R12" s="9">
        <v>10</v>
      </c>
      <c r="S12" s="9">
        <v>12</v>
      </c>
      <c r="T12" s="9">
        <v>11</v>
      </c>
      <c r="U12" s="9">
        <v>10</v>
      </c>
      <c r="V12" s="9">
        <v>12</v>
      </c>
      <c r="W12" s="9">
        <v>12</v>
      </c>
      <c r="X12" s="9">
        <v>1000</v>
      </c>
      <c r="Z12" s="11">
        <f t="shared" si="2"/>
        <v>14</v>
      </c>
      <c r="AA12" s="11">
        <f t="shared" si="0"/>
        <v>11</v>
      </c>
      <c r="AB12" s="11">
        <f t="shared" si="0"/>
        <v>7</v>
      </c>
      <c r="AC12" s="11">
        <f t="shared" si="0"/>
        <v>9</v>
      </c>
      <c r="AD12" s="11">
        <f t="shared" si="0"/>
        <v>11</v>
      </c>
      <c r="AE12" s="11">
        <f t="shared" si="0"/>
        <v>11</v>
      </c>
      <c r="AF12" s="11">
        <f t="shared" si="0"/>
        <v>16</v>
      </c>
      <c r="AG12" s="11">
        <f t="shared" si="0"/>
        <v>15</v>
      </c>
      <c r="AH12" s="11">
        <f t="shared" si="0"/>
        <v>16</v>
      </c>
      <c r="AI12" s="11">
        <f t="shared" si="0"/>
        <v>16</v>
      </c>
      <c r="AJ12" s="11">
        <f t="shared" si="0"/>
        <v>13</v>
      </c>
      <c r="AK12" s="11">
        <f t="shared" si="0"/>
        <v>9</v>
      </c>
      <c r="AL12" s="11">
        <f t="shared" si="0"/>
        <v>9</v>
      </c>
      <c r="AM12" s="11">
        <f t="shared" si="0"/>
        <v>10</v>
      </c>
      <c r="AN12" s="11">
        <f t="shared" si="0"/>
        <v>10</v>
      </c>
      <c r="AO12" s="11">
        <f t="shared" si="0"/>
        <v>10</v>
      </c>
      <c r="AP12" s="11">
        <f t="shared" si="0"/>
        <v>11</v>
      </c>
      <c r="AQ12" s="11">
        <f t="shared" si="0"/>
        <v>9</v>
      </c>
      <c r="AR12" s="11">
        <f t="shared" si="0"/>
        <v>10</v>
      </c>
      <c r="AS12" s="11">
        <f t="shared" si="3"/>
        <v>11</v>
      </c>
      <c r="AT12" s="11">
        <f t="shared" si="1"/>
        <v>9</v>
      </c>
      <c r="AU12" s="11">
        <f t="shared" si="1"/>
        <v>9</v>
      </c>
      <c r="AV12" s="11">
        <f t="shared" si="4"/>
        <v>1000</v>
      </c>
      <c r="AX12" s="8" t="s">
        <v>95</v>
      </c>
      <c r="AY12" s="9">
        <v>14</v>
      </c>
      <c r="AZ12" s="9">
        <v>11</v>
      </c>
      <c r="BA12" s="9">
        <v>7</v>
      </c>
      <c r="BB12" s="9">
        <v>9</v>
      </c>
      <c r="BC12" s="9">
        <v>11</v>
      </c>
      <c r="BD12" s="9">
        <v>11</v>
      </c>
      <c r="BE12" s="9">
        <v>16</v>
      </c>
      <c r="BF12" s="9">
        <v>15</v>
      </c>
      <c r="BG12" s="9">
        <v>16</v>
      </c>
      <c r="BH12" s="9">
        <v>16</v>
      </c>
      <c r="BI12" s="9">
        <v>13</v>
      </c>
      <c r="BJ12" s="9">
        <v>9</v>
      </c>
      <c r="BK12" s="9">
        <v>9</v>
      </c>
      <c r="BL12" s="9">
        <v>10</v>
      </c>
      <c r="BM12" s="9">
        <v>10</v>
      </c>
      <c r="BN12" s="9">
        <v>10</v>
      </c>
      <c r="BO12" s="9">
        <v>11</v>
      </c>
      <c r="BP12" s="9">
        <v>9</v>
      </c>
      <c r="BQ12" s="9">
        <v>10</v>
      </c>
      <c r="BR12" s="9">
        <v>11</v>
      </c>
      <c r="BS12" s="9">
        <v>9</v>
      </c>
      <c r="BT12" s="9">
        <v>9</v>
      </c>
      <c r="BU12" s="9">
        <v>1000</v>
      </c>
    </row>
    <row r="13" spans="1:73" ht="15" thickBot="1" x14ac:dyDescent="0.35">
      <c r="A13" s="8" t="s">
        <v>96</v>
      </c>
      <c r="B13" s="9">
        <v>12</v>
      </c>
      <c r="C13" s="9">
        <v>12</v>
      </c>
      <c r="D13" s="9">
        <v>6</v>
      </c>
      <c r="E13" s="9">
        <v>6</v>
      </c>
      <c r="F13" s="9">
        <v>13</v>
      </c>
      <c r="G13" s="9">
        <v>13</v>
      </c>
      <c r="H13" s="9">
        <v>10</v>
      </c>
      <c r="I13" s="9">
        <v>12</v>
      </c>
      <c r="J13" s="9">
        <v>12</v>
      </c>
      <c r="K13" s="9">
        <v>12</v>
      </c>
      <c r="L13" s="9">
        <v>7</v>
      </c>
      <c r="M13" s="9">
        <v>11</v>
      </c>
      <c r="N13" s="9">
        <v>14</v>
      </c>
      <c r="O13" s="9">
        <v>14</v>
      </c>
      <c r="P13" s="9">
        <v>14</v>
      </c>
      <c r="Q13" s="9">
        <v>14</v>
      </c>
      <c r="R13" s="9">
        <v>13</v>
      </c>
      <c r="S13" s="9">
        <v>14</v>
      </c>
      <c r="T13" s="9">
        <v>13</v>
      </c>
      <c r="U13" s="9">
        <v>12</v>
      </c>
      <c r="V13" s="9">
        <v>13</v>
      </c>
      <c r="W13" s="9">
        <v>13</v>
      </c>
      <c r="X13" s="9">
        <v>1000</v>
      </c>
      <c r="Z13" s="11">
        <f t="shared" si="2"/>
        <v>9</v>
      </c>
      <c r="AA13" s="11">
        <f t="shared" si="0"/>
        <v>9</v>
      </c>
      <c r="AB13" s="11">
        <f t="shared" si="0"/>
        <v>15</v>
      </c>
      <c r="AC13" s="11">
        <f t="shared" si="0"/>
        <v>15</v>
      </c>
      <c r="AD13" s="11">
        <f t="shared" si="0"/>
        <v>8</v>
      </c>
      <c r="AE13" s="11">
        <f t="shared" si="0"/>
        <v>8</v>
      </c>
      <c r="AF13" s="11">
        <f t="shared" si="0"/>
        <v>11</v>
      </c>
      <c r="AG13" s="11">
        <f t="shared" si="0"/>
        <v>9</v>
      </c>
      <c r="AH13" s="11">
        <f t="shared" si="0"/>
        <v>9</v>
      </c>
      <c r="AI13" s="11">
        <f t="shared" si="0"/>
        <v>9</v>
      </c>
      <c r="AJ13" s="11">
        <f t="shared" si="0"/>
        <v>14</v>
      </c>
      <c r="AK13" s="11">
        <f t="shared" si="0"/>
        <v>10</v>
      </c>
      <c r="AL13" s="11">
        <f t="shared" si="0"/>
        <v>7</v>
      </c>
      <c r="AM13" s="11">
        <f t="shared" si="0"/>
        <v>7</v>
      </c>
      <c r="AN13" s="11">
        <f t="shared" si="0"/>
        <v>7</v>
      </c>
      <c r="AO13" s="11">
        <f t="shared" si="0"/>
        <v>7</v>
      </c>
      <c r="AP13" s="11">
        <f t="shared" si="0"/>
        <v>8</v>
      </c>
      <c r="AQ13" s="11">
        <f t="shared" si="0"/>
        <v>7</v>
      </c>
      <c r="AR13" s="11">
        <f t="shared" si="0"/>
        <v>8</v>
      </c>
      <c r="AS13" s="11">
        <f t="shared" si="3"/>
        <v>9</v>
      </c>
      <c r="AT13" s="11">
        <f t="shared" si="1"/>
        <v>8</v>
      </c>
      <c r="AU13" s="11">
        <f t="shared" si="1"/>
        <v>8</v>
      </c>
      <c r="AV13" s="11">
        <f t="shared" si="4"/>
        <v>1000</v>
      </c>
      <c r="AX13" s="8" t="s">
        <v>96</v>
      </c>
      <c r="AY13" s="9">
        <v>9</v>
      </c>
      <c r="AZ13" s="9">
        <v>9</v>
      </c>
      <c r="BA13" s="9">
        <v>15</v>
      </c>
      <c r="BB13" s="9">
        <v>15</v>
      </c>
      <c r="BC13" s="9">
        <v>8</v>
      </c>
      <c r="BD13" s="9">
        <v>8</v>
      </c>
      <c r="BE13" s="9">
        <v>11</v>
      </c>
      <c r="BF13" s="9">
        <v>9</v>
      </c>
      <c r="BG13" s="9">
        <v>9</v>
      </c>
      <c r="BH13" s="9">
        <v>9</v>
      </c>
      <c r="BI13" s="9">
        <v>14</v>
      </c>
      <c r="BJ13" s="9">
        <v>10</v>
      </c>
      <c r="BK13" s="9">
        <v>7</v>
      </c>
      <c r="BL13" s="9">
        <v>7</v>
      </c>
      <c r="BM13" s="9">
        <v>7</v>
      </c>
      <c r="BN13" s="9">
        <v>7</v>
      </c>
      <c r="BO13" s="9">
        <v>8</v>
      </c>
      <c r="BP13" s="9">
        <v>7</v>
      </c>
      <c r="BQ13" s="9">
        <v>8</v>
      </c>
      <c r="BR13" s="9">
        <v>9</v>
      </c>
      <c r="BS13" s="9">
        <v>8</v>
      </c>
      <c r="BT13" s="9">
        <v>8</v>
      </c>
      <c r="BU13" s="9">
        <v>1000</v>
      </c>
    </row>
    <row r="14" spans="1:73" ht="15" thickBot="1" x14ac:dyDescent="0.35">
      <c r="A14" s="8" t="s">
        <v>97</v>
      </c>
      <c r="B14" s="9">
        <v>13</v>
      </c>
      <c r="C14" s="9">
        <v>14</v>
      </c>
      <c r="D14" s="9">
        <v>3</v>
      </c>
      <c r="E14" s="9">
        <v>3</v>
      </c>
      <c r="F14" s="9">
        <v>10</v>
      </c>
      <c r="G14" s="9">
        <v>15</v>
      </c>
      <c r="H14" s="9">
        <v>13</v>
      </c>
      <c r="I14" s="9">
        <v>13</v>
      </c>
      <c r="J14" s="9">
        <v>14</v>
      </c>
      <c r="K14" s="9">
        <v>14</v>
      </c>
      <c r="L14" s="9">
        <v>6</v>
      </c>
      <c r="M14" s="9">
        <v>7</v>
      </c>
      <c r="N14" s="9">
        <v>15</v>
      </c>
      <c r="O14" s="9">
        <v>15</v>
      </c>
      <c r="P14" s="9">
        <v>15</v>
      </c>
      <c r="Q14" s="9">
        <v>15</v>
      </c>
      <c r="R14" s="9">
        <v>14</v>
      </c>
      <c r="S14" s="9">
        <v>15</v>
      </c>
      <c r="T14" s="9">
        <v>15</v>
      </c>
      <c r="U14" s="9">
        <v>14</v>
      </c>
      <c r="V14" s="9">
        <v>15</v>
      </c>
      <c r="W14" s="9">
        <v>15</v>
      </c>
      <c r="X14" s="9">
        <v>1000</v>
      </c>
      <c r="Z14" s="11">
        <f t="shared" si="2"/>
        <v>8</v>
      </c>
      <c r="AA14" s="11">
        <f t="shared" si="0"/>
        <v>7</v>
      </c>
      <c r="AB14" s="11">
        <f t="shared" si="0"/>
        <v>18</v>
      </c>
      <c r="AC14" s="11">
        <f t="shared" si="0"/>
        <v>18</v>
      </c>
      <c r="AD14" s="11">
        <f t="shared" si="0"/>
        <v>11</v>
      </c>
      <c r="AE14" s="11">
        <f t="shared" si="0"/>
        <v>6</v>
      </c>
      <c r="AF14" s="11">
        <f t="shared" si="0"/>
        <v>8</v>
      </c>
      <c r="AG14" s="11">
        <f t="shared" si="0"/>
        <v>8</v>
      </c>
      <c r="AH14" s="11">
        <f t="shared" si="0"/>
        <v>7</v>
      </c>
      <c r="AI14" s="11">
        <f t="shared" si="0"/>
        <v>7</v>
      </c>
      <c r="AJ14" s="11">
        <f t="shared" si="0"/>
        <v>15</v>
      </c>
      <c r="AK14" s="11">
        <f t="shared" si="0"/>
        <v>14</v>
      </c>
      <c r="AL14" s="11">
        <f t="shared" si="0"/>
        <v>6</v>
      </c>
      <c r="AM14" s="11">
        <f t="shared" si="0"/>
        <v>6</v>
      </c>
      <c r="AN14" s="11">
        <f t="shared" si="0"/>
        <v>6</v>
      </c>
      <c r="AO14" s="11">
        <f t="shared" si="0"/>
        <v>6</v>
      </c>
      <c r="AP14" s="11">
        <f t="shared" si="0"/>
        <v>7</v>
      </c>
      <c r="AQ14" s="11">
        <f t="shared" si="0"/>
        <v>6</v>
      </c>
      <c r="AR14" s="11">
        <f t="shared" si="0"/>
        <v>6</v>
      </c>
      <c r="AS14" s="11">
        <f t="shared" si="3"/>
        <v>7</v>
      </c>
      <c r="AT14" s="11">
        <f t="shared" si="1"/>
        <v>6</v>
      </c>
      <c r="AU14" s="11">
        <f t="shared" si="1"/>
        <v>6</v>
      </c>
      <c r="AV14" s="11">
        <f t="shared" si="4"/>
        <v>1000</v>
      </c>
      <c r="AX14" s="8" t="s">
        <v>97</v>
      </c>
      <c r="AY14" s="9">
        <v>8</v>
      </c>
      <c r="AZ14" s="9">
        <v>7</v>
      </c>
      <c r="BA14" s="9">
        <v>18</v>
      </c>
      <c r="BB14" s="9">
        <v>18</v>
      </c>
      <c r="BC14" s="9">
        <v>11</v>
      </c>
      <c r="BD14" s="9">
        <v>6</v>
      </c>
      <c r="BE14" s="9">
        <v>8</v>
      </c>
      <c r="BF14" s="9">
        <v>8</v>
      </c>
      <c r="BG14" s="9">
        <v>7</v>
      </c>
      <c r="BH14" s="9">
        <v>7</v>
      </c>
      <c r="BI14" s="9">
        <v>15</v>
      </c>
      <c r="BJ14" s="9">
        <v>14</v>
      </c>
      <c r="BK14" s="9">
        <v>6</v>
      </c>
      <c r="BL14" s="9">
        <v>6</v>
      </c>
      <c r="BM14" s="9">
        <v>6</v>
      </c>
      <c r="BN14" s="9">
        <v>6</v>
      </c>
      <c r="BO14" s="9">
        <v>7</v>
      </c>
      <c r="BP14" s="9">
        <v>6</v>
      </c>
      <c r="BQ14" s="9">
        <v>6</v>
      </c>
      <c r="BR14" s="9">
        <v>7</v>
      </c>
      <c r="BS14" s="9">
        <v>6</v>
      </c>
      <c r="BT14" s="9">
        <v>6</v>
      </c>
      <c r="BU14" s="9">
        <v>1000</v>
      </c>
    </row>
    <row r="15" spans="1:73" ht="15" thickBot="1" x14ac:dyDescent="0.35">
      <c r="A15" s="8" t="s">
        <v>98</v>
      </c>
      <c r="B15" s="9">
        <v>15</v>
      </c>
      <c r="C15" s="9">
        <v>16</v>
      </c>
      <c r="D15" s="9">
        <v>12</v>
      </c>
      <c r="E15" s="9">
        <v>14</v>
      </c>
      <c r="F15" s="9">
        <v>16</v>
      </c>
      <c r="G15" s="9">
        <v>16</v>
      </c>
      <c r="H15" s="9">
        <v>15</v>
      </c>
      <c r="I15" s="9">
        <v>15</v>
      </c>
      <c r="J15" s="9">
        <v>16</v>
      </c>
      <c r="K15" s="9">
        <v>16</v>
      </c>
      <c r="L15" s="9">
        <v>5</v>
      </c>
      <c r="M15" s="9">
        <v>14</v>
      </c>
      <c r="N15" s="9">
        <v>16</v>
      </c>
      <c r="O15" s="9">
        <v>16</v>
      </c>
      <c r="P15" s="9">
        <v>16</v>
      </c>
      <c r="Q15" s="9">
        <v>16</v>
      </c>
      <c r="R15" s="9">
        <v>15</v>
      </c>
      <c r="S15" s="9">
        <v>16</v>
      </c>
      <c r="T15" s="9">
        <v>16</v>
      </c>
      <c r="U15" s="9">
        <v>15</v>
      </c>
      <c r="V15" s="9">
        <v>16</v>
      </c>
      <c r="W15" s="9">
        <v>16</v>
      </c>
      <c r="X15" s="9">
        <v>1000</v>
      </c>
      <c r="Z15" s="11">
        <f t="shared" si="2"/>
        <v>6</v>
      </c>
      <c r="AA15" s="11">
        <f t="shared" si="0"/>
        <v>5</v>
      </c>
      <c r="AB15" s="11">
        <f t="shared" si="0"/>
        <v>9</v>
      </c>
      <c r="AC15" s="11">
        <f t="shared" si="0"/>
        <v>7</v>
      </c>
      <c r="AD15" s="11">
        <f t="shared" si="0"/>
        <v>5</v>
      </c>
      <c r="AE15" s="11">
        <f t="shared" si="0"/>
        <v>5</v>
      </c>
      <c r="AF15" s="11">
        <f t="shared" si="0"/>
        <v>6</v>
      </c>
      <c r="AG15" s="11">
        <f t="shared" si="0"/>
        <v>6</v>
      </c>
      <c r="AH15" s="11">
        <f t="shared" si="0"/>
        <v>5</v>
      </c>
      <c r="AI15" s="11">
        <f t="shared" si="0"/>
        <v>5</v>
      </c>
      <c r="AJ15" s="11">
        <f t="shared" si="0"/>
        <v>16</v>
      </c>
      <c r="AK15" s="11">
        <f t="shared" si="0"/>
        <v>7</v>
      </c>
      <c r="AL15" s="11">
        <f t="shared" si="0"/>
        <v>5</v>
      </c>
      <c r="AM15" s="11">
        <f t="shared" si="0"/>
        <v>5</v>
      </c>
      <c r="AN15" s="11">
        <f t="shared" si="0"/>
        <v>5</v>
      </c>
      <c r="AO15" s="11">
        <f t="shared" si="0"/>
        <v>5</v>
      </c>
      <c r="AP15" s="11">
        <f t="shared" si="0"/>
        <v>6</v>
      </c>
      <c r="AQ15" s="11">
        <f t="shared" si="0"/>
        <v>5</v>
      </c>
      <c r="AR15" s="11">
        <f t="shared" si="0"/>
        <v>5</v>
      </c>
      <c r="AS15" s="11">
        <f t="shared" si="3"/>
        <v>6</v>
      </c>
      <c r="AT15" s="11">
        <f t="shared" si="1"/>
        <v>5</v>
      </c>
      <c r="AU15" s="11">
        <f t="shared" si="1"/>
        <v>5</v>
      </c>
      <c r="AV15" s="11">
        <f t="shared" si="4"/>
        <v>1000</v>
      </c>
      <c r="AX15" s="8" t="s">
        <v>98</v>
      </c>
      <c r="AY15" s="9">
        <v>6</v>
      </c>
      <c r="AZ15" s="9">
        <v>5</v>
      </c>
      <c r="BA15" s="9">
        <v>9</v>
      </c>
      <c r="BB15" s="9">
        <v>7</v>
      </c>
      <c r="BC15" s="9">
        <v>5</v>
      </c>
      <c r="BD15" s="9">
        <v>5</v>
      </c>
      <c r="BE15" s="9">
        <v>6</v>
      </c>
      <c r="BF15" s="9">
        <v>6</v>
      </c>
      <c r="BG15" s="9">
        <v>5</v>
      </c>
      <c r="BH15" s="9">
        <v>5</v>
      </c>
      <c r="BI15" s="9">
        <v>16</v>
      </c>
      <c r="BJ15" s="9">
        <v>7</v>
      </c>
      <c r="BK15" s="9">
        <v>5</v>
      </c>
      <c r="BL15" s="9">
        <v>5</v>
      </c>
      <c r="BM15" s="9">
        <v>5</v>
      </c>
      <c r="BN15" s="9">
        <v>5</v>
      </c>
      <c r="BO15" s="9">
        <v>6</v>
      </c>
      <c r="BP15" s="9">
        <v>5</v>
      </c>
      <c r="BQ15" s="9">
        <v>5</v>
      </c>
      <c r="BR15" s="9">
        <v>6</v>
      </c>
      <c r="BS15" s="9">
        <v>5</v>
      </c>
      <c r="BT15" s="9">
        <v>5</v>
      </c>
      <c r="BU15" s="9">
        <v>1000</v>
      </c>
    </row>
    <row r="16" spans="1:73" ht="15" thickBot="1" x14ac:dyDescent="0.35">
      <c r="A16" s="8" t="s">
        <v>4</v>
      </c>
      <c r="B16" s="9">
        <v>17</v>
      </c>
      <c r="C16" s="9">
        <v>17</v>
      </c>
      <c r="D16" s="9">
        <v>16</v>
      </c>
      <c r="E16" s="9">
        <v>18</v>
      </c>
      <c r="F16" s="9">
        <v>17</v>
      </c>
      <c r="G16" s="9">
        <v>17</v>
      </c>
      <c r="H16" s="9">
        <v>17</v>
      </c>
      <c r="I16" s="9">
        <v>17</v>
      </c>
      <c r="J16" s="9">
        <v>17</v>
      </c>
      <c r="K16" s="9">
        <v>17</v>
      </c>
      <c r="L16" s="9">
        <v>4</v>
      </c>
      <c r="M16" s="9">
        <v>17</v>
      </c>
      <c r="N16" s="9">
        <v>17</v>
      </c>
      <c r="O16" s="9">
        <v>17</v>
      </c>
      <c r="P16" s="9">
        <v>17</v>
      </c>
      <c r="Q16" s="9">
        <v>17</v>
      </c>
      <c r="R16" s="9">
        <v>17</v>
      </c>
      <c r="S16" s="9">
        <v>17</v>
      </c>
      <c r="T16" s="9">
        <v>17</v>
      </c>
      <c r="U16" s="9">
        <v>17</v>
      </c>
      <c r="V16" s="9">
        <v>17</v>
      </c>
      <c r="W16" s="9">
        <v>17</v>
      </c>
      <c r="X16" s="9">
        <v>1000</v>
      </c>
      <c r="Z16" s="11">
        <f t="shared" si="2"/>
        <v>4</v>
      </c>
      <c r="AA16" s="11">
        <f t="shared" si="0"/>
        <v>4</v>
      </c>
      <c r="AB16" s="11">
        <f t="shared" si="0"/>
        <v>5</v>
      </c>
      <c r="AC16" s="11">
        <f t="shared" si="0"/>
        <v>3</v>
      </c>
      <c r="AD16" s="11">
        <f t="shared" si="0"/>
        <v>4</v>
      </c>
      <c r="AE16" s="11">
        <f t="shared" si="0"/>
        <v>4</v>
      </c>
      <c r="AF16" s="11">
        <f t="shared" si="0"/>
        <v>4</v>
      </c>
      <c r="AG16" s="11">
        <f t="shared" si="0"/>
        <v>4</v>
      </c>
      <c r="AH16" s="11">
        <f t="shared" si="0"/>
        <v>4</v>
      </c>
      <c r="AI16" s="11">
        <f t="shared" si="0"/>
        <v>4</v>
      </c>
      <c r="AJ16" s="11">
        <f t="shared" si="0"/>
        <v>17</v>
      </c>
      <c r="AK16" s="11">
        <f t="shared" si="0"/>
        <v>4</v>
      </c>
      <c r="AL16" s="11">
        <f t="shared" si="0"/>
        <v>4</v>
      </c>
      <c r="AM16" s="11">
        <f t="shared" si="0"/>
        <v>4</v>
      </c>
      <c r="AN16" s="11">
        <f t="shared" si="0"/>
        <v>4</v>
      </c>
      <c r="AO16" s="11">
        <f t="shared" si="0"/>
        <v>4</v>
      </c>
      <c r="AP16" s="11">
        <f t="shared" si="0"/>
        <v>4</v>
      </c>
      <c r="AQ16" s="11">
        <f t="shared" si="0"/>
        <v>4</v>
      </c>
      <c r="AR16" s="11">
        <f t="shared" si="0"/>
        <v>4</v>
      </c>
      <c r="AS16" s="11">
        <f t="shared" si="3"/>
        <v>4</v>
      </c>
      <c r="AT16" s="11">
        <f t="shared" si="1"/>
        <v>4</v>
      </c>
      <c r="AU16" s="11">
        <f t="shared" si="1"/>
        <v>4</v>
      </c>
      <c r="AV16" s="11">
        <f t="shared" si="4"/>
        <v>1000</v>
      </c>
      <c r="AX16" s="8" t="s">
        <v>4</v>
      </c>
      <c r="AY16" s="9">
        <v>4</v>
      </c>
      <c r="AZ16" s="9">
        <v>4</v>
      </c>
      <c r="BA16" s="9">
        <v>5</v>
      </c>
      <c r="BB16" s="9">
        <v>3</v>
      </c>
      <c r="BC16" s="9">
        <v>4</v>
      </c>
      <c r="BD16" s="9">
        <v>4</v>
      </c>
      <c r="BE16" s="9">
        <v>4</v>
      </c>
      <c r="BF16" s="9">
        <v>4</v>
      </c>
      <c r="BG16" s="9">
        <v>4</v>
      </c>
      <c r="BH16" s="9">
        <v>4</v>
      </c>
      <c r="BI16" s="9">
        <v>17</v>
      </c>
      <c r="BJ16" s="9">
        <v>4</v>
      </c>
      <c r="BK16" s="9">
        <v>4</v>
      </c>
      <c r="BL16" s="9">
        <v>4</v>
      </c>
      <c r="BM16" s="9">
        <v>4</v>
      </c>
      <c r="BN16" s="9">
        <v>4</v>
      </c>
      <c r="BO16" s="9">
        <v>4</v>
      </c>
      <c r="BP16" s="9">
        <v>4</v>
      </c>
      <c r="BQ16" s="9">
        <v>4</v>
      </c>
      <c r="BR16" s="9">
        <v>4</v>
      </c>
      <c r="BS16" s="9">
        <v>4</v>
      </c>
      <c r="BT16" s="9">
        <v>4</v>
      </c>
      <c r="BU16" s="9">
        <v>1000</v>
      </c>
    </row>
    <row r="17" spans="1:73" ht="15" thickBot="1" x14ac:dyDescent="0.35">
      <c r="A17" s="8" t="s">
        <v>3</v>
      </c>
      <c r="B17" s="9">
        <v>18</v>
      </c>
      <c r="C17" s="9">
        <v>18</v>
      </c>
      <c r="D17" s="9">
        <v>19</v>
      </c>
      <c r="E17" s="9">
        <v>19</v>
      </c>
      <c r="F17" s="9">
        <v>19</v>
      </c>
      <c r="G17" s="9">
        <v>18</v>
      </c>
      <c r="H17" s="9">
        <v>18</v>
      </c>
      <c r="I17" s="9">
        <v>18</v>
      </c>
      <c r="J17" s="9">
        <v>18</v>
      </c>
      <c r="K17" s="9">
        <v>18</v>
      </c>
      <c r="L17" s="9">
        <v>3</v>
      </c>
      <c r="M17" s="9">
        <v>18</v>
      </c>
      <c r="N17" s="9">
        <v>18</v>
      </c>
      <c r="O17" s="9">
        <v>18</v>
      </c>
      <c r="P17" s="9">
        <v>18</v>
      </c>
      <c r="Q17" s="9">
        <v>18</v>
      </c>
      <c r="R17" s="9">
        <v>18</v>
      </c>
      <c r="S17" s="9">
        <v>18</v>
      </c>
      <c r="T17" s="9">
        <v>18</v>
      </c>
      <c r="U17" s="9">
        <v>18</v>
      </c>
      <c r="V17" s="9">
        <v>18</v>
      </c>
      <c r="W17" s="9">
        <v>18</v>
      </c>
      <c r="X17" s="9">
        <v>1000</v>
      </c>
      <c r="Z17" s="11">
        <f t="shared" si="2"/>
        <v>3</v>
      </c>
      <c r="AA17" s="11">
        <f t="shared" si="0"/>
        <v>3</v>
      </c>
      <c r="AB17" s="11">
        <f t="shared" si="0"/>
        <v>2</v>
      </c>
      <c r="AC17" s="11">
        <f t="shared" si="0"/>
        <v>2</v>
      </c>
      <c r="AD17" s="11">
        <f t="shared" si="0"/>
        <v>2</v>
      </c>
      <c r="AE17" s="11">
        <f t="shared" si="0"/>
        <v>3</v>
      </c>
      <c r="AF17" s="11">
        <f t="shared" si="0"/>
        <v>3</v>
      </c>
      <c r="AG17" s="11">
        <f t="shared" si="0"/>
        <v>3</v>
      </c>
      <c r="AH17" s="11">
        <f t="shared" si="0"/>
        <v>3</v>
      </c>
      <c r="AI17" s="11">
        <f t="shared" si="0"/>
        <v>3</v>
      </c>
      <c r="AJ17" s="11">
        <f t="shared" si="0"/>
        <v>18</v>
      </c>
      <c r="AK17" s="11">
        <f t="shared" si="0"/>
        <v>3</v>
      </c>
      <c r="AL17" s="11">
        <f t="shared" si="0"/>
        <v>3</v>
      </c>
      <c r="AM17" s="11">
        <f t="shared" si="0"/>
        <v>3</v>
      </c>
      <c r="AN17" s="11">
        <f t="shared" si="0"/>
        <v>3</v>
      </c>
      <c r="AO17" s="11">
        <f t="shared" si="0"/>
        <v>3</v>
      </c>
      <c r="AP17" s="11">
        <f t="shared" si="0"/>
        <v>3</v>
      </c>
      <c r="AQ17" s="11">
        <f t="shared" si="0"/>
        <v>3</v>
      </c>
      <c r="AR17" s="11">
        <f t="shared" si="0"/>
        <v>3</v>
      </c>
      <c r="AS17" s="11">
        <f t="shared" si="3"/>
        <v>3</v>
      </c>
      <c r="AT17" s="11">
        <f t="shared" si="1"/>
        <v>3</v>
      </c>
      <c r="AU17" s="11">
        <f t="shared" si="1"/>
        <v>3</v>
      </c>
      <c r="AV17" s="11">
        <f t="shared" si="4"/>
        <v>1000</v>
      </c>
      <c r="AX17" s="8" t="s">
        <v>3</v>
      </c>
      <c r="AY17" s="9">
        <v>3</v>
      </c>
      <c r="AZ17" s="9">
        <v>3</v>
      </c>
      <c r="BA17" s="9">
        <v>2</v>
      </c>
      <c r="BB17" s="9">
        <v>2</v>
      </c>
      <c r="BC17" s="9">
        <v>2</v>
      </c>
      <c r="BD17" s="9">
        <v>3</v>
      </c>
      <c r="BE17" s="9">
        <v>3</v>
      </c>
      <c r="BF17" s="9">
        <v>3</v>
      </c>
      <c r="BG17" s="9">
        <v>3</v>
      </c>
      <c r="BH17" s="9">
        <v>3</v>
      </c>
      <c r="BI17" s="9">
        <v>18</v>
      </c>
      <c r="BJ17" s="9">
        <v>3</v>
      </c>
      <c r="BK17" s="9">
        <v>3</v>
      </c>
      <c r="BL17" s="9">
        <v>3</v>
      </c>
      <c r="BM17" s="9">
        <v>3</v>
      </c>
      <c r="BN17" s="9">
        <v>3</v>
      </c>
      <c r="BO17" s="9">
        <v>3</v>
      </c>
      <c r="BP17" s="9">
        <v>3</v>
      </c>
      <c r="BQ17" s="9">
        <v>3</v>
      </c>
      <c r="BR17" s="9">
        <v>3</v>
      </c>
      <c r="BS17" s="9">
        <v>3</v>
      </c>
      <c r="BT17" s="9">
        <v>3</v>
      </c>
      <c r="BU17" s="9">
        <v>1000</v>
      </c>
    </row>
    <row r="18" spans="1:73" ht="15" thickBot="1" x14ac:dyDescent="0.35">
      <c r="A18" s="8" t="s">
        <v>99</v>
      </c>
      <c r="B18" s="9">
        <v>19</v>
      </c>
      <c r="C18" s="9">
        <v>19</v>
      </c>
      <c r="D18" s="9">
        <v>6</v>
      </c>
      <c r="E18" s="9">
        <v>17</v>
      </c>
      <c r="F18" s="9">
        <v>18</v>
      </c>
      <c r="G18" s="9">
        <v>19</v>
      </c>
      <c r="H18" s="9">
        <v>19</v>
      </c>
      <c r="I18" s="9">
        <v>19</v>
      </c>
      <c r="J18" s="9">
        <v>19</v>
      </c>
      <c r="K18" s="9">
        <v>19</v>
      </c>
      <c r="L18" s="9">
        <v>2</v>
      </c>
      <c r="M18" s="9">
        <v>19</v>
      </c>
      <c r="N18" s="9">
        <v>19</v>
      </c>
      <c r="O18" s="9">
        <v>19</v>
      </c>
      <c r="P18" s="9">
        <v>19</v>
      </c>
      <c r="Q18" s="9">
        <v>19</v>
      </c>
      <c r="R18" s="9">
        <v>19</v>
      </c>
      <c r="S18" s="9">
        <v>19</v>
      </c>
      <c r="T18" s="9">
        <v>19</v>
      </c>
      <c r="U18" s="9">
        <v>19</v>
      </c>
      <c r="V18" s="9">
        <v>19</v>
      </c>
      <c r="W18" s="9">
        <v>19</v>
      </c>
      <c r="X18" s="9">
        <v>1000</v>
      </c>
      <c r="Z18" s="11">
        <f t="shared" si="2"/>
        <v>2</v>
      </c>
      <c r="AA18" s="11">
        <f t="shared" si="0"/>
        <v>2</v>
      </c>
      <c r="AB18" s="11">
        <f t="shared" si="0"/>
        <v>15</v>
      </c>
      <c r="AC18" s="11">
        <f t="shared" si="0"/>
        <v>4</v>
      </c>
      <c r="AD18" s="11">
        <f t="shared" si="0"/>
        <v>3</v>
      </c>
      <c r="AE18" s="11">
        <f t="shared" si="0"/>
        <v>2</v>
      </c>
      <c r="AF18" s="11">
        <f t="shared" si="0"/>
        <v>2</v>
      </c>
      <c r="AG18" s="11">
        <f t="shared" si="0"/>
        <v>2</v>
      </c>
      <c r="AH18" s="11">
        <f t="shared" si="0"/>
        <v>2</v>
      </c>
      <c r="AI18" s="11">
        <f t="shared" si="0"/>
        <v>2</v>
      </c>
      <c r="AJ18" s="11">
        <f t="shared" si="0"/>
        <v>19</v>
      </c>
      <c r="AK18" s="11">
        <f t="shared" si="0"/>
        <v>2</v>
      </c>
      <c r="AL18" s="11">
        <f t="shared" si="0"/>
        <v>2</v>
      </c>
      <c r="AM18" s="11">
        <f t="shared" si="0"/>
        <v>2</v>
      </c>
      <c r="AN18" s="11">
        <f t="shared" si="0"/>
        <v>2</v>
      </c>
      <c r="AO18" s="11">
        <f t="shared" si="0"/>
        <v>2</v>
      </c>
      <c r="AP18" s="11">
        <f t="shared" si="0"/>
        <v>2</v>
      </c>
      <c r="AQ18" s="11">
        <f t="shared" si="0"/>
        <v>2</v>
      </c>
      <c r="AR18" s="11">
        <f t="shared" si="0"/>
        <v>2</v>
      </c>
      <c r="AS18" s="11">
        <f t="shared" si="3"/>
        <v>2</v>
      </c>
      <c r="AT18" s="11">
        <f t="shared" si="1"/>
        <v>2</v>
      </c>
      <c r="AU18" s="11">
        <f t="shared" si="1"/>
        <v>2</v>
      </c>
      <c r="AV18" s="11">
        <f t="shared" si="4"/>
        <v>1000</v>
      </c>
      <c r="AX18" s="8" t="s">
        <v>99</v>
      </c>
      <c r="AY18" s="9">
        <v>2</v>
      </c>
      <c r="AZ18" s="9">
        <v>2</v>
      </c>
      <c r="BA18" s="9">
        <v>15</v>
      </c>
      <c r="BB18" s="9">
        <v>4</v>
      </c>
      <c r="BC18" s="9">
        <v>3</v>
      </c>
      <c r="BD18" s="9">
        <v>2</v>
      </c>
      <c r="BE18" s="9">
        <v>2</v>
      </c>
      <c r="BF18" s="9">
        <v>2</v>
      </c>
      <c r="BG18" s="9">
        <v>2</v>
      </c>
      <c r="BH18" s="9">
        <v>2</v>
      </c>
      <c r="BI18" s="9">
        <v>19</v>
      </c>
      <c r="BJ18" s="9">
        <v>2</v>
      </c>
      <c r="BK18" s="9">
        <v>2</v>
      </c>
      <c r="BL18" s="9">
        <v>2</v>
      </c>
      <c r="BM18" s="9">
        <v>2</v>
      </c>
      <c r="BN18" s="9">
        <v>2</v>
      </c>
      <c r="BO18" s="9">
        <v>2</v>
      </c>
      <c r="BP18" s="9">
        <v>2</v>
      </c>
      <c r="BQ18" s="9">
        <v>2</v>
      </c>
      <c r="BR18" s="9">
        <v>2</v>
      </c>
      <c r="BS18" s="9">
        <v>2</v>
      </c>
      <c r="BT18" s="9">
        <v>2</v>
      </c>
      <c r="BU18" s="9">
        <v>1000</v>
      </c>
    </row>
    <row r="19" spans="1:73" ht="15" thickBot="1" x14ac:dyDescent="0.35">
      <c r="A19" s="8" t="s">
        <v>100</v>
      </c>
      <c r="B19" s="9">
        <v>6</v>
      </c>
      <c r="C19" s="9">
        <v>8</v>
      </c>
      <c r="D19" s="9">
        <v>16</v>
      </c>
      <c r="E19" s="9">
        <v>14</v>
      </c>
      <c r="F19" s="9">
        <v>13</v>
      </c>
      <c r="G19" s="9">
        <v>7</v>
      </c>
      <c r="H19" s="9">
        <v>3</v>
      </c>
      <c r="I19" s="9">
        <v>3</v>
      </c>
      <c r="J19" s="9">
        <v>3</v>
      </c>
      <c r="K19" s="9">
        <v>3</v>
      </c>
      <c r="L19" s="9">
        <v>11</v>
      </c>
      <c r="M19" s="9">
        <v>8</v>
      </c>
      <c r="N19" s="9">
        <v>4</v>
      </c>
      <c r="O19" s="9">
        <v>4</v>
      </c>
      <c r="P19" s="9">
        <v>4</v>
      </c>
      <c r="Q19" s="9">
        <v>8</v>
      </c>
      <c r="R19" s="9">
        <v>11</v>
      </c>
      <c r="S19" s="9">
        <v>9</v>
      </c>
      <c r="T19" s="9">
        <v>5</v>
      </c>
      <c r="U19" s="9">
        <v>5</v>
      </c>
      <c r="V19" s="9">
        <v>6</v>
      </c>
      <c r="W19" s="9">
        <v>3</v>
      </c>
      <c r="X19" s="9">
        <v>1000</v>
      </c>
      <c r="Z19" s="11">
        <f t="shared" si="2"/>
        <v>15</v>
      </c>
      <c r="AA19" s="11">
        <f t="shared" si="0"/>
        <v>13</v>
      </c>
      <c r="AB19" s="11">
        <f t="shared" si="0"/>
        <v>5</v>
      </c>
      <c r="AC19" s="11">
        <f t="shared" si="0"/>
        <v>7</v>
      </c>
      <c r="AD19" s="11">
        <f t="shared" si="0"/>
        <v>8</v>
      </c>
      <c r="AE19" s="11">
        <f t="shared" si="0"/>
        <v>14</v>
      </c>
      <c r="AF19" s="11">
        <f t="shared" si="0"/>
        <v>18</v>
      </c>
      <c r="AG19" s="11">
        <f t="shared" si="0"/>
        <v>18</v>
      </c>
      <c r="AH19" s="11">
        <f t="shared" si="0"/>
        <v>18</v>
      </c>
      <c r="AI19" s="11">
        <f t="shared" si="0"/>
        <v>18</v>
      </c>
      <c r="AJ19" s="11">
        <f t="shared" si="0"/>
        <v>10</v>
      </c>
      <c r="AK19" s="11">
        <f t="shared" si="0"/>
        <v>13</v>
      </c>
      <c r="AL19" s="11">
        <f t="shared" si="0"/>
        <v>17</v>
      </c>
      <c r="AM19" s="11">
        <f t="shared" si="0"/>
        <v>17</v>
      </c>
      <c r="AN19" s="11">
        <f t="shared" si="0"/>
        <v>17</v>
      </c>
      <c r="AO19" s="11">
        <f t="shared" si="0"/>
        <v>13</v>
      </c>
      <c r="AP19" s="11">
        <f t="shared" si="0"/>
        <v>10</v>
      </c>
      <c r="AQ19" s="11">
        <f t="shared" si="0"/>
        <v>12</v>
      </c>
      <c r="AR19" s="11">
        <f t="shared" si="0"/>
        <v>16</v>
      </c>
      <c r="AS19" s="11">
        <f t="shared" si="3"/>
        <v>16</v>
      </c>
      <c r="AT19" s="11">
        <f t="shared" si="1"/>
        <v>15</v>
      </c>
      <c r="AU19" s="11">
        <f t="shared" si="1"/>
        <v>18</v>
      </c>
      <c r="AV19" s="11">
        <f t="shared" si="4"/>
        <v>1000</v>
      </c>
      <c r="AX19" s="8" t="s">
        <v>100</v>
      </c>
      <c r="AY19" s="9">
        <v>15</v>
      </c>
      <c r="AZ19" s="9">
        <v>13</v>
      </c>
      <c r="BA19" s="9">
        <v>5</v>
      </c>
      <c r="BB19" s="9">
        <v>7</v>
      </c>
      <c r="BC19" s="9">
        <v>8</v>
      </c>
      <c r="BD19" s="9">
        <v>14</v>
      </c>
      <c r="BE19" s="9">
        <v>18</v>
      </c>
      <c r="BF19" s="9">
        <v>18</v>
      </c>
      <c r="BG19" s="9">
        <v>18</v>
      </c>
      <c r="BH19" s="9">
        <v>18</v>
      </c>
      <c r="BI19" s="9">
        <v>10</v>
      </c>
      <c r="BJ19" s="9">
        <v>13</v>
      </c>
      <c r="BK19" s="9">
        <v>17</v>
      </c>
      <c r="BL19" s="9">
        <v>17</v>
      </c>
      <c r="BM19" s="9">
        <v>17</v>
      </c>
      <c r="BN19" s="9">
        <v>13</v>
      </c>
      <c r="BO19" s="9">
        <v>10</v>
      </c>
      <c r="BP19" s="9">
        <v>12</v>
      </c>
      <c r="BQ19" s="9">
        <v>16</v>
      </c>
      <c r="BR19" s="9">
        <v>16</v>
      </c>
      <c r="BS19" s="9">
        <v>15</v>
      </c>
      <c r="BT19" s="9">
        <v>18</v>
      </c>
      <c r="BU19" s="9">
        <v>1000</v>
      </c>
    </row>
    <row r="20" spans="1:73" ht="15" thickBot="1" x14ac:dyDescent="0.35">
      <c r="A20" s="8" t="s">
        <v>101</v>
      </c>
      <c r="B20" s="9">
        <v>20</v>
      </c>
      <c r="C20" s="9">
        <v>20</v>
      </c>
      <c r="D20" s="9">
        <v>20</v>
      </c>
      <c r="E20" s="9">
        <v>20</v>
      </c>
      <c r="F20" s="9">
        <v>20</v>
      </c>
      <c r="G20" s="9">
        <v>20</v>
      </c>
      <c r="H20" s="9">
        <v>20</v>
      </c>
      <c r="I20" s="9">
        <v>20</v>
      </c>
      <c r="J20" s="9">
        <v>20</v>
      </c>
      <c r="K20" s="9">
        <v>20</v>
      </c>
      <c r="L20" s="9">
        <v>1</v>
      </c>
      <c r="M20" s="9">
        <v>20</v>
      </c>
      <c r="N20" s="9">
        <v>20</v>
      </c>
      <c r="O20" s="9">
        <v>20</v>
      </c>
      <c r="P20" s="9">
        <v>20</v>
      </c>
      <c r="Q20" s="9">
        <v>20</v>
      </c>
      <c r="R20" s="9">
        <v>20</v>
      </c>
      <c r="S20" s="9">
        <v>20</v>
      </c>
      <c r="T20" s="9">
        <v>20</v>
      </c>
      <c r="U20" s="9">
        <v>20</v>
      </c>
      <c r="V20" s="9">
        <v>20</v>
      </c>
      <c r="W20" s="9">
        <v>20</v>
      </c>
      <c r="X20" s="9">
        <v>1000</v>
      </c>
      <c r="Z20" s="11">
        <f t="shared" si="2"/>
        <v>1</v>
      </c>
      <c r="AA20" s="11">
        <f t="shared" si="0"/>
        <v>1</v>
      </c>
      <c r="AB20" s="11">
        <f t="shared" si="0"/>
        <v>1</v>
      </c>
      <c r="AC20" s="11">
        <f t="shared" si="0"/>
        <v>1</v>
      </c>
      <c r="AD20" s="11">
        <f t="shared" si="0"/>
        <v>1</v>
      </c>
      <c r="AE20" s="11">
        <f t="shared" si="0"/>
        <v>1</v>
      </c>
      <c r="AF20" s="11">
        <f t="shared" si="0"/>
        <v>1</v>
      </c>
      <c r="AG20" s="11">
        <f t="shared" si="0"/>
        <v>1</v>
      </c>
      <c r="AH20" s="11">
        <f t="shared" si="0"/>
        <v>1</v>
      </c>
      <c r="AI20" s="11">
        <f t="shared" si="0"/>
        <v>1</v>
      </c>
      <c r="AJ20" s="11">
        <f t="shared" si="0"/>
        <v>20</v>
      </c>
      <c r="AK20" s="11">
        <f t="shared" si="0"/>
        <v>1</v>
      </c>
      <c r="AL20" s="11">
        <f t="shared" si="0"/>
        <v>1</v>
      </c>
      <c r="AM20" s="11">
        <f t="shared" si="0"/>
        <v>1</v>
      </c>
      <c r="AN20" s="11">
        <f t="shared" si="0"/>
        <v>1</v>
      </c>
      <c r="AO20" s="11">
        <f t="shared" si="0"/>
        <v>1</v>
      </c>
      <c r="AP20" s="11">
        <f t="shared" si="0"/>
        <v>1</v>
      </c>
      <c r="AQ20" s="11">
        <f t="shared" si="0"/>
        <v>1</v>
      </c>
      <c r="AR20" s="11">
        <f t="shared" si="0"/>
        <v>1</v>
      </c>
      <c r="AS20" s="11">
        <f t="shared" si="3"/>
        <v>1</v>
      </c>
      <c r="AT20" s="11">
        <f t="shared" si="1"/>
        <v>1</v>
      </c>
      <c r="AU20" s="11">
        <f t="shared" si="1"/>
        <v>1</v>
      </c>
      <c r="AV20" s="11">
        <f t="shared" si="4"/>
        <v>1000</v>
      </c>
      <c r="AX20" s="8" t="s">
        <v>101</v>
      </c>
      <c r="AY20" s="9">
        <v>1</v>
      </c>
      <c r="AZ20" s="9">
        <v>1</v>
      </c>
      <c r="BA20" s="9">
        <v>1</v>
      </c>
      <c r="BB20" s="9">
        <v>1</v>
      </c>
      <c r="BC20" s="9">
        <v>1</v>
      </c>
      <c r="BD20" s="9">
        <v>1</v>
      </c>
      <c r="BE20" s="9">
        <v>1</v>
      </c>
      <c r="BF20" s="9">
        <v>1</v>
      </c>
      <c r="BG20" s="9">
        <v>1</v>
      </c>
      <c r="BH20" s="9">
        <v>1</v>
      </c>
      <c r="BI20" s="9">
        <v>20</v>
      </c>
      <c r="BJ20" s="9">
        <v>1</v>
      </c>
      <c r="BK20" s="9">
        <v>1</v>
      </c>
      <c r="BL20" s="9">
        <v>1</v>
      </c>
      <c r="BM20" s="9">
        <v>1</v>
      </c>
      <c r="BN20" s="9">
        <v>1</v>
      </c>
      <c r="BO20" s="9">
        <v>1</v>
      </c>
      <c r="BP20" s="9">
        <v>1</v>
      </c>
      <c r="BQ20" s="9">
        <v>1</v>
      </c>
      <c r="BR20" s="9">
        <v>1</v>
      </c>
      <c r="BS20" s="9">
        <v>1</v>
      </c>
      <c r="BT20" s="9">
        <v>1</v>
      </c>
      <c r="BU20" s="9">
        <v>1000</v>
      </c>
    </row>
    <row r="21" spans="1:73" ht="15" thickBot="1" x14ac:dyDescent="0.35">
      <c r="A21" s="8" t="s">
        <v>102</v>
      </c>
      <c r="B21" s="9">
        <v>4</v>
      </c>
      <c r="C21" s="9">
        <v>3</v>
      </c>
      <c r="D21" s="9">
        <v>14</v>
      </c>
      <c r="E21" s="9">
        <v>9</v>
      </c>
      <c r="F21" s="9">
        <v>2</v>
      </c>
      <c r="G21" s="9">
        <v>3</v>
      </c>
      <c r="H21" s="9">
        <v>2</v>
      </c>
      <c r="I21" s="9">
        <v>2</v>
      </c>
      <c r="J21" s="9">
        <v>2</v>
      </c>
      <c r="K21" s="9">
        <v>2</v>
      </c>
      <c r="L21" s="9">
        <v>15</v>
      </c>
      <c r="M21" s="9">
        <v>3</v>
      </c>
      <c r="N21" s="9">
        <v>2</v>
      </c>
      <c r="O21" s="9">
        <v>2</v>
      </c>
      <c r="P21" s="9">
        <v>2</v>
      </c>
      <c r="Q21" s="9">
        <v>3</v>
      </c>
      <c r="R21" s="9">
        <v>4</v>
      </c>
      <c r="S21" s="9">
        <v>4</v>
      </c>
      <c r="T21" s="9">
        <v>2</v>
      </c>
      <c r="U21" s="9">
        <v>2</v>
      </c>
      <c r="V21" s="9">
        <v>3</v>
      </c>
      <c r="W21" s="9">
        <v>1</v>
      </c>
      <c r="X21" s="9">
        <v>1000</v>
      </c>
      <c r="Z21" s="11">
        <f t="shared" si="2"/>
        <v>17</v>
      </c>
      <c r="AA21" s="11">
        <f t="shared" si="0"/>
        <v>18</v>
      </c>
      <c r="AB21" s="11">
        <f t="shared" si="0"/>
        <v>7</v>
      </c>
      <c r="AC21" s="11">
        <f t="shared" si="0"/>
        <v>12</v>
      </c>
      <c r="AD21" s="11">
        <f t="shared" si="0"/>
        <v>19</v>
      </c>
      <c r="AE21" s="11">
        <f t="shared" si="0"/>
        <v>18</v>
      </c>
      <c r="AF21" s="11">
        <f t="shared" si="0"/>
        <v>19</v>
      </c>
      <c r="AG21" s="11">
        <f t="shared" si="0"/>
        <v>19</v>
      </c>
      <c r="AH21" s="11">
        <f t="shared" si="0"/>
        <v>19</v>
      </c>
      <c r="AI21" s="11">
        <f t="shared" si="0"/>
        <v>19</v>
      </c>
      <c r="AJ21" s="11">
        <f t="shared" si="0"/>
        <v>6</v>
      </c>
      <c r="AK21" s="11">
        <f t="shared" si="0"/>
        <v>18</v>
      </c>
      <c r="AL21" s="11">
        <f t="shared" si="0"/>
        <v>19</v>
      </c>
      <c r="AM21" s="11">
        <f t="shared" si="0"/>
        <v>19</v>
      </c>
      <c r="AN21" s="11">
        <f t="shared" si="0"/>
        <v>19</v>
      </c>
      <c r="AO21" s="11">
        <f t="shared" si="0"/>
        <v>18</v>
      </c>
      <c r="AP21" s="11">
        <f t="shared" si="0"/>
        <v>17</v>
      </c>
      <c r="AQ21" s="11">
        <f t="shared" si="0"/>
        <v>17</v>
      </c>
      <c r="AR21" s="11">
        <f t="shared" si="0"/>
        <v>19</v>
      </c>
      <c r="AS21" s="11">
        <f t="shared" si="3"/>
        <v>19</v>
      </c>
      <c r="AT21" s="11">
        <f t="shared" si="1"/>
        <v>18</v>
      </c>
      <c r="AU21" s="11">
        <f t="shared" si="1"/>
        <v>20</v>
      </c>
      <c r="AV21" s="11">
        <f t="shared" si="4"/>
        <v>1000</v>
      </c>
      <c r="AX21" s="8" t="s">
        <v>102</v>
      </c>
      <c r="AY21" s="9">
        <v>17</v>
      </c>
      <c r="AZ21" s="9">
        <v>18</v>
      </c>
      <c r="BA21" s="9">
        <v>7</v>
      </c>
      <c r="BB21" s="9">
        <v>12</v>
      </c>
      <c r="BC21" s="9">
        <v>19</v>
      </c>
      <c r="BD21" s="9">
        <v>18</v>
      </c>
      <c r="BE21" s="9">
        <v>19</v>
      </c>
      <c r="BF21" s="9">
        <v>19</v>
      </c>
      <c r="BG21" s="9">
        <v>19</v>
      </c>
      <c r="BH21" s="9">
        <v>19</v>
      </c>
      <c r="BI21" s="9">
        <v>6</v>
      </c>
      <c r="BJ21" s="9">
        <v>18</v>
      </c>
      <c r="BK21" s="9">
        <v>19</v>
      </c>
      <c r="BL21" s="9">
        <v>19</v>
      </c>
      <c r="BM21" s="9">
        <v>19</v>
      </c>
      <c r="BN21" s="9">
        <v>18</v>
      </c>
      <c r="BO21" s="9">
        <v>17</v>
      </c>
      <c r="BP21" s="9">
        <v>17</v>
      </c>
      <c r="BQ21" s="9">
        <v>19</v>
      </c>
      <c r="BR21" s="9">
        <v>19</v>
      </c>
      <c r="BS21" s="9">
        <v>18</v>
      </c>
      <c r="BT21" s="9">
        <v>20</v>
      </c>
      <c r="BU21" s="9">
        <v>1000</v>
      </c>
    </row>
    <row r="22" spans="1:73" ht="15" thickBot="1" x14ac:dyDescent="0.35">
      <c r="A22" s="8" t="s">
        <v>103</v>
      </c>
      <c r="B22" s="9">
        <v>3</v>
      </c>
      <c r="C22" s="9">
        <v>5</v>
      </c>
      <c r="D22" s="9">
        <v>9</v>
      </c>
      <c r="E22" s="9">
        <v>6</v>
      </c>
      <c r="F22" s="9">
        <v>7</v>
      </c>
      <c r="G22" s="9">
        <v>6</v>
      </c>
      <c r="H22" s="9">
        <v>5</v>
      </c>
      <c r="I22" s="9">
        <v>3</v>
      </c>
      <c r="J22" s="9">
        <v>5</v>
      </c>
      <c r="K22" s="9">
        <v>5</v>
      </c>
      <c r="L22" s="9">
        <v>10</v>
      </c>
      <c r="M22" s="9">
        <v>4</v>
      </c>
      <c r="N22" s="9">
        <v>6</v>
      </c>
      <c r="O22" s="9">
        <v>5</v>
      </c>
      <c r="P22" s="9">
        <v>6</v>
      </c>
      <c r="Q22" s="9">
        <v>7</v>
      </c>
      <c r="R22" s="9">
        <v>9</v>
      </c>
      <c r="S22" s="9">
        <v>7</v>
      </c>
      <c r="T22" s="9">
        <v>8</v>
      </c>
      <c r="U22" s="9">
        <v>4</v>
      </c>
      <c r="V22" s="9">
        <v>6</v>
      </c>
      <c r="W22" s="9">
        <v>3</v>
      </c>
      <c r="X22" s="9">
        <v>1000</v>
      </c>
      <c r="Z22" s="11">
        <f t="shared" si="2"/>
        <v>18</v>
      </c>
      <c r="AA22" s="11">
        <f t="shared" si="0"/>
        <v>16</v>
      </c>
      <c r="AB22" s="11">
        <f t="shared" si="0"/>
        <v>12</v>
      </c>
      <c r="AC22" s="11">
        <f t="shared" si="0"/>
        <v>15</v>
      </c>
      <c r="AD22" s="11">
        <f t="shared" ref="AD22:AD27" si="5">$D$5-F22+1</f>
        <v>14</v>
      </c>
      <c r="AE22" s="11">
        <f t="shared" ref="AE22:AE27" si="6">$D$5-G22+1</f>
        <v>15</v>
      </c>
      <c r="AF22" s="11">
        <f t="shared" ref="AF22:AF27" si="7">$D$5-H22+1</f>
        <v>16</v>
      </c>
      <c r="AG22" s="11">
        <f t="shared" ref="AG22:AG27" si="8">$D$5-I22+1</f>
        <v>18</v>
      </c>
      <c r="AH22" s="11">
        <f t="shared" ref="AH22:AH27" si="9">$D$5-J22+1</f>
        <v>16</v>
      </c>
      <c r="AI22" s="11">
        <f t="shared" ref="AI22:AI27" si="10">$D$5-K22+1</f>
        <v>16</v>
      </c>
      <c r="AJ22" s="11">
        <f t="shared" ref="AJ22:AJ27" si="11">$D$5-L22+1</f>
        <v>11</v>
      </c>
      <c r="AK22" s="11">
        <f t="shared" ref="AK22:AK27" si="12">$D$5-M22+1</f>
        <v>17</v>
      </c>
      <c r="AL22" s="11">
        <f t="shared" ref="AL22:AL27" si="13">$D$5-N22+1</f>
        <v>15</v>
      </c>
      <c r="AM22" s="11">
        <f t="shared" ref="AM22:AM27" si="14">$D$5-O22+1</f>
        <v>16</v>
      </c>
      <c r="AN22" s="11">
        <f t="shared" ref="AN22:AN27" si="15">$D$5-P22+1</f>
        <v>15</v>
      </c>
      <c r="AO22" s="11">
        <f t="shared" ref="AO22:AO27" si="16">$D$5-Q22+1</f>
        <v>14</v>
      </c>
      <c r="AP22" s="11">
        <f t="shared" ref="AP22:AP27" si="17">$D$5-R22+1</f>
        <v>12</v>
      </c>
      <c r="AQ22" s="11">
        <f t="shared" ref="AQ22:AQ27" si="18">$D$5-S22+1</f>
        <v>14</v>
      </c>
      <c r="AR22" s="11">
        <f t="shared" ref="AR22:AR27" si="19">$D$5-T22+1</f>
        <v>13</v>
      </c>
      <c r="AS22" s="11">
        <f t="shared" si="3"/>
        <v>17</v>
      </c>
      <c r="AT22" s="11">
        <f t="shared" si="1"/>
        <v>15</v>
      </c>
      <c r="AU22" s="11">
        <f t="shared" si="1"/>
        <v>18</v>
      </c>
      <c r="AV22" s="11">
        <f t="shared" si="4"/>
        <v>1000</v>
      </c>
      <c r="AX22" s="8" t="s">
        <v>103</v>
      </c>
      <c r="AY22" s="9">
        <v>18</v>
      </c>
      <c r="AZ22" s="9">
        <v>16</v>
      </c>
      <c r="BA22" s="9">
        <v>12</v>
      </c>
      <c r="BB22" s="9">
        <v>15</v>
      </c>
      <c r="BC22" s="9">
        <v>14</v>
      </c>
      <c r="BD22" s="9">
        <v>15</v>
      </c>
      <c r="BE22" s="9">
        <v>16</v>
      </c>
      <c r="BF22" s="9">
        <v>18</v>
      </c>
      <c r="BG22" s="9">
        <v>16</v>
      </c>
      <c r="BH22" s="9">
        <v>16</v>
      </c>
      <c r="BI22" s="9">
        <v>11</v>
      </c>
      <c r="BJ22" s="9">
        <v>17</v>
      </c>
      <c r="BK22" s="9">
        <v>15</v>
      </c>
      <c r="BL22" s="9">
        <v>16</v>
      </c>
      <c r="BM22" s="9">
        <v>15</v>
      </c>
      <c r="BN22" s="9">
        <v>14</v>
      </c>
      <c r="BO22" s="9">
        <v>12</v>
      </c>
      <c r="BP22" s="9">
        <v>14</v>
      </c>
      <c r="BQ22" s="9">
        <v>13</v>
      </c>
      <c r="BR22" s="9">
        <v>17</v>
      </c>
      <c r="BS22" s="9">
        <v>15</v>
      </c>
      <c r="BT22" s="9">
        <v>18</v>
      </c>
      <c r="BU22" s="9">
        <v>1000</v>
      </c>
    </row>
    <row r="23" spans="1:73" ht="15" thickBot="1" x14ac:dyDescent="0.35">
      <c r="A23" s="8" t="s">
        <v>1</v>
      </c>
      <c r="B23" s="9">
        <v>16</v>
      </c>
      <c r="C23" s="9">
        <v>14</v>
      </c>
      <c r="D23" s="9">
        <v>18</v>
      </c>
      <c r="E23" s="9">
        <v>14</v>
      </c>
      <c r="F23" s="9">
        <v>12</v>
      </c>
      <c r="G23" s="9">
        <v>13</v>
      </c>
      <c r="H23" s="9">
        <v>15</v>
      </c>
      <c r="I23" s="9">
        <v>15</v>
      </c>
      <c r="J23" s="9">
        <v>15</v>
      </c>
      <c r="K23" s="9">
        <v>12</v>
      </c>
      <c r="L23" s="9">
        <v>11</v>
      </c>
      <c r="M23" s="9">
        <v>16</v>
      </c>
      <c r="N23" s="9">
        <v>11</v>
      </c>
      <c r="O23" s="9">
        <v>11</v>
      </c>
      <c r="P23" s="9">
        <v>12</v>
      </c>
      <c r="Q23" s="9">
        <v>13</v>
      </c>
      <c r="R23" s="9">
        <v>15</v>
      </c>
      <c r="S23" s="9">
        <v>12</v>
      </c>
      <c r="T23" s="9">
        <v>13</v>
      </c>
      <c r="U23" s="9">
        <v>15</v>
      </c>
      <c r="V23" s="9">
        <v>13</v>
      </c>
      <c r="W23" s="9">
        <v>13</v>
      </c>
      <c r="X23" s="9">
        <v>1000</v>
      </c>
      <c r="Z23" s="11">
        <f t="shared" si="2"/>
        <v>5</v>
      </c>
      <c r="AA23" s="11">
        <f t="shared" ref="AA23:AA27" si="20">$D$5-C23+1</f>
        <v>7</v>
      </c>
      <c r="AB23" s="11">
        <f t="shared" ref="AB23:AB27" si="21">$D$5-D23+1</f>
        <v>3</v>
      </c>
      <c r="AC23" s="11">
        <f t="shared" ref="AC23:AC27" si="22">$D$5-E23+1</f>
        <v>7</v>
      </c>
      <c r="AD23" s="11">
        <f t="shared" si="5"/>
        <v>9</v>
      </c>
      <c r="AE23" s="11">
        <f t="shared" si="6"/>
        <v>8</v>
      </c>
      <c r="AF23" s="11">
        <f t="shared" si="7"/>
        <v>6</v>
      </c>
      <c r="AG23" s="11">
        <f t="shared" si="8"/>
        <v>6</v>
      </c>
      <c r="AH23" s="11">
        <f t="shared" si="9"/>
        <v>6</v>
      </c>
      <c r="AI23" s="11">
        <f t="shared" si="10"/>
        <v>9</v>
      </c>
      <c r="AJ23" s="11">
        <f t="shared" si="11"/>
        <v>10</v>
      </c>
      <c r="AK23" s="11">
        <f t="shared" si="12"/>
        <v>5</v>
      </c>
      <c r="AL23" s="11">
        <f t="shared" si="13"/>
        <v>10</v>
      </c>
      <c r="AM23" s="11">
        <f t="shared" si="14"/>
        <v>10</v>
      </c>
      <c r="AN23" s="11">
        <f t="shared" si="15"/>
        <v>9</v>
      </c>
      <c r="AO23" s="11">
        <f t="shared" si="16"/>
        <v>8</v>
      </c>
      <c r="AP23" s="11">
        <f t="shared" si="17"/>
        <v>6</v>
      </c>
      <c r="AQ23" s="11">
        <f t="shared" si="18"/>
        <v>9</v>
      </c>
      <c r="AR23" s="11">
        <f t="shared" si="19"/>
        <v>8</v>
      </c>
      <c r="AS23" s="11">
        <f t="shared" si="3"/>
        <v>6</v>
      </c>
      <c r="AT23" s="11">
        <f t="shared" si="1"/>
        <v>8</v>
      </c>
      <c r="AU23" s="11">
        <f t="shared" si="1"/>
        <v>8</v>
      </c>
      <c r="AV23" s="11">
        <f t="shared" si="4"/>
        <v>1000</v>
      </c>
      <c r="AX23" s="8" t="s">
        <v>1</v>
      </c>
      <c r="AY23" s="9">
        <v>5</v>
      </c>
      <c r="AZ23" s="9">
        <v>7</v>
      </c>
      <c r="BA23" s="9">
        <v>3</v>
      </c>
      <c r="BB23" s="9">
        <v>7</v>
      </c>
      <c r="BC23" s="9">
        <v>9</v>
      </c>
      <c r="BD23" s="9">
        <v>8</v>
      </c>
      <c r="BE23" s="9">
        <v>6</v>
      </c>
      <c r="BF23" s="9">
        <v>6</v>
      </c>
      <c r="BG23" s="9">
        <v>6</v>
      </c>
      <c r="BH23" s="9">
        <v>9</v>
      </c>
      <c r="BI23" s="9">
        <v>10</v>
      </c>
      <c r="BJ23" s="9">
        <v>5</v>
      </c>
      <c r="BK23" s="9">
        <v>10</v>
      </c>
      <c r="BL23" s="9">
        <v>10</v>
      </c>
      <c r="BM23" s="9">
        <v>9</v>
      </c>
      <c r="BN23" s="9">
        <v>8</v>
      </c>
      <c r="BO23" s="9">
        <v>6</v>
      </c>
      <c r="BP23" s="9">
        <v>9</v>
      </c>
      <c r="BQ23" s="9">
        <v>8</v>
      </c>
      <c r="BR23" s="9">
        <v>6</v>
      </c>
      <c r="BS23" s="9">
        <v>8</v>
      </c>
      <c r="BT23" s="9">
        <v>8</v>
      </c>
      <c r="BU23" s="9">
        <v>1000</v>
      </c>
    </row>
    <row r="24" spans="1:73" ht="15" thickBot="1" x14ac:dyDescent="0.35">
      <c r="A24" s="8" t="s">
        <v>81</v>
      </c>
      <c r="B24" s="9">
        <v>4</v>
      </c>
      <c r="C24" s="9">
        <v>5</v>
      </c>
      <c r="D24" s="9">
        <v>6</v>
      </c>
      <c r="E24" s="9">
        <v>8</v>
      </c>
      <c r="F24" s="9">
        <v>5</v>
      </c>
      <c r="G24" s="9">
        <v>4</v>
      </c>
      <c r="H24" s="9">
        <v>7</v>
      </c>
      <c r="I24" s="9">
        <v>6</v>
      </c>
      <c r="J24" s="9">
        <v>5</v>
      </c>
      <c r="K24" s="9">
        <v>5</v>
      </c>
      <c r="L24" s="9">
        <v>15</v>
      </c>
      <c r="M24" s="9">
        <v>4</v>
      </c>
      <c r="N24" s="9">
        <v>5</v>
      </c>
      <c r="O24" s="9">
        <v>5</v>
      </c>
      <c r="P24" s="9">
        <v>5</v>
      </c>
      <c r="Q24" s="9">
        <v>5</v>
      </c>
      <c r="R24" s="9">
        <v>7</v>
      </c>
      <c r="S24" s="9">
        <v>5</v>
      </c>
      <c r="T24" s="9">
        <v>5</v>
      </c>
      <c r="U24" s="9">
        <v>5</v>
      </c>
      <c r="V24" s="9">
        <v>3</v>
      </c>
      <c r="W24" s="9">
        <v>7</v>
      </c>
      <c r="X24" s="9">
        <v>1000</v>
      </c>
      <c r="Z24" s="11">
        <f t="shared" si="2"/>
        <v>17</v>
      </c>
      <c r="AA24" s="11">
        <f t="shared" si="20"/>
        <v>16</v>
      </c>
      <c r="AB24" s="11">
        <f t="shared" si="21"/>
        <v>15</v>
      </c>
      <c r="AC24" s="11">
        <f t="shared" si="22"/>
        <v>13</v>
      </c>
      <c r="AD24" s="11">
        <f t="shared" si="5"/>
        <v>16</v>
      </c>
      <c r="AE24" s="11">
        <f t="shared" si="6"/>
        <v>17</v>
      </c>
      <c r="AF24" s="11">
        <f t="shared" si="7"/>
        <v>14</v>
      </c>
      <c r="AG24" s="11">
        <f t="shared" si="8"/>
        <v>15</v>
      </c>
      <c r="AH24" s="11">
        <f t="shared" si="9"/>
        <v>16</v>
      </c>
      <c r="AI24" s="11">
        <f t="shared" si="10"/>
        <v>16</v>
      </c>
      <c r="AJ24" s="11">
        <f t="shared" si="11"/>
        <v>6</v>
      </c>
      <c r="AK24" s="11">
        <f t="shared" si="12"/>
        <v>17</v>
      </c>
      <c r="AL24" s="11">
        <f t="shared" si="13"/>
        <v>16</v>
      </c>
      <c r="AM24" s="11">
        <f t="shared" si="14"/>
        <v>16</v>
      </c>
      <c r="AN24" s="11">
        <f t="shared" si="15"/>
        <v>16</v>
      </c>
      <c r="AO24" s="11">
        <f t="shared" si="16"/>
        <v>16</v>
      </c>
      <c r="AP24" s="11">
        <f t="shared" si="17"/>
        <v>14</v>
      </c>
      <c r="AQ24" s="11">
        <f t="shared" si="18"/>
        <v>16</v>
      </c>
      <c r="AR24" s="11">
        <f t="shared" si="19"/>
        <v>16</v>
      </c>
      <c r="AS24" s="11">
        <f t="shared" si="3"/>
        <v>16</v>
      </c>
      <c r="AT24" s="11">
        <f t="shared" ref="AT24:AT27" si="23">$D$5-V24+1</f>
        <v>18</v>
      </c>
      <c r="AU24" s="11">
        <f t="shared" ref="AU24:AU27" si="24">$D$5-W24+1</f>
        <v>14</v>
      </c>
      <c r="AV24" s="11">
        <f t="shared" si="4"/>
        <v>1000</v>
      </c>
      <c r="AX24" s="8" t="s">
        <v>81</v>
      </c>
      <c r="AY24" s="9">
        <v>17</v>
      </c>
      <c r="AZ24" s="9">
        <v>16</v>
      </c>
      <c r="BA24" s="9">
        <v>15</v>
      </c>
      <c r="BB24" s="9">
        <v>13</v>
      </c>
      <c r="BC24" s="9">
        <v>16</v>
      </c>
      <c r="BD24" s="9">
        <v>17</v>
      </c>
      <c r="BE24" s="9">
        <v>14</v>
      </c>
      <c r="BF24" s="9">
        <v>15</v>
      </c>
      <c r="BG24" s="9">
        <v>16</v>
      </c>
      <c r="BH24" s="9">
        <v>16</v>
      </c>
      <c r="BI24" s="9">
        <v>6</v>
      </c>
      <c r="BJ24" s="9">
        <v>17</v>
      </c>
      <c r="BK24" s="9">
        <v>16</v>
      </c>
      <c r="BL24" s="9">
        <v>16</v>
      </c>
      <c r="BM24" s="9">
        <v>16</v>
      </c>
      <c r="BN24" s="9">
        <v>16</v>
      </c>
      <c r="BO24" s="9">
        <v>14</v>
      </c>
      <c r="BP24" s="9">
        <v>16</v>
      </c>
      <c r="BQ24" s="9">
        <v>16</v>
      </c>
      <c r="BR24" s="9">
        <v>16</v>
      </c>
      <c r="BS24" s="9">
        <v>18</v>
      </c>
      <c r="BT24" s="9">
        <v>14</v>
      </c>
      <c r="BU24" s="9">
        <v>1000</v>
      </c>
    </row>
    <row r="25" spans="1:73" ht="15" thickBot="1" x14ac:dyDescent="0.35">
      <c r="A25" s="8" t="s">
        <v>82</v>
      </c>
      <c r="B25" s="9">
        <v>7</v>
      </c>
      <c r="C25" s="9">
        <v>8</v>
      </c>
      <c r="D25" s="9">
        <v>4</v>
      </c>
      <c r="E25" s="9">
        <v>4</v>
      </c>
      <c r="F25" s="9">
        <v>7</v>
      </c>
      <c r="G25" s="9">
        <v>7</v>
      </c>
      <c r="H25" s="9">
        <v>8</v>
      </c>
      <c r="I25" s="9">
        <v>8</v>
      </c>
      <c r="J25" s="9">
        <v>8</v>
      </c>
      <c r="K25" s="9">
        <v>8</v>
      </c>
      <c r="L25" s="9">
        <v>18</v>
      </c>
      <c r="M25" s="9">
        <v>8</v>
      </c>
      <c r="N25" s="9">
        <v>8</v>
      </c>
      <c r="O25" s="9">
        <v>8</v>
      </c>
      <c r="P25" s="9">
        <v>8</v>
      </c>
      <c r="Q25" s="9">
        <v>8</v>
      </c>
      <c r="R25" s="9">
        <v>4</v>
      </c>
      <c r="S25" s="9">
        <v>7</v>
      </c>
      <c r="T25" s="9">
        <v>8</v>
      </c>
      <c r="U25" s="9">
        <v>8</v>
      </c>
      <c r="V25" s="9">
        <v>1</v>
      </c>
      <c r="W25" s="9">
        <v>3</v>
      </c>
      <c r="X25" s="9">
        <v>1000</v>
      </c>
      <c r="Z25" s="11">
        <f t="shared" si="2"/>
        <v>14</v>
      </c>
      <c r="AA25" s="11">
        <f t="shared" si="20"/>
        <v>13</v>
      </c>
      <c r="AB25" s="11">
        <f t="shared" si="21"/>
        <v>17</v>
      </c>
      <c r="AC25" s="11">
        <f t="shared" si="22"/>
        <v>17</v>
      </c>
      <c r="AD25" s="11">
        <f t="shared" si="5"/>
        <v>14</v>
      </c>
      <c r="AE25" s="11">
        <f t="shared" si="6"/>
        <v>14</v>
      </c>
      <c r="AF25" s="11">
        <f t="shared" si="7"/>
        <v>13</v>
      </c>
      <c r="AG25" s="11">
        <f t="shared" si="8"/>
        <v>13</v>
      </c>
      <c r="AH25" s="11">
        <f t="shared" si="9"/>
        <v>13</v>
      </c>
      <c r="AI25" s="11">
        <f t="shared" si="10"/>
        <v>13</v>
      </c>
      <c r="AJ25" s="11">
        <f t="shared" si="11"/>
        <v>3</v>
      </c>
      <c r="AK25" s="11">
        <f t="shared" si="12"/>
        <v>13</v>
      </c>
      <c r="AL25" s="11">
        <f t="shared" si="13"/>
        <v>13</v>
      </c>
      <c r="AM25" s="11">
        <f t="shared" si="14"/>
        <v>13</v>
      </c>
      <c r="AN25" s="11">
        <f t="shared" si="15"/>
        <v>13</v>
      </c>
      <c r="AO25" s="11">
        <f t="shared" si="16"/>
        <v>13</v>
      </c>
      <c r="AP25" s="11">
        <f t="shared" si="17"/>
        <v>17</v>
      </c>
      <c r="AQ25" s="11">
        <f t="shared" si="18"/>
        <v>14</v>
      </c>
      <c r="AR25" s="11">
        <f t="shared" si="19"/>
        <v>13</v>
      </c>
      <c r="AS25" s="11">
        <f t="shared" si="3"/>
        <v>13</v>
      </c>
      <c r="AT25" s="11">
        <f t="shared" si="23"/>
        <v>20</v>
      </c>
      <c r="AU25" s="11">
        <f t="shared" si="24"/>
        <v>18</v>
      </c>
      <c r="AV25" s="11">
        <f t="shared" si="4"/>
        <v>1000</v>
      </c>
      <c r="AX25" s="8" t="s">
        <v>82</v>
      </c>
      <c r="AY25" s="9">
        <v>14</v>
      </c>
      <c r="AZ25" s="9">
        <v>13</v>
      </c>
      <c r="BA25" s="9">
        <v>17</v>
      </c>
      <c r="BB25" s="9">
        <v>17</v>
      </c>
      <c r="BC25" s="9">
        <v>14</v>
      </c>
      <c r="BD25" s="9">
        <v>14</v>
      </c>
      <c r="BE25" s="9">
        <v>13</v>
      </c>
      <c r="BF25" s="9">
        <v>13</v>
      </c>
      <c r="BG25" s="9">
        <v>13</v>
      </c>
      <c r="BH25" s="9">
        <v>13</v>
      </c>
      <c r="BI25" s="9">
        <v>3</v>
      </c>
      <c r="BJ25" s="9">
        <v>13</v>
      </c>
      <c r="BK25" s="9">
        <v>13</v>
      </c>
      <c r="BL25" s="9">
        <v>13</v>
      </c>
      <c r="BM25" s="9">
        <v>13</v>
      </c>
      <c r="BN25" s="9">
        <v>13</v>
      </c>
      <c r="BO25" s="9">
        <v>17</v>
      </c>
      <c r="BP25" s="9">
        <v>14</v>
      </c>
      <c r="BQ25" s="9">
        <v>13</v>
      </c>
      <c r="BR25" s="9">
        <v>13</v>
      </c>
      <c r="BS25" s="9">
        <v>20</v>
      </c>
      <c r="BT25" s="9">
        <v>18</v>
      </c>
      <c r="BU25" s="9">
        <v>1000</v>
      </c>
    </row>
    <row r="26" spans="1:73" ht="15" thickBot="1" x14ac:dyDescent="0.35">
      <c r="A26" s="8" t="s">
        <v>83</v>
      </c>
      <c r="B26" s="9">
        <v>10</v>
      </c>
      <c r="C26" s="9">
        <v>10</v>
      </c>
      <c r="D26" s="9">
        <v>9</v>
      </c>
      <c r="E26" s="9">
        <v>9</v>
      </c>
      <c r="F26" s="9">
        <v>2</v>
      </c>
      <c r="G26" s="9">
        <v>10</v>
      </c>
      <c r="H26" s="9">
        <v>11</v>
      </c>
      <c r="I26" s="9">
        <v>10</v>
      </c>
      <c r="J26" s="9">
        <v>10</v>
      </c>
      <c r="K26" s="9">
        <v>10</v>
      </c>
      <c r="L26" s="9">
        <v>8</v>
      </c>
      <c r="M26" s="9">
        <v>12</v>
      </c>
      <c r="N26" s="9">
        <v>9</v>
      </c>
      <c r="O26" s="9">
        <v>10</v>
      </c>
      <c r="P26" s="9">
        <v>10</v>
      </c>
      <c r="Q26" s="9">
        <v>3</v>
      </c>
      <c r="R26" s="9">
        <v>2</v>
      </c>
      <c r="S26" s="9">
        <v>3</v>
      </c>
      <c r="T26" s="9">
        <v>2</v>
      </c>
      <c r="U26" s="9">
        <v>10</v>
      </c>
      <c r="V26" s="9">
        <v>6</v>
      </c>
      <c r="W26" s="9">
        <v>11</v>
      </c>
      <c r="X26" s="9">
        <v>1000</v>
      </c>
      <c r="Z26" s="11">
        <f t="shared" si="2"/>
        <v>11</v>
      </c>
      <c r="AA26" s="11">
        <f t="shared" si="20"/>
        <v>11</v>
      </c>
      <c r="AB26" s="11">
        <f t="shared" si="21"/>
        <v>12</v>
      </c>
      <c r="AC26" s="11">
        <f t="shared" si="22"/>
        <v>12</v>
      </c>
      <c r="AD26" s="11">
        <f t="shared" si="5"/>
        <v>19</v>
      </c>
      <c r="AE26" s="11">
        <f t="shared" si="6"/>
        <v>11</v>
      </c>
      <c r="AF26" s="11">
        <f t="shared" si="7"/>
        <v>10</v>
      </c>
      <c r="AG26" s="11">
        <f t="shared" si="8"/>
        <v>11</v>
      </c>
      <c r="AH26" s="11">
        <f t="shared" si="9"/>
        <v>11</v>
      </c>
      <c r="AI26" s="11">
        <f t="shared" si="10"/>
        <v>11</v>
      </c>
      <c r="AJ26" s="11">
        <f t="shared" si="11"/>
        <v>13</v>
      </c>
      <c r="AK26" s="11">
        <f t="shared" si="12"/>
        <v>9</v>
      </c>
      <c r="AL26" s="11">
        <f t="shared" si="13"/>
        <v>12</v>
      </c>
      <c r="AM26" s="11">
        <f t="shared" si="14"/>
        <v>11</v>
      </c>
      <c r="AN26" s="11">
        <f t="shared" si="15"/>
        <v>11</v>
      </c>
      <c r="AO26" s="11">
        <f t="shared" si="16"/>
        <v>18</v>
      </c>
      <c r="AP26" s="11">
        <f t="shared" si="17"/>
        <v>19</v>
      </c>
      <c r="AQ26" s="11">
        <f t="shared" si="18"/>
        <v>18</v>
      </c>
      <c r="AR26" s="11">
        <f t="shared" si="19"/>
        <v>19</v>
      </c>
      <c r="AS26" s="11">
        <f t="shared" si="3"/>
        <v>11</v>
      </c>
      <c r="AT26" s="11">
        <f t="shared" si="23"/>
        <v>15</v>
      </c>
      <c r="AU26" s="11">
        <f t="shared" si="24"/>
        <v>10</v>
      </c>
      <c r="AV26" s="11">
        <f t="shared" si="4"/>
        <v>1000</v>
      </c>
      <c r="AX26" s="8" t="s">
        <v>83</v>
      </c>
      <c r="AY26" s="9">
        <v>11</v>
      </c>
      <c r="AZ26" s="9">
        <v>11</v>
      </c>
      <c r="BA26" s="9">
        <v>12</v>
      </c>
      <c r="BB26" s="9">
        <v>12</v>
      </c>
      <c r="BC26" s="9">
        <v>19</v>
      </c>
      <c r="BD26" s="9">
        <v>11</v>
      </c>
      <c r="BE26" s="9">
        <v>10</v>
      </c>
      <c r="BF26" s="9">
        <v>11</v>
      </c>
      <c r="BG26" s="9">
        <v>11</v>
      </c>
      <c r="BH26" s="9">
        <v>11</v>
      </c>
      <c r="BI26" s="9">
        <v>13</v>
      </c>
      <c r="BJ26" s="9">
        <v>9</v>
      </c>
      <c r="BK26" s="9">
        <v>12</v>
      </c>
      <c r="BL26" s="9">
        <v>11</v>
      </c>
      <c r="BM26" s="9">
        <v>11</v>
      </c>
      <c r="BN26" s="9">
        <v>18</v>
      </c>
      <c r="BO26" s="9">
        <v>19</v>
      </c>
      <c r="BP26" s="9">
        <v>18</v>
      </c>
      <c r="BQ26" s="9">
        <v>19</v>
      </c>
      <c r="BR26" s="9">
        <v>11</v>
      </c>
      <c r="BS26" s="9">
        <v>15</v>
      </c>
      <c r="BT26" s="9">
        <v>10</v>
      </c>
      <c r="BU26" s="9">
        <v>1000</v>
      </c>
    </row>
    <row r="27" spans="1:73" ht="20.399999999999999" thickBot="1" x14ac:dyDescent="0.35">
      <c r="A27" s="8" t="s">
        <v>84</v>
      </c>
      <c r="B27" s="9">
        <v>13</v>
      </c>
      <c r="C27" s="9">
        <v>12</v>
      </c>
      <c r="D27" s="9">
        <v>13</v>
      </c>
      <c r="E27" s="9">
        <v>12</v>
      </c>
      <c r="F27" s="9">
        <v>13</v>
      </c>
      <c r="G27" s="9">
        <v>12</v>
      </c>
      <c r="H27" s="9">
        <v>13</v>
      </c>
      <c r="I27" s="9">
        <v>13</v>
      </c>
      <c r="J27" s="9">
        <v>12</v>
      </c>
      <c r="K27" s="9">
        <v>14</v>
      </c>
      <c r="L27" s="9">
        <v>14</v>
      </c>
      <c r="M27" s="9">
        <v>15</v>
      </c>
      <c r="N27" s="9">
        <v>13</v>
      </c>
      <c r="O27" s="9">
        <v>13</v>
      </c>
      <c r="P27" s="9">
        <v>12</v>
      </c>
      <c r="Q27" s="9">
        <v>11</v>
      </c>
      <c r="R27" s="9">
        <v>11</v>
      </c>
      <c r="S27" s="9">
        <v>11</v>
      </c>
      <c r="T27" s="9">
        <v>11</v>
      </c>
      <c r="U27" s="9">
        <v>13</v>
      </c>
      <c r="V27" s="9">
        <v>10</v>
      </c>
      <c r="W27" s="9">
        <v>9</v>
      </c>
      <c r="X27" s="9">
        <v>1000</v>
      </c>
      <c r="Z27" s="11">
        <f t="shared" si="2"/>
        <v>8</v>
      </c>
      <c r="AA27" s="11">
        <f t="shared" si="20"/>
        <v>9</v>
      </c>
      <c r="AB27" s="11">
        <f t="shared" si="21"/>
        <v>8</v>
      </c>
      <c r="AC27" s="11">
        <f t="shared" si="22"/>
        <v>9</v>
      </c>
      <c r="AD27" s="11">
        <f t="shared" si="5"/>
        <v>8</v>
      </c>
      <c r="AE27" s="11">
        <f t="shared" si="6"/>
        <v>9</v>
      </c>
      <c r="AF27" s="11">
        <f t="shared" si="7"/>
        <v>8</v>
      </c>
      <c r="AG27" s="11">
        <f t="shared" si="8"/>
        <v>8</v>
      </c>
      <c r="AH27" s="11">
        <f t="shared" si="9"/>
        <v>9</v>
      </c>
      <c r="AI27" s="11">
        <f t="shared" si="10"/>
        <v>7</v>
      </c>
      <c r="AJ27" s="11">
        <f t="shared" si="11"/>
        <v>7</v>
      </c>
      <c r="AK27" s="11">
        <f t="shared" si="12"/>
        <v>6</v>
      </c>
      <c r="AL27" s="11">
        <f t="shared" si="13"/>
        <v>8</v>
      </c>
      <c r="AM27" s="11">
        <f t="shared" si="14"/>
        <v>8</v>
      </c>
      <c r="AN27" s="11">
        <f t="shared" si="15"/>
        <v>9</v>
      </c>
      <c r="AO27" s="11">
        <f t="shared" si="16"/>
        <v>10</v>
      </c>
      <c r="AP27" s="11">
        <f t="shared" si="17"/>
        <v>10</v>
      </c>
      <c r="AQ27" s="11">
        <f t="shared" si="18"/>
        <v>10</v>
      </c>
      <c r="AR27" s="11">
        <f t="shared" si="19"/>
        <v>10</v>
      </c>
      <c r="AS27" s="11">
        <f t="shared" si="3"/>
        <v>8</v>
      </c>
      <c r="AT27" s="11">
        <f t="shared" si="23"/>
        <v>11</v>
      </c>
      <c r="AU27" s="11">
        <f t="shared" si="24"/>
        <v>12</v>
      </c>
      <c r="AV27" s="11">
        <f t="shared" si="4"/>
        <v>1000</v>
      </c>
      <c r="AX27" s="8" t="s">
        <v>84</v>
      </c>
      <c r="AY27" s="9">
        <v>8</v>
      </c>
      <c r="AZ27" s="9">
        <v>9</v>
      </c>
      <c r="BA27" s="9">
        <v>8</v>
      </c>
      <c r="BB27" s="9">
        <v>9</v>
      </c>
      <c r="BC27" s="9">
        <v>8</v>
      </c>
      <c r="BD27" s="9">
        <v>9</v>
      </c>
      <c r="BE27" s="9">
        <v>8</v>
      </c>
      <c r="BF27" s="9">
        <v>8</v>
      </c>
      <c r="BG27" s="9">
        <v>9</v>
      </c>
      <c r="BH27" s="9">
        <v>7</v>
      </c>
      <c r="BI27" s="9">
        <v>7</v>
      </c>
      <c r="BJ27" s="9">
        <v>6</v>
      </c>
      <c r="BK27" s="9">
        <v>8</v>
      </c>
      <c r="BL27" s="9">
        <v>8</v>
      </c>
      <c r="BM27" s="9">
        <v>9</v>
      </c>
      <c r="BN27" s="9">
        <v>10</v>
      </c>
      <c r="BO27" s="9">
        <v>10</v>
      </c>
      <c r="BP27" s="9">
        <v>10</v>
      </c>
      <c r="BQ27" s="9">
        <v>10</v>
      </c>
      <c r="BR27" s="9">
        <v>8</v>
      </c>
      <c r="BS27" s="9">
        <v>11</v>
      </c>
      <c r="BT27" s="9">
        <v>12</v>
      </c>
      <c r="BU27" s="9">
        <v>1000</v>
      </c>
    </row>
    <row r="28" spans="1:73" ht="18.600000000000001" thickBot="1" x14ac:dyDescent="0.35">
      <c r="A28" s="3"/>
      <c r="AX28" s="3"/>
    </row>
    <row r="29" spans="1:73" ht="15" thickBot="1" x14ac:dyDescent="0.35">
      <c r="A29" s="7" t="s">
        <v>104</v>
      </c>
      <c r="B29" s="7" t="s">
        <v>49</v>
      </c>
      <c r="C29" s="7" t="s">
        <v>50</v>
      </c>
      <c r="D29" s="7" t="s">
        <v>51</v>
      </c>
      <c r="E29" s="7" t="s">
        <v>52</v>
      </c>
      <c r="F29" s="7" t="s">
        <v>53</v>
      </c>
      <c r="G29" s="7" t="s">
        <v>54</v>
      </c>
      <c r="H29" s="7" t="s">
        <v>55</v>
      </c>
      <c r="I29" s="7" t="s">
        <v>56</v>
      </c>
      <c r="J29" s="7" t="s">
        <v>57</v>
      </c>
      <c r="K29" s="7" t="s">
        <v>58</v>
      </c>
      <c r="L29" s="7" t="s">
        <v>59</v>
      </c>
      <c r="M29" s="7" t="s">
        <v>60</v>
      </c>
      <c r="N29" s="7" t="s">
        <v>61</v>
      </c>
      <c r="O29" s="7" t="s">
        <v>62</v>
      </c>
      <c r="P29" s="7" t="s">
        <v>63</v>
      </c>
      <c r="Q29" s="7" t="s">
        <v>64</v>
      </c>
      <c r="R29" s="7" t="s">
        <v>65</v>
      </c>
      <c r="S29" s="7" t="s">
        <v>66</v>
      </c>
      <c r="T29" s="7" t="s">
        <v>67</v>
      </c>
      <c r="U29" s="7" t="s">
        <v>68</v>
      </c>
      <c r="V29" s="7" t="s">
        <v>69</v>
      </c>
      <c r="W29" s="7" t="s">
        <v>70</v>
      </c>
      <c r="AX29" s="7" t="s">
        <v>275</v>
      </c>
      <c r="AY29" s="7" t="s">
        <v>49</v>
      </c>
      <c r="AZ29" s="7" t="s">
        <v>50</v>
      </c>
      <c r="BA29" s="7" t="s">
        <v>51</v>
      </c>
      <c r="BB29" s="7" t="s">
        <v>52</v>
      </c>
      <c r="BC29" s="7" t="s">
        <v>53</v>
      </c>
      <c r="BD29" s="7" t="s">
        <v>54</v>
      </c>
      <c r="BE29" s="7" t="s">
        <v>55</v>
      </c>
      <c r="BF29" s="7" t="s">
        <v>56</v>
      </c>
      <c r="BG29" s="7" t="s">
        <v>57</v>
      </c>
      <c r="BH29" s="7" t="s">
        <v>58</v>
      </c>
      <c r="BI29" s="7" t="s">
        <v>59</v>
      </c>
      <c r="BJ29" s="7" t="s">
        <v>60</v>
      </c>
      <c r="BK29" s="7" t="s">
        <v>61</v>
      </c>
      <c r="BL29" s="7" t="s">
        <v>62</v>
      </c>
      <c r="BM29" s="7" t="s">
        <v>63</v>
      </c>
      <c r="BN29" s="7" t="s">
        <v>64</v>
      </c>
      <c r="BO29" s="7" t="s">
        <v>65</v>
      </c>
      <c r="BP29" s="7" t="s">
        <v>66</v>
      </c>
      <c r="BQ29" s="7" t="s">
        <v>67</v>
      </c>
      <c r="BR29" s="7" t="s">
        <v>68</v>
      </c>
      <c r="BS29" s="7" t="s">
        <v>69</v>
      </c>
      <c r="BT29" s="7" t="s">
        <v>70</v>
      </c>
    </row>
    <row r="30" spans="1:73" ht="15" thickBot="1" x14ac:dyDescent="0.35">
      <c r="A30" s="7" t="s">
        <v>105</v>
      </c>
      <c r="B30" s="9" t="s">
        <v>161</v>
      </c>
      <c r="C30" s="9" t="s">
        <v>106</v>
      </c>
      <c r="D30" s="9" t="s">
        <v>162</v>
      </c>
      <c r="E30" s="9" t="s">
        <v>163</v>
      </c>
      <c r="F30" s="9" t="s">
        <v>107</v>
      </c>
      <c r="G30" s="9" t="s">
        <v>107</v>
      </c>
      <c r="H30" s="9" t="s">
        <v>107</v>
      </c>
      <c r="I30" s="9" t="s">
        <v>107</v>
      </c>
      <c r="J30" s="9" t="s">
        <v>107</v>
      </c>
      <c r="K30" s="9" t="s">
        <v>107</v>
      </c>
      <c r="L30" s="9" t="s">
        <v>164</v>
      </c>
      <c r="M30" s="9" t="s">
        <v>107</v>
      </c>
      <c r="N30" s="9" t="s">
        <v>165</v>
      </c>
      <c r="O30" s="9" t="s">
        <v>107</v>
      </c>
      <c r="P30" s="9" t="s">
        <v>166</v>
      </c>
      <c r="Q30" s="9" t="s">
        <v>107</v>
      </c>
      <c r="R30" s="9" t="s">
        <v>107</v>
      </c>
      <c r="S30" s="9" t="s">
        <v>107</v>
      </c>
      <c r="T30" s="9" t="s">
        <v>107</v>
      </c>
      <c r="U30" s="9" t="s">
        <v>107</v>
      </c>
      <c r="V30" s="9" t="s">
        <v>167</v>
      </c>
      <c r="W30" s="9" t="s">
        <v>107</v>
      </c>
      <c r="AX30" s="7" t="s">
        <v>105</v>
      </c>
      <c r="AY30" s="9" t="s">
        <v>276</v>
      </c>
      <c r="AZ30" s="9" t="s">
        <v>277</v>
      </c>
      <c r="BA30" s="9" t="s">
        <v>278</v>
      </c>
      <c r="BB30" s="9" t="s">
        <v>276</v>
      </c>
      <c r="BC30" s="9" t="s">
        <v>279</v>
      </c>
      <c r="BD30" s="9" t="s">
        <v>276</v>
      </c>
      <c r="BE30" s="9" t="s">
        <v>276</v>
      </c>
      <c r="BF30" s="9" t="s">
        <v>276</v>
      </c>
      <c r="BG30" s="9" t="s">
        <v>276</v>
      </c>
      <c r="BH30" s="9" t="s">
        <v>276</v>
      </c>
      <c r="BI30" s="9" t="s">
        <v>280</v>
      </c>
      <c r="BJ30" s="9" t="s">
        <v>281</v>
      </c>
      <c r="BK30" s="9" t="s">
        <v>282</v>
      </c>
      <c r="BL30" s="9" t="s">
        <v>276</v>
      </c>
      <c r="BM30" s="9" t="s">
        <v>283</v>
      </c>
      <c r="BN30" s="9" t="s">
        <v>276</v>
      </c>
      <c r="BO30" s="9" t="s">
        <v>276</v>
      </c>
      <c r="BP30" s="9" t="s">
        <v>276</v>
      </c>
      <c r="BQ30" s="9" t="s">
        <v>276</v>
      </c>
      <c r="BR30" s="9" t="s">
        <v>276</v>
      </c>
      <c r="BS30" s="9" t="s">
        <v>284</v>
      </c>
      <c r="BT30" s="9" t="s">
        <v>276</v>
      </c>
    </row>
    <row r="31" spans="1:73" ht="15" thickBot="1" x14ac:dyDescent="0.35">
      <c r="A31" s="7" t="s">
        <v>108</v>
      </c>
      <c r="B31" s="9" t="s">
        <v>168</v>
      </c>
      <c r="C31" s="9" t="s">
        <v>169</v>
      </c>
      <c r="D31" s="9" t="s">
        <v>170</v>
      </c>
      <c r="E31" s="9" t="s">
        <v>171</v>
      </c>
      <c r="F31" s="9" t="s">
        <v>109</v>
      </c>
      <c r="G31" s="9" t="s">
        <v>109</v>
      </c>
      <c r="H31" s="9" t="s">
        <v>109</v>
      </c>
      <c r="I31" s="9" t="s">
        <v>109</v>
      </c>
      <c r="J31" s="9" t="s">
        <v>109</v>
      </c>
      <c r="K31" s="9" t="s">
        <v>109</v>
      </c>
      <c r="L31" s="9" t="s">
        <v>172</v>
      </c>
      <c r="M31" s="9" t="s">
        <v>109</v>
      </c>
      <c r="N31" s="9" t="s">
        <v>173</v>
      </c>
      <c r="O31" s="9" t="s">
        <v>109</v>
      </c>
      <c r="P31" s="9" t="s">
        <v>174</v>
      </c>
      <c r="Q31" s="9" t="s">
        <v>109</v>
      </c>
      <c r="R31" s="9" t="s">
        <v>109</v>
      </c>
      <c r="S31" s="9" t="s">
        <v>109</v>
      </c>
      <c r="T31" s="9" t="s">
        <v>109</v>
      </c>
      <c r="U31" s="9" t="s">
        <v>109</v>
      </c>
      <c r="V31" s="9" t="s">
        <v>109</v>
      </c>
      <c r="W31" s="9" t="s">
        <v>109</v>
      </c>
      <c r="AX31" s="7" t="s">
        <v>108</v>
      </c>
      <c r="AY31" s="9" t="s">
        <v>285</v>
      </c>
      <c r="AZ31" s="9" t="s">
        <v>286</v>
      </c>
      <c r="BA31" s="9" t="s">
        <v>287</v>
      </c>
      <c r="BB31" s="9" t="s">
        <v>285</v>
      </c>
      <c r="BC31" s="9" t="s">
        <v>288</v>
      </c>
      <c r="BD31" s="9" t="s">
        <v>285</v>
      </c>
      <c r="BE31" s="9" t="s">
        <v>285</v>
      </c>
      <c r="BF31" s="9" t="s">
        <v>285</v>
      </c>
      <c r="BG31" s="9" t="s">
        <v>285</v>
      </c>
      <c r="BH31" s="9" t="s">
        <v>285</v>
      </c>
      <c r="BI31" s="9" t="s">
        <v>289</v>
      </c>
      <c r="BJ31" s="9" t="s">
        <v>290</v>
      </c>
      <c r="BK31" s="9" t="s">
        <v>291</v>
      </c>
      <c r="BL31" s="9" t="s">
        <v>285</v>
      </c>
      <c r="BM31" s="9" t="s">
        <v>292</v>
      </c>
      <c r="BN31" s="9" t="s">
        <v>285</v>
      </c>
      <c r="BO31" s="9" t="s">
        <v>285</v>
      </c>
      <c r="BP31" s="9" t="s">
        <v>285</v>
      </c>
      <c r="BQ31" s="9" t="s">
        <v>285</v>
      </c>
      <c r="BR31" s="9" t="s">
        <v>285</v>
      </c>
      <c r="BS31" s="9" t="s">
        <v>293</v>
      </c>
      <c r="BT31" s="9" t="s">
        <v>285</v>
      </c>
    </row>
    <row r="32" spans="1:73" ht="15" thickBot="1" x14ac:dyDescent="0.35">
      <c r="A32" s="7" t="s">
        <v>110</v>
      </c>
      <c r="B32" s="9" t="s">
        <v>175</v>
      </c>
      <c r="C32" s="9" t="s">
        <v>176</v>
      </c>
      <c r="D32" s="9" t="s">
        <v>177</v>
      </c>
      <c r="E32" s="9" t="s">
        <v>178</v>
      </c>
      <c r="F32" s="9" t="s">
        <v>111</v>
      </c>
      <c r="G32" s="9" t="s">
        <v>111</v>
      </c>
      <c r="H32" s="9" t="s">
        <v>111</v>
      </c>
      <c r="I32" s="9" t="s">
        <v>111</v>
      </c>
      <c r="J32" s="9" t="s">
        <v>111</v>
      </c>
      <c r="K32" s="9" t="s">
        <v>111</v>
      </c>
      <c r="L32" s="9" t="s">
        <v>179</v>
      </c>
      <c r="M32" s="9" t="s">
        <v>111</v>
      </c>
      <c r="N32" s="9" t="s">
        <v>180</v>
      </c>
      <c r="O32" s="9" t="s">
        <v>111</v>
      </c>
      <c r="P32" s="9" t="s">
        <v>181</v>
      </c>
      <c r="Q32" s="9" t="s">
        <v>111</v>
      </c>
      <c r="R32" s="9" t="s">
        <v>111</v>
      </c>
      <c r="S32" s="9" t="s">
        <v>111</v>
      </c>
      <c r="T32" s="9" t="s">
        <v>111</v>
      </c>
      <c r="U32" s="9" t="s">
        <v>111</v>
      </c>
      <c r="V32" s="9" t="s">
        <v>111</v>
      </c>
      <c r="W32" s="9" t="s">
        <v>111</v>
      </c>
      <c r="AX32" s="7" t="s">
        <v>110</v>
      </c>
      <c r="AY32" s="9" t="s">
        <v>294</v>
      </c>
      <c r="AZ32" s="9" t="s">
        <v>295</v>
      </c>
      <c r="BA32" s="9" t="s">
        <v>296</v>
      </c>
      <c r="BB32" s="9" t="s">
        <v>294</v>
      </c>
      <c r="BC32" s="9" t="s">
        <v>297</v>
      </c>
      <c r="BD32" s="9" t="s">
        <v>294</v>
      </c>
      <c r="BE32" s="9" t="s">
        <v>294</v>
      </c>
      <c r="BF32" s="9" t="s">
        <v>294</v>
      </c>
      <c r="BG32" s="9" t="s">
        <v>294</v>
      </c>
      <c r="BH32" s="9" t="s">
        <v>294</v>
      </c>
      <c r="BI32" s="9" t="s">
        <v>298</v>
      </c>
      <c r="BJ32" s="9" t="s">
        <v>294</v>
      </c>
      <c r="BK32" s="9" t="s">
        <v>299</v>
      </c>
      <c r="BL32" s="9" t="s">
        <v>294</v>
      </c>
      <c r="BM32" s="9" t="s">
        <v>300</v>
      </c>
      <c r="BN32" s="9" t="s">
        <v>294</v>
      </c>
      <c r="BO32" s="9" t="s">
        <v>294</v>
      </c>
      <c r="BP32" s="9" t="s">
        <v>294</v>
      </c>
      <c r="BQ32" s="9" t="s">
        <v>294</v>
      </c>
      <c r="BR32" s="9" t="s">
        <v>294</v>
      </c>
      <c r="BS32" s="9" t="s">
        <v>301</v>
      </c>
      <c r="BT32" s="9" t="s">
        <v>294</v>
      </c>
    </row>
    <row r="33" spans="1:72" ht="15" thickBot="1" x14ac:dyDescent="0.35">
      <c r="A33" s="7" t="s">
        <v>112</v>
      </c>
      <c r="B33" s="9" t="s">
        <v>182</v>
      </c>
      <c r="C33" s="9" t="s">
        <v>183</v>
      </c>
      <c r="D33" s="9" t="s">
        <v>184</v>
      </c>
      <c r="E33" s="9" t="s">
        <v>185</v>
      </c>
      <c r="F33" s="9" t="s">
        <v>113</v>
      </c>
      <c r="G33" s="9" t="s">
        <v>113</v>
      </c>
      <c r="H33" s="9" t="s">
        <v>113</v>
      </c>
      <c r="I33" s="9" t="s">
        <v>113</v>
      </c>
      <c r="J33" s="9" t="s">
        <v>113</v>
      </c>
      <c r="K33" s="9" t="s">
        <v>113</v>
      </c>
      <c r="L33" s="9" t="s">
        <v>186</v>
      </c>
      <c r="M33" s="9" t="s">
        <v>113</v>
      </c>
      <c r="N33" s="9" t="s">
        <v>187</v>
      </c>
      <c r="O33" s="9" t="s">
        <v>113</v>
      </c>
      <c r="P33" s="9" t="s">
        <v>188</v>
      </c>
      <c r="Q33" s="9" t="s">
        <v>113</v>
      </c>
      <c r="R33" s="9" t="s">
        <v>113</v>
      </c>
      <c r="S33" s="9" t="s">
        <v>113</v>
      </c>
      <c r="T33" s="9" t="s">
        <v>113</v>
      </c>
      <c r="U33" s="9" t="s">
        <v>113</v>
      </c>
      <c r="V33" s="9" t="s">
        <v>113</v>
      </c>
      <c r="W33" s="9" t="s">
        <v>113</v>
      </c>
      <c r="AX33" s="7" t="s">
        <v>112</v>
      </c>
      <c r="AY33" s="9" t="s">
        <v>302</v>
      </c>
      <c r="AZ33" s="9" t="s">
        <v>303</v>
      </c>
      <c r="BA33" s="9" t="s">
        <v>304</v>
      </c>
      <c r="BB33" s="9" t="s">
        <v>302</v>
      </c>
      <c r="BC33" s="9" t="s">
        <v>305</v>
      </c>
      <c r="BD33" s="9" t="s">
        <v>302</v>
      </c>
      <c r="BE33" s="9" t="s">
        <v>302</v>
      </c>
      <c r="BF33" s="9" t="s">
        <v>302</v>
      </c>
      <c r="BG33" s="9" t="s">
        <v>302</v>
      </c>
      <c r="BH33" s="9" t="s">
        <v>302</v>
      </c>
      <c r="BI33" s="9" t="s">
        <v>306</v>
      </c>
      <c r="BJ33" s="9" t="s">
        <v>302</v>
      </c>
      <c r="BK33" s="9" t="s">
        <v>307</v>
      </c>
      <c r="BL33" s="9" t="s">
        <v>302</v>
      </c>
      <c r="BM33" s="9" t="s">
        <v>308</v>
      </c>
      <c r="BN33" s="9" t="s">
        <v>302</v>
      </c>
      <c r="BO33" s="9" t="s">
        <v>302</v>
      </c>
      <c r="BP33" s="9" t="s">
        <v>302</v>
      </c>
      <c r="BQ33" s="9" t="s">
        <v>302</v>
      </c>
      <c r="BR33" s="9" t="s">
        <v>302</v>
      </c>
      <c r="BS33" s="9" t="s">
        <v>309</v>
      </c>
      <c r="BT33" s="9" t="s">
        <v>302</v>
      </c>
    </row>
    <row r="34" spans="1:72" ht="15" thickBot="1" x14ac:dyDescent="0.35">
      <c r="A34" s="7" t="s">
        <v>114</v>
      </c>
      <c r="B34" s="9" t="s">
        <v>189</v>
      </c>
      <c r="C34" s="9" t="s">
        <v>115</v>
      </c>
      <c r="D34" s="9" t="s">
        <v>190</v>
      </c>
      <c r="E34" s="9" t="s">
        <v>191</v>
      </c>
      <c r="F34" s="9" t="s">
        <v>115</v>
      </c>
      <c r="G34" s="9" t="s">
        <v>115</v>
      </c>
      <c r="H34" s="9" t="s">
        <v>115</v>
      </c>
      <c r="I34" s="9" t="s">
        <v>115</v>
      </c>
      <c r="J34" s="9" t="s">
        <v>115</v>
      </c>
      <c r="K34" s="9" t="s">
        <v>115</v>
      </c>
      <c r="L34" s="9" t="s">
        <v>192</v>
      </c>
      <c r="M34" s="9" t="s">
        <v>115</v>
      </c>
      <c r="N34" s="9" t="s">
        <v>193</v>
      </c>
      <c r="O34" s="9" t="s">
        <v>115</v>
      </c>
      <c r="P34" s="9" t="s">
        <v>194</v>
      </c>
      <c r="Q34" s="9" t="s">
        <v>115</v>
      </c>
      <c r="R34" s="9" t="s">
        <v>115</v>
      </c>
      <c r="S34" s="9" t="s">
        <v>115</v>
      </c>
      <c r="T34" s="9" t="s">
        <v>115</v>
      </c>
      <c r="U34" s="9" t="s">
        <v>115</v>
      </c>
      <c r="V34" s="9" t="s">
        <v>115</v>
      </c>
      <c r="W34" s="9" t="s">
        <v>115</v>
      </c>
      <c r="AX34" s="7" t="s">
        <v>114</v>
      </c>
      <c r="AY34" s="9" t="s">
        <v>310</v>
      </c>
      <c r="AZ34" s="9" t="s">
        <v>311</v>
      </c>
      <c r="BA34" s="9" t="s">
        <v>312</v>
      </c>
      <c r="BB34" s="9" t="s">
        <v>310</v>
      </c>
      <c r="BC34" s="9" t="s">
        <v>313</v>
      </c>
      <c r="BD34" s="9" t="s">
        <v>310</v>
      </c>
      <c r="BE34" s="9" t="s">
        <v>310</v>
      </c>
      <c r="BF34" s="9" t="s">
        <v>310</v>
      </c>
      <c r="BG34" s="9" t="s">
        <v>310</v>
      </c>
      <c r="BH34" s="9" t="s">
        <v>310</v>
      </c>
      <c r="BI34" s="9" t="s">
        <v>314</v>
      </c>
      <c r="BJ34" s="9" t="s">
        <v>310</v>
      </c>
      <c r="BK34" s="9" t="s">
        <v>315</v>
      </c>
      <c r="BL34" s="9" t="s">
        <v>310</v>
      </c>
      <c r="BM34" s="9" t="s">
        <v>316</v>
      </c>
      <c r="BN34" s="9" t="s">
        <v>310</v>
      </c>
      <c r="BO34" s="9" t="s">
        <v>310</v>
      </c>
      <c r="BP34" s="9" t="s">
        <v>310</v>
      </c>
      <c r="BQ34" s="9" t="s">
        <v>310</v>
      </c>
      <c r="BR34" s="9" t="s">
        <v>310</v>
      </c>
      <c r="BS34" s="9" t="s">
        <v>317</v>
      </c>
      <c r="BT34" s="9" t="s">
        <v>310</v>
      </c>
    </row>
    <row r="35" spans="1:72" ht="15" thickBot="1" x14ac:dyDescent="0.35">
      <c r="A35" s="7" t="s">
        <v>116</v>
      </c>
      <c r="B35" s="9" t="s">
        <v>195</v>
      </c>
      <c r="C35" s="9" t="s">
        <v>117</v>
      </c>
      <c r="D35" s="9" t="s">
        <v>196</v>
      </c>
      <c r="E35" s="9" t="s">
        <v>197</v>
      </c>
      <c r="F35" s="9" t="s">
        <v>117</v>
      </c>
      <c r="G35" s="9" t="s">
        <v>117</v>
      </c>
      <c r="H35" s="9" t="s">
        <v>117</v>
      </c>
      <c r="I35" s="9" t="s">
        <v>117</v>
      </c>
      <c r="J35" s="9" t="s">
        <v>117</v>
      </c>
      <c r="K35" s="9" t="s">
        <v>117</v>
      </c>
      <c r="L35" s="9" t="s">
        <v>198</v>
      </c>
      <c r="M35" s="9" t="s">
        <v>117</v>
      </c>
      <c r="N35" s="9" t="s">
        <v>199</v>
      </c>
      <c r="O35" s="9" t="s">
        <v>117</v>
      </c>
      <c r="P35" s="9" t="s">
        <v>200</v>
      </c>
      <c r="Q35" s="9" t="s">
        <v>117</v>
      </c>
      <c r="R35" s="9" t="s">
        <v>117</v>
      </c>
      <c r="S35" s="9" t="s">
        <v>117</v>
      </c>
      <c r="T35" s="9" t="s">
        <v>117</v>
      </c>
      <c r="U35" s="9" t="s">
        <v>117</v>
      </c>
      <c r="V35" s="9" t="s">
        <v>117</v>
      </c>
      <c r="W35" s="9" t="s">
        <v>117</v>
      </c>
      <c r="AX35" s="7" t="s">
        <v>116</v>
      </c>
      <c r="AY35" s="9" t="s">
        <v>318</v>
      </c>
      <c r="AZ35" s="9" t="s">
        <v>319</v>
      </c>
      <c r="BA35" s="9" t="s">
        <v>320</v>
      </c>
      <c r="BB35" s="9" t="s">
        <v>318</v>
      </c>
      <c r="BC35" s="9" t="s">
        <v>321</v>
      </c>
      <c r="BD35" s="9" t="s">
        <v>318</v>
      </c>
      <c r="BE35" s="9" t="s">
        <v>318</v>
      </c>
      <c r="BF35" s="9" t="s">
        <v>318</v>
      </c>
      <c r="BG35" s="9" t="s">
        <v>318</v>
      </c>
      <c r="BH35" s="9" t="s">
        <v>318</v>
      </c>
      <c r="BI35" s="9" t="s">
        <v>322</v>
      </c>
      <c r="BJ35" s="9" t="s">
        <v>318</v>
      </c>
      <c r="BK35" s="9" t="s">
        <v>323</v>
      </c>
      <c r="BL35" s="9" t="s">
        <v>318</v>
      </c>
      <c r="BM35" s="9" t="s">
        <v>324</v>
      </c>
      <c r="BN35" s="9" t="s">
        <v>318</v>
      </c>
      <c r="BO35" s="9" t="s">
        <v>318</v>
      </c>
      <c r="BP35" s="9" t="s">
        <v>318</v>
      </c>
      <c r="BQ35" s="9" t="s">
        <v>318</v>
      </c>
      <c r="BR35" s="9" t="s">
        <v>318</v>
      </c>
      <c r="BS35" s="9" t="s">
        <v>325</v>
      </c>
      <c r="BT35" s="9" t="s">
        <v>318</v>
      </c>
    </row>
    <row r="36" spans="1:72" ht="15" thickBot="1" x14ac:dyDescent="0.35">
      <c r="A36" s="7" t="s">
        <v>118</v>
      </c>
      <c r="B36" s="9" t="s">
        <v>201</v>
      </c>
      <c r="C36" s="9" t="s">
        <v>202</v>
      </c>
      <c r="D36" s="9" t="s">
        <v>203</v>
      </c>
      <c r="E36" s="9" t="s">
        <v>204</v>
      </c>
      <c r="F36" s="9" t="s">
        <v>202</v>
      </c>
      <c r="G36" s="9" t="s">
        <v>202</v>
      </c>
      <c r="H36" s="9" t="s">
        <v>202</v>
      </c>
      <c r="I36" s="9" t="s">
        <v>202</v>
      </c>
      <c r="J36" s="9" t="s">
        <v>202</v>
      </c>
      <c r="K36" s="9" t="s">
        <v>202</v>
      </c>
      <c r="L36" s="9" t="s">
        <v>205</v>
      </c>
      <c r="M36" s="9" t="s">
        <v>202</v>
      </c>
      <c r="N36" s="9" t="s">
        <v>206</v>
      </c>
      <c r="O36" s="9" t="s">
        <v>202</v>
      </c>
      <c r="P36" s="9" t="s">
        <v>207</v>
      </c>
      <c r="Q36" s="9" t="s">
        <v>202</v>
      </c>
      <c r="R36" s="9" t="s">
        <v>202</v>
      </c>
      <c r="S36" s="9" t="s">
        <v>202</v>
      </c>
      <c r="T36" s="9" t="s">
        <v>202</v>
      </c>
      <c r="U36" s="9" t="s">
        <v>202</v>
      </c>
      <c r="V36" s="9" t="s">
        <v>202</v>
      </c>
      <c r="W36" s="9" t="s">
        <v>202</v>
      </c>
      <c r="AX36" s="7" t="s">
        <v>118</v>
      </c>
      <c r="AY36" s="9" t="s">
        <v>326</v>
      </c>
      <c r="AZ36" s="9" t="s">
        <v>327</v>
      </c>
      <c r="BA36" s="9" t="s">
        <v>328</v>
      </c>
      <c r="BB36" s="9" t="s">
        <v>326</v>
      </c>
      <c r="BC36" s="9" t="s">
        <v>329</v>
      </c>
      <c r="BD36" s="9" t="s">
        <v>326</v>
      </c>
      <c r="BE36" s="9" t="s">
        <v>326</v>
      </c>
      <c r="BF36" s="9" t="s">
        <v>326</v>
      </c>
      <c r="BG36" s="9" t="s">
        <v>326</v>
      </c>
      <c r="BH36" s="9" t="s">
        <v>326</v>
      </c>
      <c r="BI36" s="9" t="s">
        <v>330</v>
      </c>
      <c r="BJ36" s="9" t="s">
        <v>326</v>
      </c>
      <c r="BK36" s="9" t="s">
        <v>331</v>
      </c>
      <c r="BL36" s="9" t="s">
        <v>326</v>
      </c>
      <c r="BM36" s="9" t="s">
        <v>332</v>
      </c>
      <c r="BN36" s="9" t="s">
        <v>326</v>
      </c>
      <c r="BO36" s="9" t="s">
        <v>326</v>
      </c>
      <c r="BP36" s="9" t="s">
        <v>326</v>
      </c>
      <c r="BQ36" s="9" t="s">
        <v>326</v>
      </c>
      <c r="BR36" s="9" t="s">
        <v>326</v>
      </c>
      <c r="BS36" s="9" t="s">
        <v>333</v>
      </c>
      <c r="BT36" s="9" t="s">
        <v>326</v>
      </c>
    </row>
    <row r="37" spans="1:72" ht="15" thickBot="1" x14ac:dyDescent="0.35">
      <c r="A37" s="7" t="s">
        <v>119</v>
      </c>
      <c r="B37" s="9" t="s">
        <v>208</v>
      </c>
      <c r="C37" s="9" t="s">
        <v>120</v>
      </c>
      <c r="D37" s="9" t="s">
        <v>209</v>
      </c>
      <c r="E37" s="9" t="s">
        <v>210</v>
      </c>
      <c r="F37" s="9" t="s">
        <v>120</v>
      </c>
      <c r="G37" s="9" t="s">
        <v>120</v>
      </c>
      <c r="H37" s="9" t="s">
        <v>120</v>
      </c>
      <c r="I37" s="9" t="s">
        <v>120</v>
      </c>
      <c r="J37" s="9" t="s">
        <v>120</v>
      </c>
      <c r="K37" s="9" t="s">
        <v>120</v>
      </c>
      <c r="L37" s="9" t="s">
        <v>211</v>
      </c>
      <c r="M37" s="9" t="s">
        <v>120</v>
      </c>
      <c r="N37" s="9" t="s">
        <v>212</v>
      </c>
      <c r="O37" s="9" t="s">
        <v>120</v>
      </c>
      <c r="P37" s="9" t="s">
        <v>213</v>
      </c>
      <c r="Q37" s="9" t="s">
        <v>120</v>
      </c>
      <c r="R37" s="9" t="s">
        <v>120</v>
      </c>
      <c r="S37" s="9" t="s">
        <v>120</v>
      </c>
      <c r="T37" s="9" t="s">
        <v>120</v>
      </c>
      <c r="U37" s="9" t="s">
        <v>120</v>
      </c>
      <c r="V37" s="9" t="s">
        <v>120</v>
      </c>
      <c r="W37" s="9" t="s">
        <v>120</v>
      </c>
      <c r="AX37" s="7" t="s">
        <v>119</v>
      </c>
      <c r="AY37" s="9" t="s">
        <v>334</v>
      </c>
      <c r="AZ37" s="9" t="s">
        <v>335</v>
      </c>
      <c r="BA37" s="9" t="s">
        <v>336</v>
      </c>
      <c r="BB37" s="9" t="s">
        <v>334</v>
      </c>
      <c r="BC37" s="9" t="s">
        <v>337</v>
      </c>
      <c r="BD37" s="9" t="s">
        <v>334</v>
      </c>
      <c r="BE37" s="9" t="s">
        <v>334</v>
      </c>
      <c r="BF37" s="9" t="s">
        <v>334</v>
      </c>
      <c r="BG37" s="9" t="s">
        <v>334</v>
      </c>
      <c r="BH37" s="9" t="s">
        <v>334</v>
      </c>
      <c r="BI37" s="9" t="s">
        <v>338</v>
      </c>
      <c r="BJ37" s="9" t="s">
        <v>334</v>
      </c>
      <c r="BK37" s="9" t="s">
        <v>339</v>
      </c>
      <c r="BL37" s="9" t="s">
        <v>334</v>
      </c>
      <c r="BM37" s="9" t="s">
        <v>340</v>
      </c>
      <c r="BN37" s="9" t="s">
        <v>334</v>
      </c>
      <c r="BO37" s="9" t="s">
        <v>334</v>
      </c>
      <c r="BP37" s="9" t="s">
        <v>334</v>
      </c>
      <c r="BQ37" s="9" t="s">
        <v>334</v>
      </c>
      <c r="BR37" s="9" t="s">
        <v>334</v>
      </c>
      <c r="BS37" s="9" t="s">
        <v>341</v>
      </c>
      <c r="BT37" s="9" t="s">
        <v>334</v>
      </c>
    </row>
    <row r="38" spans="1:72" ht="15" thickBot="1" x14ac:dyDescent="0.35">
      <c r="A38" s="7" t="s">
        <v>121</v>
      </c>
      <c r="B38" s="9" t="s">
        <v>214</v>
      </c>
      <c r="C38" s="9" t="s">
        <v>122</v>
      </c>
      <c r="D38" s="9" t="s">
        <v>215</v>
      </c>
      <c r="E38" s="9" t="s">
        <v>216</v>
      </c>
      <c r="F38" s="9" t="s">
        <v>122</v>
      </c>
      <c r="G38" s="9" t="s">
        <v>122</v>
      </c>
      <c r="H38" s="9" t="s">
        <v>122</v>
      </c>
      <c r="I38" s="9" t="s">
        <v>122</v>
      </c>
      <c r="J38" s="9" t="s">
        <v>122</v>
      </c>
      <c r="K38" s="9" t="s">
        <v>122</v>
      </c>
      <c r="L38" s="9" t="s">
        <v>217</v>
      </c>
      <c r="M38" s="9" t="s">
        <v>122</v>
      </c>
      <c r="N38" s="9" t="s">
        <v>218</v>
      </c>
      <c r="O38" s="9" t="s">
        <v>122</v>
      </c>
      <c r="P38" s="9" t="s">
        <v>219</v>
      </c>
      <c r="Q38" s="9" t="s">
        <v>122</v>
      </c>
      <c r="R38" s="9" t="s">
        <v>122</v>
      </c>
      <c r="S38" s="9" t="s">
        <v>122</v>
      </c>
      <c r="T38" s="9" t="s">
        <v>122</v>
      </c>
      <c r="U38" s="9" t="s">
        <v>122</v>
      </c>
      <c r="V38" s="9" t="s">
        <v>122</v>
      </c>
      <c r="W38" s="9" t="s">
        <v>122</v>
      </c>
      <c r="AX38" s="7" t="s">
        <v>121</v>
      </c>
      <c r="AY38" s="9" t="s">
        <v>342</v>
      </c>
      <c r="AZ38" s="9" t="s">
        <v>343</v>
      </c>
      <c r="BA38" s="9" t="s">
        <v>344</v>
      </c>
      <c r="BB38" s="9" t="s">
        <v>342</v>
      </c>
      <c r="BC38" s="9" t="s">
        <v>342</v>
      </c>
      <c r="BD38" s="9" t="s">
        <v>342</v>
      </c>
      <c r="BE38" s="9" t="s">
        <v>342</v>
      </c>
      <c r="BF38" s="9" t="s">
        <v>342</v>
      </c>
      <c r="BG38" s="9" t="s">
        <v>342</v>
      </c>
      <c r="BH38" s="9" t="s">
        <v>342</v>
      </c>
      <c r="BI38" s="9" t="s">
        <v>345</v>
      </c>
      <c r="BJ38" s="9" t="s">
        <v>342</v>
      </c>
      <c r="BK38" s="9" t="s">
        <v>346</v>
      </c>
      <c r="BL38" s="9" t="s">
        <v>342</v>
      </c>
      <c r="BM38" s="9" t="s">
        <v>347</v>
      </c>
      <c r="BN38" s="9" t="s">
        <v>342</v>
      </c>
      <c r="BO38" s="9" t="s">
        <v>342</v>
      </c>
      <c r="BP38" s="9" t="s">
        <v>342</v>
      </c>
      <c r="BQ38" s="9" t="s">
        <v>342</v>
      </c>
      <c r="BR38" s="9" t="s">
        <v>342</v>
      </c>
      <c r="BS38" s="9" t="s">
        <v>348</v>
      </c>
      <c r="BT38" s="9" t="s">
        <v>342</v>
      </c>
    </row>
    <row r="39" spans="1:72" ht="15" thickBot="1" x14ac:dyDescent="0.35">
      <c r="A39" s="7" t="s">
        <v>123</v>
      </c>
      <c r="B39" s="9" t="s">
        <v>220</v>
      </c>
      <c r="C39" s="9" t="s">
        <v>124</v>
      </c>
      <c r="D39" s="9" t="s">
        <v>221</v>
      </c>
      <c r="E39" s="9" t="s">
        <v>222</v>
      </c>
      <c r="F39" s="9" t="s">
        <v>124</v>
      </c>
      <c r="G39" s="9" t="s">
        <v>124</v>
      </c>
      <c r="H39" s="9" t="s">
        <v>124</v>
      </c>
      <c r="I39" s="9" t="s">
        <v>124</v>
      </c>
      <c r="J39" s="9" t="s">
        <v>124</v>
      </c>
      <c r="K39" s="9" t="s">
        <v>124</v>
      </c>
      <c r="L39" s="9" t="s">
        <v>223</v>
      </c>
      <c r="M39" s="9" t="s">
        <v>124</v>
      </c>
      <c r="N39" s="9" t="s">
        <v>224</v>
      </c>
      <c r="O39" s="9" t="s">
        <v>124</v>
      </c>
      <c r="P39" s="9" t="s">
        <v>225</v>
      </c>
      <c r="Q39" s="9" t="s">
        <v>124</v>
      </c>
      <c r="R39" s="9" t="s">
        <v>124</v>
      </c>
      <c r="S39" s="9" t="s">
        <v>124</v>
      </c>
      <c r="T39" s="9" t="s">
        <v>124</v>
      </c>
      <c r="U39" s="9" t="s">
        <v>124</v>
      </c>
      <c r="V39" s="9" t="s">
        <v>124</v>
      </c>
      <c r="W39" s="9" t="s">
        <v>124</v>
      </c>
      <c r="AX39" s="7" t="s">
        <v>123</v>
      </c>
      <c r="AY39" s="9" t="s">
        <v>349</v>
      </c>
      <c r="AZ39" s="9" t="s">
        <v>350</v>
      </c>
      <c r="BA39" s="9" t="s">
        <v>351</v>
      </c>
      <c r="BB39" s="9" t="s">
        <v>349</v>
      </c>
      <c r="BC39" s="9" t="s">
        <v>349</v>
      </c>
      <c r="BD39" s="9" t="s">
        <v>349</v>
      </c>
      <c r="BE39" s="9" t="s">
        <v>349</v>
      </c>
      <c r="BF39" s="9" t="s">
        <v>349</v>
      </c>
      <c r="BG39" s="9" t="s">
        <v>349</v>
      </c>
      <c r="BH39" s="9" t="s">
        <v>349</v>
      </c>
      <c r="BI39" s="9" t="s">
        <v>352</v>
      </c>
      <c r="BJ39" s="9" t="s">
        <v>349</v>
      </c>
      <c r="BK39" s="9" t="s">
        <v>349</v>
      </c>
      <c r="BL39" s="9" t="s">
        <v>349</v>
      </c>
      <c r="BM39" s="9" t="s">
        <v>353</v>
      </c>
      <c r="BN39" s="9" t="s">
        <v>349</v>
      </c>
      <c r="BO39" s="9" t="s">
        <v>349</v>
      </c>
      <c r="BP39" s="9" t="s">
        <v>349</v>
      </c>
      <c r="BQ39" s="9" t="s">
        <v>349</v>
      </c>
      <c r="BR39" s="9" t="s">
        <v>349</v>
      </c>
      <c r="BS39" s="9" t="s">
        <v>354</v>
      </c>
      <c r="BT39" s="9" t="s">
        <v>349</v>
      </c>
    </row>
    <row r="40" spans="1:72" ht="15" thickBot="1" x14ac:dyDescent="0.35">
      <c r="A40" s="7" t="s">
        <v>125</v>
      </c>
      <c r="B40" s="9" t="s">
        <v>226</v>
      </c>
      <c r="C40" s="9" t="s">
        <v>227</v>
      </c>
      <c r="D40" s="9" t="s">
        <v>228</v>
      </c>
      <c r="E40" s="9" t="s">
        <v>229</v>
      </c>
      <c r="F40" s="9" t="s">
        <v>227</v>
      </c>
      <c r="G40" s="9" t="s">
        <v>227</v>
      </c>
      <c r="H40" s="9" t="s">
        <v>227</v>
      </c>
      <c r="I40" s="9" t="s">
        <v>227</v>
      </c>
      <c r="J40" s="9" t="s">
        <v>227</v>
      </c>
      <c r="K40" s="9" t="s">
        <v>227</v>
      </c>
      <c r="L40" s="9" t="s">
        <v>230</v>
      </c>
      <c r="M40" s="9" t="s">
        <v>227</v>
      </c>
      <c r="N40" s="9" t="s">
        <v>231</v>
      </c>
      <c r="O40" s="9" t="s">
        <v>227</v>
      </c>
      <c r="P40" s="9" t="s">
        <v>232</v>
      </c>
      <c r="Q40" s="9" t="s">
        <v>227</v>
      </c>
      <c r="R40" s="9" t="s">
        <v>227</v>
      </c>
      <c r="S40" s="9" t="s">
        <v>227</v>
      </c>
      <c r="T40" s="9" t="s">
        <v>227</v>
      </c>
      <c r="U40" s="9" t="s">
        <v>227</v>
      </c>
      <c r="V40" s="9" t="s">
        <v>227</v>
      </c>
      <c r="W40" s="9" t="s">
        <v>227</v>
      </c>
      <c r="AX40" s="7" t="s">
        <v>125</v>
      </c>
      <c r="AY40" s="9" t="s">
        <v>355</v>
      </c>
      <c r="AZ40" s="9" t="s">
        <v>356</v>
      </c>
      <c r="BA40" s="9" t="s">
        <v>357</v>
      </c>
      <c r="BB40" s="9" t="s">
        <v>355</v>
      </c>
      <c r="BC40" s="9" t="s">
        <v>355</v>
      </c>
      <c r="BD40" s="9" t="s">
        <v>355</v>
      </c>
      <c r="BE40" s="9" t="s">
        <v>355</v>
      </c>
      <c r="BF40" s="9" t="s">
        <v>355</v>
      </c>
      <c r="BG40" s="9" t="s">
        <v>355</v>
      </c>
      <c r="BH40" s="9" t="s">
        <v>355</v>
      </c>
      <c r="BI40" s="9" t="s">
        <v>358</v>
      </c>
      <c r="BJ40" s="9" t="s">
        <v>355</v>
      </c>
      <c r="BK40" s="9" t="s">
        <v>355</v>
      </c>
      <c r="BL40" s="9" t="s">
        <v>355</v>
      </c>
      <c r="BM40" s="9" t="s">
        <v>359</v>
      </c>
      <c r="BN40" s="9" t="s">
        <v>355</v>
      </c>
      <c r="BO40" s="9" t="s">
        <v>355</v>
      </c>
      <c r="BP40" s="9" t="s">
        <v>355</v>
      </c>
      <c r="BQ40" s="9" t="s">
        <v>355</v>
      </c>
      <c r="BR40" s="9" t="s">
        <v>355</v>
      </c>
      <c r="BS40" s="9" t="s">
        <v>360</v>
      </c>
      <c r="BT40" s="9" t="s">
        <v>355</v>
      </c>
    </row>
    <row r="41" spans="1:72" ht="15" thickBot="1" x14ac:dyDescent="0.35">
      <c r="A41" s="7" t="s">
        <v>127</v>
      </c>
      <c r="B41" s="9" t="s">
        <v>233</v>
      </c>
      <c r="C41" s="9" t="s">
        <v>128</v>
      </c>
      <c r="D41" s="9" t="s">
        <v>234</v>
      </c>
      <c r="E41" s="9" t="s">
        <v>235</v>
      </c>
      <c r="F41" s="9" t="s">
        <v>128</v>
      </c>
      <c r="G41" s="9" t="s">
        <v>128</v>
      </c>
      <c r="H41" s="9" t="s">
        <v>128</v>
      </c>
      <c r="I41" s="9" t="s">
        <v>128</v>
      </c>
      <c r="J41" s="9" t="s">
        <v>128</v>
      </c>
      <c r="K41" s="9" t="s">
        <v>128</v>
      </c>
      <c r="L41" s="9" t="s">
        <v>236</v>
      </c>
      <c r="M41" s="9" t="s">
        <v>128</v>
      </c>
      <c r="N41" s="9" t="s">
        <v>128</v>
      </c>
      <c r="O41" s="9" t="s">
        <v>128</v>
      </c>
      <c r="P41" s="9" t="s">
        <v>237</v>
      </c>
      <c r="Q41" s="9" t="s">
        <v>128</v>
      </c>
      <c r="R41" s="9" t="s">
        <v>128</v>
      </c>
      <c r="S41" s="9" t="s">
        <v>128</v>
      </c>
      <c r="T41" s="9" t="s">
        <v>128</v>
      </c>
      <c r="U41" s="9" t="s">
        <v>128</v>
      </c>
      <c r="V41" s="9" t="s">
        <v>128</v>
      </c>
      <c r="W41" s="9" t="s">
        <v>128</v>
      </c>
      <c r="AX41" s="7" t="s">
        <v>127</v>
      </c>
      <c r="AY41" s="9" t="s">
        <v>361</v>
      </c>
      <c r="AZ41" s="9" t="s">
        <v>362</v>
      </c>
      <c r="BA41" s="9" t="s">
        <v>363</v>
      </c>
      <c r="BB41" s="9" t="s">
        <v>361</v>
      </c>
      <c r="BC41" s="9" t="s">
        <v>361</v>
      </c>
      <c r="BD41" s="9" t="s">
        <v>361</v>
      </c>
      <c r="BE41" s="9" t="s">
        <v>361</v>
      </c>
      <c r="BF41" s="9" t="s">
        <v>361</v>
      </c>
      <c r="BG41" s="9" t="s">
        <v>361</v>
      </c>
      <c r="BH41" s="9" t="s">
        <v>361</v>
      </c>
      <c r="BI41" s="9" t="s">
        <v>364</v>
      </c>
      <c r="BJ41" s="9" t="s">
        <v>361</v>
      </c>
      <c r="BK41" s="9" t="s">
        <v>361</v>
      </c>
      <c r="BL41" s="9" t="s">
        <v>361</v>
      </c>
      <c r="BM41" s="9" t="s">
        <v>365</v>
      </c>
      <c r="BN41" s="9" t="s">
        <v>361</v>
      </c>
      <c r="BO41" s="9" t="s">
        <v>361</v>
      </c>
      <c r="BP41" s="9" t="s">
        <v>361</v>
      </c>
      <c r="BQ41" s="9" t="s">
        <v>361</v>
      </c>
      <c r="BR41" s="9" t="s">
        <v>361</v>
      </c>
      <c r="BS41" s="9" t="s">
        <v>366</v>
      </c>
      <c r="BT41" s="9" t="s">
        <v>361</v>
      </c>
    </row>
    <row r="42" spans="1:72" ht="15" thickBot="1" x14ac:dyDescent="0.35">
      <c r="A42" s="7" t="s">
        <v>129</v>
      </c>
      <c r="B42" s="9" t="s">
        <v>238</v>
      </c>
      <c r="C42" s="9" t="s">
        <v>130</v>
      </c>
      <c r="D42" s="9" t="s">
        <v>239</v>
      </c>
      <c r="E42" s="9" t="s">
        <v>240</v>
      </c>
      <c r="F42" s="9" t="s">
        <v>130</v>
      </c>
      <c r="G42" s="9" t="s">
        <v>130</v>
      </c>
      <c r="H42" s="9" t="s">
        <v>130</v>
      </c>
      <c r="I42" s="9" t="s">
        <v>130</v>
      </c>
      <c r="J42" s="9" t="s">
        <v>130</v>
      </c>
      <c r="K42" s="9" t="s">
        <v>130</v>
      </c>
      <c r="L42" s="9" t="s">
        <v>241</v>
      </c>
      <c r="M42" s="9" t="s">
        <v>130</v>
      </c>
      <c r="N42" s="9" t="s">
        <v>130</v>
      </c>
      <c r="O42" s="9" t="s">
        <v>130</v>
      </c>
      <c r="P42" s="9" t="s">
        <v>130</v>
      </c>
      <c r="Q42" s="9" t="s">
        <v>130</v>
      </c>
      <c r="R42" s="9" t="s">
        <v>130</v>
      </c>
      <c r="S42" s="9" t="s">
        <v>130</v>
      </c>
      <c r="T42" s="9" t="s">
        <v>130</v>
      </c>
      <c r="U42" s="9" t="s">
        <v>130</v>
      </c>
      <c r="V42" s="9" t="s">
        <v>130</v>
      </c>
      <c r="W42" s="9" t="s">
        <v>130</v>
      </c>
      <c r="AX42" s="7" t="s">
        <v>129</v>
      </c>
      <c r="AY42" s="9" t="s">
        <v>367</v>
      </c>
      <c r="AZ42" s="9" t="s">
        <v>368</v>
      </c>
      <c r="BA42" s="9" t="s">
        <v>369</v>
      </c>
      <c r="BB42" s="9" t="s">
        <v>367</v>
      </c>
      <c r="BC42" s="9" t="s">
        <v>367</v>
      </c>
      <c r="BD42" s="9" t="s">
        <v>367</v>
      </c>
      <c r="BE42" s="9" t="s">
        <v>367</v>
      </c>
      <c r="BF42" s="9" t="s">
        <v>367</v>
      </c>
      <c r="BG42" s="9" t="s">
        <v>367</v>
      </c>
      <c r="BH42" s="9" t="s">
        <v>367</v>
      </c>
      <c r="BI42" s="9" t="s">
        <v>370</v>
      </c>
      <c r="BJ42" s="9" t="s">
        <v>367</v>
      </c>
      <c r="BK42" s="9" t="s">
        <v>367</v>
      </c>
      <c r="BL42" s="9" t="s">
        <v>367</v>
      </c>
      <c r="BM42" s="9" t="s">
        <v>371</v>
      </c>
      <c r="BN42" s="9" t="s">
        <v>367</v>
      </c>
      <c r="BO42" s="9" t="s">
        <v>367</v>
      </c>
      <c r="BP42" s="9" t="s">
        <v>367</v>
      </c>
      <c r="BQ42" s="9" t="s">
        <v>367</v>
      </c>
      <c r="BR42" s="9" t="s">
        <v>367</v>
      </c>
      <c r="BS42" s="9" t="s">
        <v>372</v>
      </c>
      <c r="BT42" s="9" t="s">
        <v>367</v>
      </c>
    </row>
    <row r="43" spans="1:72" ht="15" thickBot="1" x14ac:dyDescent="0.35">
      <c r="A43" s="7" t="s">
        <v>131</v>
      </c>
      <c r="B43" s="9" t="s">
        <v>242</v>
      </c>
      <c r="C43" s="9" t="s">
        <v>132</v>
      </c>
      <c r="D43" s="9" t="s">
        <v>243</v>
      </c>
      <c r="E43" s="9" t="s">
        <v>244</v>
      </c>
      <c r="F43" s="9" t="s">
        <v>132</v>
      </c>
      <c r="G43" s="9" t="s">
        <v>132</v>
      </c>
      <c r="H43" s="9" t="s">
        <v>132</v>
      </c>
      <c r="I43" s="9" t="s">
        <v>132</v>
      </c>
      <c r="J43" s="9" t="s">
        <v>132</v>
      </c>
      <c r="K43" s="9" t="s">
        <v>132</v>
      </c>
      <c r="L43" s="9" t="s">
        <v>245</v>
      </c>
      <c r="M43" s="9" t="s">
        <v>132</v>
      </c>
      <c r="N43" s="9" t="s">
        <v>132</v>
      </c>
      <c r="O43" s="9" t="s">
        <v>132</v>
      </c>
      <c r="P43" s="9" t="s">
        <v>132</v>
      </c>
      <c r="Q43" s="9" t="s">
        <v>132</v>
      </c>
      <c r="R43" s="9" t="s">
        <v>132</v>
      </c>
      <c r="S43" s="9" t="s">
        <v>132</v>
      </c>
      <c r="T43" s="9" t="s">
        <v>132</v>
      </c>
      <c r="U43" s="9" t="s">
        <v>132</v>
      </c>
      <c r="V43" s="9" t="s">
        <v>132</v>
      </c>
      <c r="W43" s="9" t="s">
        <v>132</v>
      </c>
      <c r="AX43" s="7" t="s">
        <v>131</v>
      </c>
      <c r="AY43" s="9" t="s">
        <v>373</v>
      </c>
      <c r="AZ43" s="9" t="s">
        <v>374</v>
      </c>
      <c r="BA43" s="9" t="s">
        <v>375</v>
      </c>
      <c r="BB43" s="9" t="s">
        <v>373</v>
      </c>
      <c r="BC43" s="9" t="s">
        <v>373</v>
      </c>
      <c r="BD43" s="9" t="s">
        <v>373</v>
      </c>
      <c r="BE43" s="9" t="s">
        <v>373</v>
      </c>
      <c r="BF43" s="9" t="s">
        <v>373</v>
      </c>
      <c r="BG43" s="9" t="s">
        <v>373</v>
      </c>
      <c r="BH43" s="9" t="s">
        <v>373</v>
      </c>
      <c r="BI43" s="9" t="s">
        <v>376</v>
      </c>
      <c r="BJ43" s="9" t="s">
        <v>373</v>
      </c>
      <c r="BK43" s="9" t="s">
        <v>373</v>
      </c>
      <c r="BL43" s="9" t="s">
        <v>373</v>
      </c>
      <c r="BM43" s="9" t="s">
        <v>377</v>
      </c>
      <c r="BN43" s="9" t="s">
        <v>373</v>
      </c>
      <c r="BO43" s="9" t="s">
        <v>373</v>
      </c>
      <c r="BP43" s="9" t="s">
        <v>373</v>
      </c>
      <c r="BQ43" s="9" t="s">
        <v>373</v>
      </c>
      <c r="BR43" s="9" t="s">
        <v>373</v>
      </c>
      <c r="BS43" s="9" t="s">
        <v>378</v>
      </c>
      <c r="BT43" s="9" t="s">
        <v>373</v>
      </c>
    </row>
    <row r="44" spans="1:72" ht="15" thickBot="1" x14ac:dyDescent="0.35">
      <c r="A44" s="7" t="s">
        <v>133</v>
      </c>
      <c r="B44" s="9" t="s">
        <v>246</v>
      </c>
      <c r="C44" s="9" t="s">
        <v>134</v>
      </c>
      <c r="D44" s="9" t="s">
        <v>247</v>
      </c>
      <c r="E44" s="9" t="s">
        <v>248</v>
      </c>
      <c r="F44" s="9" t="s">
        <v>134</v>
      </c>
      <c r="G44" s="9" t="s">
        <v>134</v>
      </c>
      <c r="H44" s="9" t="s">
        <v>134</v>
      </c>
      <c r="I44" s="9" t="s">
        <v>134</v>
      </c>
      <c r="J44" s="9" t="s">
        <v>134</v>
      </c>
      <c r="K44" s="9" t="s">
        <v>134</v>
      </c>
      <c r="L44" s="9" t="s">
        <v>249</v>
      </c>
      <c r="M44" s="9" t="s">
        <v>134</v>
      </c>
      <c r="N44" s="9" t="s">
        <v>134</v>
      </c>
      <c r="O44" s="9" t="s">
        <v>134</v>
      </c>
      <c r="P44" s="9" t="s">
        <v>134</v>
      </c>
      <c r="Q44" s="9" t="s">
        <v>134</v>
      </c>
      <c r="R44" s="9" t="s">
        <v>134</v>
      </c>
      <c r="S44" s="9" t="s">
        <v>134</v>
      </c>
      <c r="T44" s="9" t="s">
        <v>134</v>
      </c>
      <c r="U44" s="9" t="s">
        <v>134</v>
      </c>
      <c r="V44" s="9" t="s">
        <v>134</v>
      </c>
      <c r="W44" s="9" t="s">
        <v>134</v>
      </c>
      <c r="AX44" s="7" t="s">
        <v>133</v>
      </c>
      <c r="AY44" s="9" t="s">
        <v>379</v>
      </c>
      <c r="AZ44" s="9" t="s">
        <v>380</v>
      </c>
      <c r="BA44" s="9" t="s">
        <v>381</v>
      </c>
      <c r="BB44" s="9" t="s">
        <v>379</v>
      </c>
      <c r="BC44" s="9" t="s">
        <v>379</v>
      </c>
      <c r="BD44" s="9" t="s">
        <v>379</v>
      </c>
      <c r="BE44" s="9" t="s">
        <v>379</v>
      </c>
      <c r="BF44" s="9" t="s">
        <v>379</v>
      </c>
      <c r="BG44" s="9" t="s">
        <v>379</v>
      </c>
      <c r="BH44" s="9" t="s">
        <v>379</v>
      </c>
      <c r="BI44" s="9" t="s">
        <v>382</v>
      </c>
      <c r="BJ44" s="9" t="s">
        <v>379</v>
      </c>
      <c r="BK44" s="9" t="s">
        <v>379</v>
      </c>
      <c r="BL44" s="9" t="s">
        <v>379</v>
      </c>
      <c r="BM44" s="9" t="s">
        <v>383</v>
      </c>
      <c r="BN44" s="9" t="s">
        <v>379</v>
      </c>
      <c r="BO44" s="9" t="s">
        <v>379</v>
      </c>
      <c r="BP44" s="9" t="s">
        <v>379</v>
      </c>
      <c r="BQ44" s="9" t="s">
        <v>379</v>
      </c>
      <c r="BR44" s="9" t="s">
        <v>379</v>
      </c>
      <c r="BS44" s="9" t="s">
        <v>384</v>
      </c>
      <c r="BT44" s="9" t="s">
        <v>379</v>
      </c>
    </row>
    <row r="45" spans="1:72" ht="15" thickBot="1" x14ac:dyDescent="0.35">
      <c r="A45" s="7" t="s">
        <v>135</v>
      </c>
      <c r="B45" s="9" t="s">
        <v>250</v>
      </c>
      <c r="C45" s="9" t="s">
        <v>136</v>
      </c>
      <c r="D45" s="9" t="s">
        <v>251</v>
      </c>
      <c r="E45" s="9" t="s">
        <v>252</v>
      </c>
      <c r="F45" s="9" t="s">
        <v>136</v>
      </c>
      <c r="G45" s="9" t="s">
        <v>136</v>
      </c>
      <c r="H45" s="9" t="s">
        <v>136</v>
      </c>
      <c r="I45" s="9" t="s">
        <v>136</v>
      </c>
      <c r="J45" s="9" t="s">
        <v>136</v>
      </c>
      <c r="K45" s="9" t="s">
        <v>136</v>
      </c>
      <c r="L45" s="9" t="s">
        <v>253</v>
      </c>
      <c r="M45" s="9" t="s">
        <v>136</v>
      </c>
      <c r="N45" s="9" t="s">
        <v>136</v>
      </c>
      <c r="O45" s="9" t="s">
        <v>136</v>
      </c>
      <c r="P45" s="9" t="s">
        <v>136</v>
      </c>
      <c r="Q45" s="9" t="s">
        <v>136</v>
      </c>
      <c r="R45" s="9" t="s">
        <v>136</v>
      </c>
      <c r="S45" s="9" t="s">
        <v>136</v>
      </c>
      <c r="T45" s="9" t="s">
        <v>136</v>
      </c>
      <c r="U45" s="9" t="s">
        <v>136</v>
      </c>
      <c r="V45" s="9" t="s">
        <v>136</v>
      </c>
      <c r="W45" s="9" t="s">
        <v>136</v>
      </c>
      <c r="AX45" s="7" t="s">
        <v>135</v>
      </c>
      <c r="AY45" s="9" t="s">
        <v>136</v>
      </c>
      <c r="AZ45" s="9" t="s">
        <v>385</v>
      </c>
      <c r="BA45" s="9" t="s">
        <v>386</v>
      </c>
      <c r="BB45" s="9" t="s">
        <v>136</v>
      </c>
      <c r="BC45" s="9" t="s">
        <v>136</v>
      </c>
      <c r="BD45" s="9" t="s">
        <v>136</v>
      </c>
      <c r="BE45" s="9" t="s">
        <v>136</v>
      </c>
      <c r="BF45" s="9" t="s">
        <v>136</v>
      </c>
      <c r="BG45" s="9" t="s">
        <v>136</v>
      </c>
      <c r="BH45" s="9" t="s">
        <v>136</v>
      </c>
      <c r="BI45" s="9" t="s">
        <v>387</v>
      </c>
      <c r="BJ45" s="9" t="s">
        <v>136</v>
      </c>
      <c r="BK45" s="9" t="s">
        <v>136</v>
      </c>
      <c r="BL45" s="9" t="s">
        <v>136</v>
      </c>
      <c r="BM45" s="9" t="s">
        <v>388</v>
      </c>
      <c r="BN45" s="9" t="s">
        <v>136</v>
      </c>
      <c r="BO45" s="9" t="s">
        <v>136</v>
      </c>
      <c r="BP45" s="9" t="s">
        <v>136</v>
      </c>
      <c r="BQ45" s="9" t="s">
        <v>136</v>
      </c>
      <c r="BR45" s="9" t="s">
        <v>136</v>
      </c>
      <c r="BS45" s="9" t="s">
        <v>389</v>
      </c>
      <c r="BT45" s="9" t="s">
        <v>136</v>
      </c>
    </row>
    <row r="46" spans="1:72" ht="15" thickBot="1" x14ac:dyDescent="0.35">
      <c r="A46" s="7" t="s">
        <v>137</v>
      </c>
      <c r="B46" s="9" t="s">
        <v>254</v>
      </c>
      <c r="C46" s="9" t="s">
        <v>138</v>
      </c>
      <c r="D46" s="9" t="s">
        <v>255</v>
      </c>
      <c r="E46" s="9" t="s">
        <v>256</v>
      </c>
      <c r="F46" s="9" t="s">
        <v>138</v>
      </c>
      <c r="G46" s="9" t="s">
        <v>138</v>
      </c>
      <c r="H46" s="9" t="s">
        <v>138</v>
      </c>
      <c r="I46" s="9" t="s">
        <v>138</v>
      </c>
      <c r="J46" s="9" t="s">
        <v>138</v>
      </c>
      <c r="K46" s="9" t="s">
        <v>138</v>
      </c>
      <c r="L46" s="9" t="s">
        <v>257</v>
      </c>
      <c r="M46" s="9" t="s">
        <v>138</v>
      </c>
      <c r="N46" s="9" t="s">
        <v>138</v>
      </c>
      <c r="O46" s="9" t="s">
        <v>138</v>
      </c>
      <c r="P46" s="9" t="s">
        <v>138</v>
      </c>
      <c r="Q46" s="9" t="s">
        <v>138</v>
      </c>
      <c r="R46" s="9" t="s">
        <v>138</v>
      </c>
      <c r="S46" s="9" t="s">
        <v>138</v>
      </c>
      <c r="T46" s="9" t="s">
        <v>138</v>
      </c>
      <c r="U46" s="9" t="s">
        <v>138</v>
      </c>
      <c r="V46" s="9" t="s">
        <v>138</v>
      </c>
      <c r="W46" s="9" t="s">
        <v>138</v>
      </c>
      <c r="AX46" s="7" t="s">
        <v>137</v>
      </c>
      <c r="AY46" s="9" t="s">
        <v>138</v>
      </c>
      <c r="AZ46" s="9" t="s">
        <v>138</v>
      </c>
      <c r="BA46" s="9" t="s">
        <v>390</v>
      </c>
      <c r="BB46" s="9" t="s">
        <v>138</v>
      </c>
      <c r="BC46" s="9" t="s">
        <v>138</v>
      </c>
      <c r="BD46" s="9" t="s">
        <v>138</v>
      </c>
      <c r="BE46" s="9" t="s">
        <v>138</v>
      </c>
      <c r="BF46" s="9" t="s">
        <v>138</v>
      </c>
      <c r="BG46" s="9" t="s">
        <v>138</v>
      </c>
      <c r="BH46" s="9" t="s">
        <v>138</v>
      </c>
      <c r="BI46" s="9" t="s">
        <v>391</v>
      </c>
      <c r="BJ46" s="9" t="s">
        <v>138</v>
      </c>
      <c r="BK46" s="9" t="s">
        <v>138</v>
      </c>
      <c r="BL46" s="9" t="s">
        <v>138</v>
      </c>
      <c r="BM46" s="9" t="s">
        <v>392</v>
      </c>
      <c r="BN46" s="9" t="s">
        <v>138</v>
      </c>
      <c r="BO46" s="9" t="s">
        <v>138</v>
      </c>
      <c r="BP46" s="9" t="s">
        <v>138</v>
      </c>
      <c r="BQ46" s="9" t="s">
        <v>138</v>
      </c>
      <c r="BR46" s="9" t="s">
        <v>138</v>
      </c>
      <c r="BS46" s="9" t="s">
        <v>393</v>
      </c>
      <c r="BT46" s="9" t="s">
        <v>138</v>
      </c>
    </row>
    <row r="47" spans="1:72" ht="15" thickBot="1" x14ac:dyDescent="0.35">
      <c r="A47" s="7" t="s">
        <v>139</v>
      </c>
      <c r="B47" s="9" t="s">
        <v>258</v>
      </c>
      <c r="C47" s="9" t="s">
        <v>140</v>
      </c>
      <c r="D47" s="9" t="s">
        <v>259</v>
      </c>
      <c r="E47" s="9" t="s">
        <v>260</v>
      </c>
      <c r="F47" s="9" t="s">
        <v>140</v>
      </c>
      <c r="G47" s="9" t="s">
        <v>140</v>
      </c>
      <c r="H47" s="9" t="s">
        <v>140</v>
      </c>
      <c r="I47" s="9" t="s">
        <v>140</v>
      </c>
      <c r="J47" s="9" t="s">
        <v>140</v>
      </c>
      <c r="K47" s="9" t="s">
        <v>140</v>
      </c>
      <c r="L47" s="9" t="s">
        <v>261</v>
      </c>
      <c r="M47" s="9" t="s">
        <v>140</v>
      </c>
      <c r="N47" s="9" t="s">
        <v>140</v>
      </c>
      <c r="O47" s="9" t="s">
        <v>140</v>
      </c>
      <c r="P47" s="9" t="s">
        <v>140</v>
      </c>
      <c r="Q47" s="9" t="s">
        <v>140</v>
      </c>
      <c r="R47" s="9" t="s">
        <v>140</v>
      </c>
      <c r="S47" s="9" t="s">
        <v>140</v>
      </c>
      <c r="T47" s="9" t="s">
        <v>140</v>
      </c>
      <c r="U47" s="9" t="s">
        <v>140</v>
      </c>
      <c r="V47" s="9" t="s">
        <v>140</v>
      </c>
      <c r="W47" s="9" t="s">
        <v>140</v>
      </c>
      <c r="AX47" s="7" t="s">
        <v>139</v>
      </c>
      <c r="AY47" s="9" t="s">
        <v>140</v>
      </c>
      <c r="AZ47" s="9" t="s">
        <v>140</v>
      </c>
      <c r="BA47" s="9" t="s">
        <v>140</v>
      </c>
      <c r="BB47" s="9" t="s">
        <v>140</v>
      </c>
      <c r="BC47" s="9" t="s">
        <v>140</v>
      </c>
      <c r="BD47" s="9" t="s">
        <v>140</v>
      </c>
      <c r="BE47" s="9" t="s">
        <v>140</v>
      </c>
      <c r="BF47" s="9" t="s">
        <v>140</v>
      </c>
      <c r="BG47" s="9" t="s">
        <v>140</v>
      </c>
      <c r="BH47" s="9" t="s">
        <v>140</v>
      </c>
      <c r="BI47" s="9" t="s">
        <v>394</v>
      </c>
      <c r="BJ47" s="9" t="s">
        <v>140</v>
      </c>
      <c r="BK47" s="9" t="s">
        <v>140</v>
      </c>
      <c r="BL47" s="9" t="s">
        <v>140</v>
      </c>
      <c r="BM47" s="9" t="s">
        <v>395</v>
      </c>
      <c r="BN47" s="9" t="s">
        <v>140</v>
      </c>
      <c r="BO47" s="9" t="s">
        <v>140</v>
      </c>
      <c r="BP47" s="9" t="s">
        <v>140</v>
      </c>
      <c r="BQ47" s="9" t="s">
        <v>140</v>
      </c>
      <c r="BR47" s="9" t="s">
        <v>140</v>
      </c>
      <c r="BS47" s="9" t="s">
        <v>396</v>
      </c>
      <c r="BT47" s="9" t="s">
        <v>140</v>
      </c>
    </row>
    <row r="48" spans="1:72" ht="15" thickBot="1" x14ac:dyDescent="0.35">
      <c r="A48" s="7" t="s">
        <v>141</v>
      </c>
      <c r="B48" s="9" t="s">
        <v>142</v>
      </c>
      <c r="C48" s="9" t="s">
        <v>142</v>
      </c>
      <c r="D48" s="9" t="s">
        <v>262</v>
      </c>
      <c r="E48" s="9" t="s">
        <v>142</v>
      </c>
      <c r="F48" s="9" t="s">
        <v>142</v>
      </c>
      <c r="G48" s="9" t="s">
        <v>142</v>
      </c>
      <c r="H48" s="9" t="s">
        <v>142</v>
      </c>
      <c r="I48" s="9" t="s">
        <v>142</v>
      </c>
      <c r="J48" s="9" t="s">
        <v>142</v>
      </c>
      <c r="K48" s="9" t="s">
        <v>142</v>
      </c>
      <c r="L48" s="9" t="s">
        <v>263</v>
      </c>
      <c r="M48" s="9" t="s">
        <v>142</v>
      </c>
      <c r="N48" s="9" t="s">
        <v>142</v>
      </c>
      <c r="O48" s="9" t="s">
        <v>142</v>
      </c>
      <c r="P48" s="9" t="s">
        <v>142</v>
      </c>
      <c r="Q48" s="9" t="s">
        <v>142</v>
      </c>
      <c r="R48" s="9" t="s">
        <v>142</v>
      </c>
      <c r="S48" s="9" t="s">
        <v>142</v>
      </c>
      <c r="T48" s="9" t="s">
        <v>142</v>
      </c>
      <c r="U48" s="9" t="s">
        <v>142</v>
      </c>
      <c r="V48" s="9" t="s">
        <v>142</v>
      </c>
      <c r="W48" s="9" t="s">
        <v>142</v>
      </c>
      <c r="AX48" s="7" t="s">
        <v>141</v>
      </c>
      <c r="AY48" s="9" t="s">
        <v>142</v>
      </c>
      <c r="AZ48" s="9" t="s">
        <v>142</v>
      </c>
      <c r="BA48" s="9" t="s">
        <v>142</v>
      </c>
      <c r="BB48" s="9" t="s">
        <v>142</v>
      </c>
      <c r="BC48" s="9" t="s">
        <v>142</v>
      </c>
      <c r="BD48" s="9" t="s">
        <v>142</v>
      </c>
      <c r="BE48" s="9" t="s">
        <v>142</v>
      </c>
      <c r="BF48" s="9" t="s">
        <v>142</v>
      </c>
      <c r="BG48" s="9" t="s">
        <v>142</v>
      </c>
      <c r="BH48" s="9" t="s">
        <v>142</v>
      </c>
      <c r="BI48" s="9" t="s">
        <v>397</v>
      </c>
      <c r="BJ48" s="9" t="s">
        <v>142</v>
      </c>
      <c r="BK48" s="9" t="s">
        <v>142</v>
      </c>
      <c r="BL48" s="9" t="s">
        <v>142</v>
      </c>
      <c r="BM48" s="9" t="s">
        <v>398</v>
      </c>
      <c r="BN48" s="9" t="s">
        <v>142</v>
      </c>
      <c r="BO48" s="9" t="s">
        <v>142</v>
      </c>
      <c r="BP48" s="9" t="s">
        <v>142</v>
      </c>
      <c r="BQ48" s="9" t="s">
        <v>142</v>
      </c>
      <c r="BR48" s="9" t="s">
        <v>142</v>
      </c>
      <c r="BS48" s="9" t="s">
        <v>399</v>
      </c>
      <c r="BT48" s="9" t="s">
        <v>142</v>
      </c>
    </row>
    <row r="49" spans="1:72" ht="15" thickBot="1" x14ac:dyDescent="0.35">
      <c r="A49" s="7" t="s">
        <v>143</v>
      </c>
      <c r="B49" s="9" t="s">
        <v>144</v>
      </c>
      <c r="C49" s="9" t="s">
        <v>144</v>
      </c>
      <c r="D49" s="9" t="s">
        <v>264</v>
      </c>
      <c r="E49" s="9" t="s">
        <v>144</v>
      </c>
      <c r="F49" s="9" t="s">
        <v>144</v>
      </c>
      <c r="G49" s="9" t="s">
        <v>144</v>
      </c>
      <c r="H49" s="9" t="s">
        <v>144</v>
      </c>
      <c r="I49" s="9" t="s">
        <v>144</v>
      </c>
      <c r="J49" s="9" t="s">
        <v>144</v>
      </c>
      <c r="K49" s="9" t="s">
        <v>144</v>
      </c>
      <c r="L49" s="9" t="s">
        <v>144</v>
      </c>
      <c r="M49" s="9" t="s">
        <v>144</v>
      </c>
      <c r="N49" s="9" t="s">
        <v>144</v>
      </c>
      <c r="O49" s="9" t="s">
        <v>144</v>
      </c>
      <c r="P49" s="9" t="s">
        <v>144</v>
      </c>
      <c r="Q49" s="9" t="s">
        <v>144</v>
      </c>
      <c r="R49" s="9" t="s">
        <v>144</v>
      </c>
      <c r="S49" s="9" t="s">
        <v>144</v>
      </c>
      <c r="T49" s="9" t="s">
        <v>144</v>
      </c>
      <c r="U49" s="9" t="s">
        <v>144</v>
      </c>
      <c r="V49" s="9" t="s">
        <v>144</v>
      </c>
      <c r="W49" s="9" t="s">
        <v>144</v>
      </c>
      <c r="AX49" s="7" t="s">
        <v>143</v>
      </c>
      <c r="AY49" s="9" t="s">
        <v>144</v>
      </c>
      <c r="AZ49" s="9" t="s">
        <v>144</v>
      </c>
      <c r="BA49" s="9" t="s">
        <v>144</v>
      </c>
      <c r="BB49" s="9" t="s">
        <v>144</v>
      </c>
      <c r="BC49" s="9" t="s">
        <v>144</v>
      </c>
      <c r="BD49" s="9" t="s">
        <v>144</v>
      </c>
      <c r="BE49" s="9" t="s">
        <v>144</v>
      </c>
      <c r="BF49" s="9" t="s">
        <v>144</v>
      </c>
      <c r="BG49" s="9" t="s">
        <v>144</v>
      </c>
      <c r="BH49" s="9" t="s">
        <v>144</v>
      </c>
      <c r="BI49" s="9" t="s">
        <v>400</v>
      </c>
      <c r="BJ49" s="9" t="s">
        <v>144</v>
      </c>
      <c r="BK49" s="9" t="s">
        <v>144</v>
      </c>
      <c r="BL49" s="9" t="s">
        <v>144</v>
      </c>
      <c r="BM49" s="9" t="s">
        <v>144</v>
      </c>
      <c r="BN49" s="9" t="s">
        <v>144</v>
      </c>
      <c r="BO49" s="9" t="s">
        <v>144</v>
      </c>
      <c r="BP49" s="9" t="s">
        <v>144</v>
      </c>
      <c r="BQ49" s="9" t="s">
        <v>144</v>
      </c>
      <c r="BR49" s="9" t="s">
        <v>144</v>
      </c>
      <c r="BS49" s="9" t="s">
        <v>144</v>
      </c>
      <c r="BT49" s="9" t="s">
        <v>144</v>
      </c>
    </row>
    <row r="50" spans="1:72" ht="18.600000000000001" thickBot="1" x14ac:dyDescent="0.35">
      <c r="A50" s="3"/>
      <c r="AX50" s="3"/>
    </row>
    <row r="51" spans="1:72" ht="15" thickBot="1" x14ac:dyDescent="0.35">
      <c r="A51" s="7" t="s">
        <v>145</v>
      </c>
      <c r="B51" s="7" t="s">
        <v>49</v>
      </c>
      <c r="C51" s="7" t="s">
        <v>50</v>
      </c>
      <c r="D51" s="7" t="s">
        <v>51</v>
      </c>
      <c r="E51" s="7" t="s">
        <v>52</v>
      </c>
      <c r="F51" s="7" t="s">
        <v>53</v>
      </c>
      <c r="G51" s="7" t="s">
        <v>54</v>
      </c>
      <c r="H51" s="7" t="s">
        <v>55</v>
      </c>
      <c r="I51" s="7" t="s">
        <v>56</v>
      </c>
      <c r="J51" s="7" t="s">
        <v>57</v>
      </c>
      <c r="K51" s="7" t="s">
        <v>58</v>
      </c>
      <c r="L51" s="7" t="s">
        <v>59</v>
      </c>
      <c r="M51" s="7" t="s">
        <v>60</v>
      </c>
      <c r="N51" s="7" t="s">
        <v>61</v>
      </c>
      <c r="O51" s="7" t="s">
        <v>62</v>
      </c>
      <c r="P51" s="7" t="s">
        <v>63</v>
      </c>
      <c r="Q51" s="7" t="s">
        <v>64</v>
      </c>
      <c r="R51" s="7" t="s">
        <v>65</v>
      </c>
      <c r="S51" s="7" t="s">
        <v>66</v>
      </c>
      <c r="T51" s="7" t="s">
        <v>67</v>
      </c>
      <c r="U51" s="7" t="s">
        <v>68</v>
      </c>
      <c r="V51" s="7" t="s">
        <v>69</v>
      </c>
      <c r="W51" s="7" t="s">
        <v>70</v>
      </c>
      <c r="AX51" s="7" t="s">
        <v>401</v>
      </c>
      <c r="AY51" s="7" t="s">
        <v>49</v>
      </c>
      <c r="AZ51" s="7" t="s">
        <v>50</v>
      </c>
      <c r="BA51" s="7" t="s">
        <v>51</v>
      </c>
      <c r="BB51" s="7" t="s">
        <v>52</v>
      </c>
      <c r="BC51" s="7" t="s">
        <v>53</v>
      </c>
      <c r="BD51" s="7" t="s">
        <v>54</v>
      </c>
      <c r="BE51" s="7" t="s">
        <v>55</v>
      </c>
      <c r="BF51" s="7" t="s">
        <v>56</v>
      </c>
      <c r="BG51" s="7" t="s">
        <v>57</v>
      </c>
      <c r="BH51" s="7" t="s">
        <v>58</v>
      </c>
      <c r="BI51" s="7" t="s">
        <v>59</v>
      </c>
      <c r="BJ51" s="7" t="s">
        <v>60</v>
      </c>
      <c r="BK51" s="7" t="s">
        <v>61</v>
      </c>
      <c r="BL51" s="7" t="s">
        <v>62</v>
      </c>
      <c r="BM51" s="7" t="s">
        <v>63</v>
      </c>
      <c r="BN51" s="7" t="s">
        <v>64</v>
      </c>
      <c r="BO51" s="7" t="s">
        <v>65</v>
      </c>
      <c r="BP51" s="7" t="s">
        <v>66</v>
      </c>
      <c r="BQ51" s="7" t="s">
        <v>67</v>
      </c>
      <c r="BR51" s="7" t="s">
        <v>68</v>
      </c>
      <c r="BS51" s="7" t="s">
        <v>69</v>
      </c>
      <c r="BT51" s="7" t="s">
        <v>70</v>
      </c>
    </row>
    <row r="52" spans="1:72" ht="15" thickBot="1" x14ac:dyDescent="0.35">
      <c r="A52" s="7" t="s">
        <v>105</v>
      </c>
      <c r="B52" s="9">
        <v>38.299999999999997</v>
      </c>
      <c r="C52" s="9">
        <v>32.299999999999997</v>
      </c>
      <c r="D52" s="9">
        <v>262.5</v>
      </c>
      <c r="E52" s="9">
        <v>19.399999999999999</v>
      </c>
      <c r="F52" s="9">
        <v>18.899999999999999</v>
      </c>
      <c r="G52" s="9">
        <v>18.899999999999999</v>
      </c>
      <c r="H52" s="9">
        <v>18.899999999999999</v>
      </c>
      <c r="I52" s="9">
        <v>18.899999999999999</v>
      </c>
      <c r="J52" s="9">
        <v>18.899999999999999</v>
      </c>
      <c r="K52" s="9">
        <v>18.899999999999999</v>
      </c>
      <c r="L52" s="9">
        <v>774.9</v>
      </c>
      <c r="M52" s="9">
        <v>18.899999999999999</v>
      </c>
      <c r="N52" s="9">
        <v>33.299999999999997</v>
      </c>
      <c r="O52" s="9">
        <v>18.899999999999999</v>
      </c>
      <c r="P52" s="9">
        <v>235.6</v>
      </c>
      <c r="Q52" s="9">
        <v>18.899999999999999</v>
      </c>
      <c r="R52" s="9">
        <v>18.899999999999999</v>
      </c>
      <c r="S52" s="9">
        <v>18.899999999999999</v>
      </c>
      <c r="T52" s="9">
        <v>18.899999999999999</v>
      </c>
      <c r="U52" s="9">
        <v>18.899999999999999</v>
      </c>
      <c r="V52" s="9">
        <v>114.8</v>
      </c>
      <c r="W52" s="9">
        <v>18.899999999999999</v>
      </c>
      <c r="AX52" s="7" t="s">
        <v>105</v>
      </c>
      <c r="AY52" s="9">
        <v>19.100000000000001</v>
      </c>
      <c r="AZ52" s="9">
        <v>32.700000000000003</v>
      </c>
      <c r="BA52" s="9">
        <v>43.8</v>
      </c>
      <c r="BB52" s="9">
        <v>19.100000000000001</v>
      </c>
      <c r="BC52" s="9">
        <v>25.7</v>
      </c>
      <c r="BD52" s="9">
        <v>19.100000000000001</v>
      </c>
      <c r="BE52" s="9">
        <v>19.100000000000001</v>
      </c>
      <c r="BF52" s="9">
        <v>19.100000000000001</v>
      </c>
      <c r="BG52" s="9">
        <v>19.100000000000001</v>
      </c>
      <c r="BH52" s="9">
        <v>19.100000000000001</v>
      </c>
      <c r="BI52" s="9">
        <v>1003.9</v>
      </c>
      <c r="BJ52" s="9">
        <v>38.700000000000003</v>
      </c>
      <c r="BK52" s="9">
        <v>32.200000000000003</v>
      </c>
      <c r="BL52" s="9">
        <v>19.100000000000001</v>
      </c>
      <c r="BM52" s="9">
        <v>235.4</v>
      </c>
      <c r="BN52" s="9">
        <v>19.100000000000001</v>
      </c>
      <c r="BO52" s="9">
        <v>19.100000000000001</v>
      </c>
      <c r="BP52" s="9">
        <v>19.100000000000001</v>
      </c>
      <c r="BQ52" s="9">
        <v>19.100000000000001</v>
      </c>
      <c r="BR52" s="9">
        <v>19.100000000000001</v>
      </c>
      <c r="BS52" s="9">
        <v>116.2</v>
      </c>
      <c r="BT52" s="9">
        <v>19.100000000000001</v>
      </c>
    </row>
    <row r="53" spans="1:72" ht="15" thickBot="1" x14ac:dyDescent="0.35">
      <c r="A53" s="7" t="s">
        <v>108</v>
      </c>
      <c r="B53" s="9">
        <v>37.299999999999997</v>
      </c>
      <c r="C53" s="9">
        <v>31.3</v>
      </c>
      <c r="D53" s="9">
        <v>257</v>
      </c>
      <c r="E53" s="9">
        <v>18.399999999999999</v>
      </c>
      <c r="F53" s="9">
        <v>17.899999999999999</v>
      </c>
      <c r="G53" s="9">
        <v>17.899999999999999</v>
      </c>
      <c r="H53" s="9">
        <v>17.899999999999999</v>
      </c>
      <c r="I53" s="9">
        <v>17.899999999999999</v>
      </c>
      <c r="J53" s="9">
        <v>17.899999999999999</v>
      </c>
      <c r="K53" s="9">
        <v>17.899999999999999</v>
      </c>
      <c r="L53" s="9">
        <v>717.8</v>
      </c>
      <c r="M53" s="9">
        <v>17.899999999999999</v>
      </c>
      <c r="N53" s="9">
        <v>32.299999999999997</v>
      </c>
      <c r="O53" s="9">
        <v>17.899999999999999</v>
      </c>
      <c r="P53" s="9">
        <v>234.6</v>
      </c>
      <c r="Q53" s="9">
        <v>17.899999999999999</v>
      </c>
      <c r="R53" s="9">
        <v>17.899999999999999</v>
      </c>
      <c r="S53" s="9">
        <v>17.899999999999999</v>
      </c>
      <c r="T53" s="9">
        <v>17.899999999999999</v>
      </c>
      <c r="U53" s="9">
        <v>17.899999999999999</v>
      </c>
      <c r="V53" s="9">
        <v>17.899999999999999</v>
      </c>
      <c r="W53" s="9">
        <v>17.899999999999999</v>
      </c>
      <c r="AX53" s="7" t="s">
        <v>108</v>
      </c>
      <c r="AY53" s="9">
        <v>18.100000000000001</v>
      </c>
      <c r="AZ53" s="9">
        <v>31.7</v>
      </c>
      <c r="BA53" s="9">
        <v>42.8</v>
      </c>
      <c r="BB53" s="9">
        <v>18.100000000000001</v>
      </c>
      <c r="BC53" s="9">
        <v>24.6</v>
      </c>
      <c r="BD53" s="9">
        <v>18.100000000000001</v>
      </c>
      <c r="BE53" s="9">
        <v>18.100000000000001</v>
      </c>
      <c r="BF53" s="9">
        <v>18.100000000000001</v>
      </c>
      <c r="BG53" s="9">
        <v>18.100000000000001</v>
      </c>
      <c r="BH53" s="9">
        <v>18.100000000000001</v>
      </c>
      <c r="BI53" s="9">
        <v>652.9</v>
      </c>
      <c r="BJ53" s="9">
        <v>37.700000000000003</v>
      </c>
      <c r="BK53" s="9">
        <v>31.2</v>
      </c>
      <c r="BL53" s="9">
        <v>18.100000000000001</v>
      </c>
      <c r="BM53" s="9">
        <v>234.4</v>
      </c>
      <c r="BN53" s="9">
        <v>18.100000000000001</v>
      </c>
      <c r="BO53" s="9">
        <v>18.100000000000001</v>
      </c>
      <c r="BP53" s="9">
        <v>18.100000000000001</v>
      </c>
      <c r="BQ53" s="9">
        <v>18.100000000000001</v>
      </c>
      <c r="BR53" s="9">
        <v>18.100000000000001</v>
      </c>
      <c r="BS53" s="9">
        <v>115.2</v>
      </c>
      <c r="BT53" s="9">
        <v>18.100000000000001</v>
      </c>
    </row>
    <row r="54" spans="1:72" ht="15" thickBot="1" x14ac:dyDescent="0.35">
      <c r="A54" s="7" t="s">
        <v>110</v>
      </c>
      <c r="B54" s="9">
        <v>36.299999999999997</v>
      </c>
      <c r="C54" s="9">
        <v>30.3</v>
      </c>
      <c r="D54" s="9">
        <v>256</v>
      </c>
      <c r="E54" s="9">
        <v>17.399999999999999</v>
      </c>
      <c r="F54" s="9">
        <v>16.899999999999999</v>
      </c>
      <c r="G54" s="9">
        <v>16.899999999999999</v>
      </c>
      <c r="H54" s="9">
        <v>16.899999999999999</v>
      </c>
      <c r="I54" s="9">
        <v>16.899999999999999</v>
      </c>
      <c r="J54" s="9">
        <v>16.899999999999999</v>
      </c>
      <c r="K54" s="9">
        <v>16.899999999999999</v>
      </c>
      <c r="L54" s="9">
        <v>716.8</v>
      </c>
      <c r="M54" s="9">
        <v>16.899999999999999</v>
      </c>
      <c r="N54" s="9">
        <v>31.3</v>
      </c>
      <c r="O54" s="9">
        <v>16.899999999999999</v>
      </c>
      <c r="P54" s="9">
        <v>233.6</v>
      </c>
      <c r="Q54" s="9">
        <v>16.899999999999999</v>
      </c>
      <c r="R54" s="9">
        <v>16.899999999999999</v>
      </c>
      <c r="S54" s="9">
        <v>16.899999999999999</v>
      </c>
      <c r="T54" s="9">
        <v>16.899999999999999</v>
      </c>
      <c r="U54" s="9">
        <v>16.899999999999999</v>
      </c>
      <c r="V54" s="9">
        <v>16.899999999999999</v>
      </c>
      <c r="W54" s="9">
        <v>16.899999999999999</v>
      </c>
      <c r="AX54" s="7" t="s">
        <v>110</v>
      </c>
      <c r="AY54" s="9">
        <v>17.100000000000001</v>
      </c>
      <c r="AZ54" s="9">
        <v>30.7</v>
      </c>
      <c r="BA54" s="9">
        <v>41.7</v>
      </c>
      <c r="BB54" s="9">
        <v>17.100000000000001</v>
      </c>
      <c r="BC54" s="9">
        <v>23.6</v>
      </c>
      <c r="BD54" s="9">
        <v>17.100000000000001</v>
      </c>
      <c r="BE54" s="9">
        <v>17.100000000000001</v>
      </c>
      <c r="BF54" s="9">
        <v>17.100000000000001</v>
      </c>
      <c r="BG54" s="9">
        <v>17.100000000000001</v>
      </c>
      <c r="BH54" s="9">
        <v>17.100000000000001</v>
      </c>
      <c r="BI54" s="9">
        <v>651.9</v>
      </c>
      <c r="BJ54" s="9">
        <v>17.100000000000001</v>
      </c>
      <c r="BK54" s="9">
        <v>30.2</v>
      </c>
      <c r="BL54" s="9">
        <v>17.100000000000001</v>
      </c>
      <c r="BM54" s="9">
        <v>233.4</v>
      </c>
      <c r="BN54" s="9">
        <v>17.100000000000001</v>
      </c>
      <c r="BO54" s="9">
        <v>17.100000000000001</v>
      </c>
      <c r="BP54" s="9">
        <v>17.100000000000001</v>
      </c>
      <c r="BQ54" s="9">
        <v>17.100000000000001</v>
      </c>
      <c r="BR54" s="9">
        <v>17.100000000000001</v>
      </c>
      <c r="BS54" s="9">
        <v>114.2</v>
      </c>
      <c r="BT54" s="9">
        <v>17.100000000000001</v>
      </c>
    </row>
    <row r="55" spans="1:72" ht="15" thickBot="1" x14ac:dyDescent="0.35">
      <c r="A55" s="7" t="s">
        <v>112</v>
      </c>
      <c r="B55" s="9">
        <v>35.299999999999997</v>
      </c>
      <c r="C55" s="9">
        <v>29.3</v>
      </c>
      <c r="D55" s="9">
        <v>255</v>
      </c>
      <c r="E55" s="9">
        <v>16.399999999999999</v>
      </c>
      <c r="F55" s="9">
        <v>15.9</v>
      </c>
      <c r="G55" s="9">
        <v>15.9</v>
      </c>
      <c r="H55" s="9">
        <v>15.9</v>
      </c>
      <c r="I55" s="9">
        <v>15.9</v>
      </c>
      <c r="J55" s="9">
        <v>15.9</v>
      </c>
      <c r="K55" s="9">
        <v>15.9</v>
      </c>
      <c r="L55" s="9">
        <v>692.4</v>
      </c>
      <c r="M55" s="9">
        <v>15.9</v>
      </c>
      <c r="N55" s="9">
        <v>30.3</v>
      </c>
      <c r="O55" s="9">
        <v>15.9</v>
      </c>
      <c r="P55" s="9">
        <v>232.6</v>
      </c>
      <c r="Q55" s="9">
        <v>15.9</v>
      </c>
      <c r="R55" s="9">
        <v>15.9</v>
      </c>
      <c r="S55" s="9">
        <v>15.9</v>
      </c>
      <c r="T55" s="9">
        <v>15.9</v>
      </c>
      <c r="U55" s="9">
        <v>15.9</v>
      </c>
      <c r="V55" s="9">
        <v>15.9</v>
      </c>
      <c r="W55" s="9">
        <v>15.9</v>
      </c>
      <c r="AX55" s="7" t="s">
        <v>112</v>
      </c>
      <c r="AY55" s="9">
        <v>16.100000000000001</v>
      </c>
      <c r="AZ55" s="9">
        <v>29.7</v>
      </c>
      <c r="BA55" s="9">
        <v>40.700000000000003</v>
      </c>
      <c r="BB55" s="9">
        <v>16.100000000000001</v>
      </c>
      <c r="BC55" s="9">
        <v>22.6</v>
      </c>
      <c r="BD55" s="9">
        <v>16.100000000000001</v>
      </c>
      <c r="BE55" s="9">
        <v>16.100000000000001</v>
      </c>
      <c r="BF55" s="9">
        <v>16.100000000000001</v>
      </c>
      <c r="BG55" s="9">
        <v>16.100000000000001</v>
      </c>
      <c r="BH55" s="9">
        <v>16.100000000000001</v>
      </c>
      <c r="BI55" s="9">
        <v>586</v>
      </c>
      <c r="BJ55" s="9">
        <v>16.100000000000001</v>
      </c>
      <c r="BK55" s="9">
        <v>29.2</v>
      </c>
      <c r="BL55" s="9">
        <v>16.100000000000001</v>
      </c>
      <c r="BM55" s="9">
        <v>232.4</v>
      </c>
      <c r="BN55" s="9">
        <v>16.100000000000001</v>
      </c>
      <c r="BO55" s="9">
        <v>16.100000000000001</v>
      </c>
      <c r="BP55" s="9">
        <v>16.100000000000001</v>
      </c>
      <c r="BQ55" s="9">
        <v>16.100000000000001</v>
      </c>
      <c r="BR55" s="9">
        <v>16.100000000000001</v>
      </c>
      <c r="BS55" s="9">
        <v>113.2</v>
      </c>
      <c r="BT55" s="9">
        <v>16.100000000000001</v>
      </c>
    </row>
    <row r="56" spans="1:72" ht="15" thickBot="1" x14ac:dyDescent="0.35">
      <c r="A56" s="7" t="s">
        <v>114</v>
      </c>
      <c r="B56" s="9">
        <v>34.299999999999997</v>
      </c>
      <c r="C56" s="9">
        <v>14.9</v>
      </c>
      <c r="D56" s="9">
        <v>254</v>
      </c>
      <c r="E56" s="9">
        <v>15.4</v>
      </c>
      <c r="F56" s="9">
        <v>14.9</v>
      </c>
      <c r="G56" s="9">
        <v>14.9</v>
      </c>
      <c r="H56" s="9">
        <v>14.9</v>
      </c>
      <c r="I56" s="9">
        <v>14.9</v>
      </c>
      <c r="J56" s="9">
        <v>14.9</v>
      </c>
      <c r="K56" s="9">
        <v>14.9</v>
      </c>
      <c r="L56" s="9">
        <v>658.6</v>
      </c>
      <c r="M56" s="9">
        <v>14.9</v>
      </c>
      <c r="N56" s="9">
        <v>29.3</v>
      </c>
      <c r="O56" s="9">
        <v>14.9</v>
      </c>
      <c r="P56" s="9">
        <v>231.6</v>
      </c>
      <c r="Q56" s="9">
        <v>14.9</v>
      </c>
      <c r="R56" s="9">
        <v>14.9</v>
      </c>
      <c r="S56" s="9">
        <v>14.9</v>
      </c>
      <c r="T56" s="9">
        <v>14.9</v>
      </c>
      <c r="U56" s="9">
        <v>14.9</v>
      </c>
      <c r="V56" s="9">
        <v>14.9</v>
      </c>
      <c r="W56" s="9">
        <v>14.9</v>
      </c>
      <c r="AX56" s="7" t="s">
        <v>114</v>
      </c>
      <c r="AY56" s="9">
        <v>15.1</v>
      </c>
      <c r="AZ56" s="9">
        <v>28.7</v>
      </c>
      <c r="BA56" s="9">
        <v>39.700000000000003</v>
      </c>
      <c r="BB56" s="9">
        <v>15.1</v>
      </c>
      <c r="BC56" s="9">
        <v>21.6</v>
      </c>
      <c r="BD56" s="9">
        <v>15.1</v>
      </c>
      <c r="BE56" s="9">
        <v>15.1</v>
      </c>
      <c r="BF56" s="9">
        <v>15.1</v>
      </c>
      <c r="BG56" s="9">
        <v>15.1</v>
      </c>
      <c r="BH56" s="9">
        <v>15.1</v>
      </c>
      <c r="BI56" s="9">
        <v>585</v>
      </c>
      <c r="BJ56" s="9">
        <v>15.1</v>
      </c>
      <c r="BK56" s="9">
        <v>28.2</v>
      </c>
      <c r="BL56" s="9">
        <v>15.1</v>
      </c>
      <c r="BM56" s="9">
        <v>231.4</v>
      </c>
      <c r="BN56" s="9">
        <v>15.1</v>
      </c>
      <c r="BO56" s="9">
        <v>15.1</v>
      </c>
      <c r="BP56" s="9">
        <v>15.1</v>
      </c>
      <c r="BQ56" s="9">
        <v>15.1</v>
      </c>
      <c r="BR56" s="9">
        <v>15.1</v>
      </c>
      <c r="BS56" s="9">
        <v>112.2</v>
      </c>
      <c r="BT56" s="9">
        <v>15.1</v>
      </c>
    </row>
    <row r="57" spans="1:72" ht="15" thickBot="1" x14ac:dyDescent="0.35">
      <c r="A57" s="7" t="s">
        <v>116</v>
      </c>
      <c r="B57" s="9">
        <v>33.299999999999997</v>
      </c>
      <c r="C57" s="9">
        <v>13.9</v>
      </c>
      <c r="D57" s="9">
        <v>253</v>
      </c>
      <c r="E57" s="9">
        <v>14.4</v>
      </c>
      <c r="F57" s="9">
        <v>13.9</v>
      </c>
      <c r="G57" s="9">
        <v>13.9</v>
      </c>
      <c r="H57" s="9">
        <v>13.9</v>
      </c>
      <c r="I57" s="9">
        <v>13.9</v>
      </c>
      <c r="J57" s="9">
        <v>13.9</v>
      </c>
      <c r="K57" s="9">
        <v>13.9</v>
      </c>
      <c r="L57" s="9">
        <v>583.1</v>
      </c>
      <c r="M57" s="9">
        <v>13.9</v>
      </c>
      <c r="N57" s="9">
        <v>28.3</v>
      </c>
      <c r="O57" s="9">
        <v>13.9</v>
      </c>
      <c r="P57" s="9">
        <v>230.6</v>
      </c>
      <c r="Q57" s="9">
        <v>13.9</v>
      </c>
      <c r="R57" s="9">
        <v>13.9</v>
      </c>
      <c r="S57" s="9">
        <v>13.9</v>
      </c>
      <c r="T57" s="9">
        <v>13.9</v>
      </c>
      <c r="U57" s="9">
        <v>13.9</v>
      </c>
      <c r="V57" s="9">
        <v>13.9</v>
      </c>
      <c r="W57" s="9">
        <v>13.9</v>
      </c>
      <c r="AX57" s="7" t="s">
        <v>116</v>
      </c>
      <c r="AY57" s="9">
        <v>14.1</v>
      </c>
      <c r="AZ57" s="9">
        <v>27.7</v>
      </c>
      <c r="BA57" s="9">
        <v>38.700000000000003</v>
      </c>
      <c r="BB57" s="9">
        <v>14.1</v>
      </c>
      <c r="BC57" s="9">
        <v>20.6</v>
      </c>
      <c r="BD57" s="9">
        <v>14.1</v>
      </c>
      <c r="BE57" s="9">
        <v>14.1</v>
      </c>
      <c r="BF57" s="9">
        <v>14.1</v>
      </c>
      <c r="BG57" s="9">
        <v>14.1</v>
      </c>
      <c r="BH57" s="9">
        <v>14.1</v>
      </c>
      <c r="BI57" s="9">
        <v>584</v>
      </c>
      <c r="BJ57" s="9">
        <v>14.1</v>
      </c>
      <c r="BK57" s="9">
        <v>27.2</v>
      </c>
      <c r="BL57" s="9">
        <v>14.1</v>
      </c>
      <c r="BM57" s="9">
        <v>230.4</v>
      </c>
      <c r="BN57" s="9">
        <v>14.1</v>
      </c>
      <c r="BO57" s="9">
        <v>14.1</v>
      </c>
      <c r="BP57" s="9">
        <v>14.1</v>
      </c>
      <c r="BQ57" s="9">
        <v>14.1</v>
      </c>
      <c r="BR57" s="9">
        <v>14.1</v>
      </c>
      <c r="BS57" s="9">
        <v>111.2</v>
      </c>
      <c r="BT57" s="9">
        <v>14.1</v>
      </c>
    </row>
    <row r="58" spans="1:72" ht="15" thickBot="1" x14ac:dyDescent="0.35">
      <c r="A58" s="7" t="s">
        <v>118</v>
      </c>
      <c r="B58" s="9">
        <v>32.299999999999997</v>
      </c>
      <c r="C58" s="9">
        <v>12.9</v>
      </c>
      <c r="D58" s="9">
        <v>232.1</v>
      </c>
      <c r="E58" s="9">
        <v>13.4</v>
      </c>
      <c r="F58" s="9">
        <v>12.9</v>
      </c>
      <c r="G58" s="9">
        <v>12.9</v>
      </c>
      <c r="H58" s="9">
        <v>12.9</v>
      </c>
      <c r="I58" s="9">
        <v>12.9</v>
      </c>
      <c r="J58" s="9">
        <v>12.9</v>
      </c>
      <c r="K58" s="9">
        <v>12.9</v>
      </c>
      <c r="L58" s="9">
        <v>569.1</v>
      </c>
      <c r="M58" s="9">
        <v>12.9</v>
      </c>
      <c r="N58" s="9">
        <v>27.3</v>
      </c>
      <c r="O58" s="9">
        <v>12.9</v>
      </c>
      <c r="P58" s="9">
        <v>229.6</v>
      </c>
      <c r="Q58" s="9">
        <v>12.9</v>
      </c>
      <c r="R58" s="9">
        <v>12.9</v>
      </c>
      <c r="S58" s="9">
        <v>12.9</v>
      </c>
      <c r="T58" s="9">
        <v>12.9</v>
      </c>
      <c r="U58" s="9">
        <v>12.9</v>
      </c>
      <c r="V58" s="9">
        <v>12.9</v>
      </c>
      <c r="W58" s="9">
        <v>12.9</v>
      </c>
      <c r="AX58" s="7" t="s">
        <v>118</v>
      </c>
      <c r="AY58" s="9">
        <v>13.1</v>
      </c>
      <c r="AZ58" s="9">
        <v>26.7</v>
      </c>
      <c r="BA58" s="9">
        <v>37.700000000000003</v>
      </c>
      <c r="BB58" s="9">
        <v>13.1</v>
      </c>
      <c r="BC58" s="9">
        <v>19.600000000000001</v>
      </c>
      <c r="BD58" s="9">
        <v>13.1</v>
      </c>
      <c r="BE58" s="9">
        <v>13.1</v>
      </c>
      <c r="BF58" s="9">
        <v>13.1</v>
      </c>
      <c r="BG58" s="9">
        <v>13.1</v>
      </c>
      <c r="BH58" s="9">
        <v>13.1</v>
      </c>
      <c r="BI58" s="9">
        <v>474.3</v>
      </c>
      <c r="BJ58" s="9">
        <v>13.1</v>
      </c>
      <c r="BK58" s="9">
        <v>26.2</v>
      </c>
      <c r="BL58" s="9">
        <v>13.1</v>
      </c>
      <c r="BM58" s="9">
        <v>229.4</v>
      </c>
      <c r="BN58" s="9">
        <v>13.1</v>
      </c>
      <c r="BO58" s="9">
        <v>13.1</v>
      </c>
      <c r="BP58" s="9">
        <v>13.1</v>
      </c>
      <c r="BQ58" s="9">
        <v>13.1</v>
      </c>
      <c r="BR58" s="9">
        <v>13.1</v>
      </c>
      <c r="BS58" s="9">
        <v>110.2</v>
      </c>
      <c r="BT58" s="9">
        <v>13.1</v>
      </c>
    </row>
    <row r="59" spans="1:72" ht="15" thickBot="1" x14ac:dyDescent="0.35">
      <c r="A59" s="7" t="s">
        <v>119</v>
      </c>
      <c r="B59" s="9">
        <v>31.3</v>
      </c>
      <c r="C59" s="9">
        <v>11.9</v>
      </c>
      <c r="D59" s="9">
        <v>231.1</v>
      </c>
      <c r="E59" s="9">
        <v>12.4</v>
      </c>
      <c r="F59" s="9">
        <v>11.9</v>
      </c>
      <c r="G59" s="9">
        <v>11.9</v>
      </c>
      <c r="H59" s="9">
        <v>11.9</v>
      </c>
      <c r="I59" s="9">
        <v>11.9</v>
      </c>
      <c r="J59" s="9">
        <v>11.9</v>
      </c>
      <c r="K59" s="9">
        <v>11.9</v>
      </c>
      <c r="L59" s="9">
        <v>335</v>
      </c>
      <c r="M59" s="9">
        <v>11.9</v>
      </c>
      <c r="N59" s="9">
        <v>26.3</v>
      </c>
      <c r="O59" s="9">
        <v>11.9</v>
      </c>
      <c r="P59" s="9">
        <v>228.7</v>
      </c>
      <c r="Q59" s="9">
        <v>11.9</v>
      </c>
      <c r="R59" s="9">
        <v>11.9</v>
      </c>
      <c r="S59" s="9">
        <v>11.9</v>
      </c>
      <c r="T59" s="9">
        <v>11.9</v>
      </c>
      <c r="U59" s="9">
        <v>11.9</v>
      </c>
      <c r="V59" s="9">
        <v>11.9</v>
      </c>
      <c r="W59" s="9">
        <v>11.9</v>
      </c>
      <c r="AX59" s="7" t="s">
        <v>119</v>
      </c>
      <c r="AY59" s="9">
        <v>12.1</v>
      </c>
      <c r="AZ59" s="9">
        <v>25.7</v>
      </c>
      <c r="BA59" s="9">
        <v>36.700000000000003</v>
      </c>
      <c r="BB59" s="9">
        <v>12.1</v>
      </c>
      <c r="BC59" s="9">
        <v>18.600000000000001</v>
      </c>
      <c r="BD59" s="9">
        <v>12.1</v>
      </c>
      <c r="BE59" s="9">
        <v>12.1</v>
      </c>
      <c r="BF59" s="9">
        <v>12.1</v>
      </c>
      <c r="BG59" s="9">
        <v>12.1</v>
      </c>
      <c r="BH59" s="9">
        <v>12.1</v>
      </c>
      <c r="BI59" s="9">
        <v>473.3</v>
      </c>
      <c r="BJ59" s="9">
        <v>12.1</v>
      </c>
      <c r="BK59" s="9">
        <v>20.100000000000001</v>
      </c>
      <c r="BL59" s="9">
        <v>12.1</v>
      </c>
      <c r="BM59" s="9">
        <v>228.4</v>
      </c>
      <c r="BN59" s="9">
        <v>12.1</v>
      </c>
      <c r="BO59" s="9">
        <v>12.1</v>
      </c>
      <c r="BP59" s="9">
        <v>12.1</v>
      </c>
      <c r="BQ59" s="9">
        <v>12.1</v>
      </c>
      <c r="BR59" s="9">
        <v>12.1</v>
      </c>
      <c r="BS59" s="9">
        <v>109.1</v>
      </c>
      <c r="BT59" s="9">
        <v>12.1</v>
      </c>
    </row>
    <row r="60" spans="1:72" ht="15" thickBot="1" x14ac:dyDescent="0.35">
      <c r="A60" s="7" t="s">
        <v>121</v>
      </c>
      <c r="B60" s="9">
        <v>30.3</v>
      </c>
      <c r="C60" s="9">
        <v>10.9</v>
      </c>
      <c r="D60" s="9">
        <v>230.1</v>
      </c>
      <c r="E60" s="9">
        <v>11.4</v>
      </c>
      <c r="F60" s="9">
        <v>10.9</v>
      </c>
      <c r="G60" s="9">
        <v>10.9</v>
      </c>
      <c r="H60" s="9">
        <v>10.9</v>
      </c>
      <c r="I60" s="9">
        <v>10.9</v>
      </c>
      <c r="J60" s="9">
        <v>10.9</v>
      </c>
      <c r="K60" s="9">
        <v>10.9</v>
      </c>
      <c r="L60" s="9">
        <v>334</v>
      </c>
      <c r="M60" s="9">
        <v>10.9</v>
      </c>
      <c r="N60" s="9">
        <v>25.4</v>
      </c>
      <c r="O60" s="9">
        <v>10.9</v>
      </c>
      <c r="P60" s="9">
        <v>227.7</v>
      </c>
      <c r="Q60" s="9">
        <v>10.9</v>
      </c>
      <c r="R60" s="9">
        <v>10.9</v>
      </c>
      <c r="S60" s="9">
        <v>10.9</v>
      </c>
      <c r="T60" s="9">
        <v>10.9</v>
      </c>
      <c r="U60" s="9">
        <v>10.9</v>
      </c>
      <c r="V60" s="9">
        <v>10.9</v>
      </c>
      <c r="W60" s="9">
        <v>10.9</v>
      </c>
      <c r="AX60" s="7" t="s">
        <v>121</v>
      </c>
      <c r="AY60" s="9">
        <v>11.1</v>
      </c>
      <c r="AZ60" s="9">
        <v>24.6</v>
      </c>
      <c r="BA60" s="9">
        <v>35.700000000000003</v>
      </c>
      <c r="BB60" s="9">
        <v>11.1</v>
      </c>
      <c r="BC60" s="9">
        <v>11.1</v>
      </c>
      <c r="BD60" s="9">
        <v>11.1</v>
      </c>
      <c r="BE60" s="9">
        <v>11.1</v>
      </c>
      <c r="BF60" s="9">
        <v>11.1</v>
      </c>
      <c r="BG60" s="9">
        <v>11.1</v>
      </c>
      <c r="BH60" s="9">
        <v>11.1</v>
      </c>
      <c r="BI60" s="9">
        <v>472.3</v>
      </c>
      <c r="BJ60" s="9">
        <v>11.1</v>
      </c>
      <c r="BK60" s="9">
        <v>19.100000000000001</v>
      </c>
      <c r="BL60" s="9">
        <v>11.1</v>
      </c>
      <c r="BM60" s="9">
        <v>227.3</v>
      </c>
      <c r="BN60" s="9">
        <v>11.1</v>
      </c>
      <c r="BO60" s="9">
        <v>11.1</v>
      </c>
      <c r="BP60" s="9">
        <v>11.1</v>
      </c>
      <c r="BQ60" s="9">
        <v>11.1</v>
      </c>
      <c r="BR60" s="9">
        <v>11.1</v>
      </c>
      <c r="BS60" s="9">
        <v>108.1</v>
      </c>
      <c r="BT60" s="9">
        <v>11.1</v>
      </c>
    </row>
    <row r="61" spans="1:72" ht="15" thickBot="1" x14ac:dyDescent="0.35">
      <c r="A61" s="7" t="s">
        <v>123</v>
      </c>
      <c r="B61" s="9">
        <v>29.3</v>
      </c>
      <c r="C61" s="9">
        <v>9.9</v>
      </c>
      <c r="D61" s="9">
        <v>229.2</v>
      </c>
      <c r="E61" s="9">
        <v>10.4</v>
      </c>
      <c r="F61" s="9">
        <v>9.9</v>
      </c>
      <c r="G61" s="9">
        <v>9.9</v>
      </c>
      <c r="H61" s="9">
        <v>9.9</v>
      </c>
      <c r="I61" s="9">
        <v>9.9</v>
      </c>
      <c r="J61" s="9">
        <v>9.9</v>
      </c>
      <c r="K61" s="9">
        <v>9.9</v>
      </c>
      <c r="L61" s="9">
        <v>309.2</v>
      </c>
      <c r="M61" s="9">
        <v>9.9</v>
      </c>
      <c r="N61" s="9">
        <v>24.4</v>
      </c>
      <c r="O61" s="9">
        <v>9.9</v>
      </c>
      <c r="P61" s="9">
        <v>226.7</v>
      </c>
      <c r="Q61" s="9">
        <v>9.9</v>
      </c>
      <c r="R61" s="9">
        <v>9.9</v>
      </c>
      <c r="S61" s="9">
        <v>9.9</v>
      </c>
      <c r="T61" s="9">
        <v>9.9</v>
      </c>
      <c r="U61" s="9">
        <v>9.9</v>
      </c>
      <c r="V61" s="9">
        <v>9.9</v>
      </c>
      <c r="W61" s="9">
        <v>9.9</v>
      </c>
      <c r="AX61" s="7" t="s">
        <v>123</v>
      </c>
      <c r="AY61" s="9">
        <v>10.1</v>
      </c>
      <c r="AZ61" s="9">
        <v>23.6</v>
      </c>
      <c r="BA61" s="9">
        <v>34.700000000000003</v>
      </c>
      <c r="BB61" s="9">
        <v>10.1</v>
      </c>
      <c r="BC61" s="9">
        <v>10.1</v>
      </c>
      <c r="BD61" s="9">
        <v>10.1</v>
      </c>
      <c r="BE61" s="9">
        <v>10.1</v>
      </c>
      <c r="BF61" s="9">
        <v>10.1</v>
      </c>
      <c r="BG61" s="9">
        <v>10.1</v>
      </c>
      <c r="BH61" s="9">
        <v>10.1</v>
      </c>
      <c r="BI61" s="9">
        <v>471.3</v>
      </c>
      <c r="BJ61" s="9">
        <v>10.1</v>
      </c>
      <c r="BK61" s="9">
        <v>10.1</v>
      </c>
      <c r="BL61" s="9">
        <v>10.1</v>
      </c>
      <c r="BM61" s="9">
        <v>226.3</v>
      </c>
      <c r="BN61" s="9">
        <v>10.1</v>
      </c>
      <c r="BO61" s="9">
        <v>10.1</v>
      </c>
      <c r="BP61" s="9">
        <v>10.1</v>
      </c>
      <c r="BQ61" s="9">
        <v>10.1</v>
      </c>
      <c r="BR61" s="9">
        <v>10.1</v>
      </c>
      <c r="BS61" s="9">
        <v>107.1</v>
      </c>
      <c r="BT61" s="9">
        <v>10.1</v>
      </c>
    </row>
    <row r="62" spans="1:72" ht="15" thickBot="1" x14ac:dyDescent="0.35">
      <c r="A62" s="7" t="s">
        <v>125</v>
      </c>
      <c r="B62" s="9">
        <v>28.3</v>
      </c>
      <c r="C62" s="9">
        <v>8.9</v>
      </c>
      <c r="D62" s="9">
        <v>228.2</v>
      </c>
      <c r="E62" s="9">
        <v>9.4</v>
      </c>
      <c r="F62" s="9">
        <v>8.9</v>
      </c>
      <c r="G62" s="9">
        <v>8.9</v>
      </c>
      <c r="H62" s="9">
        <v>8.9</v>
      </c>
      <c r="I62" s="9">
        <v>8.9</v>
      </c>
      <c r="J62" s="9">
        <v>8.9</v>
      </c>
      <c r="K62" s="9">
        <v>8.9</v>
      </c>
      <c r="L62" s="9">
        <v>308.2</v>
      </c>
      <c r="M62" s="9">
        <v>8.9</v>
      </c>
      <c r="N62" s="9">
        <v>23.4</v>
      </c>
      <c r="O62" s="9">
        <v>8.9</v>
      </c>
      <c r="P62" s="9">
        <v>225.7</v>
      </c>
      <c r="Q62" s="9">
        <v>8.9</v>
      </c>
      <c r="R62" s="9">
        <v>8.9</v>
      </c>
      <c r="S62" s="9">
        <v>8.9</v>
      </c>
      <c r="T62" s="9">
        <v>8.9</v>
      </c>
      <c r="U62" s="9">
        <v>8.9</v>
      </c>
      <c r="V62" s="9">
        <v>8.9</v>
      </c>
      <c r="W62" s="9">
        <v>8.9</v>
      </c>
      <c r="AX62" s="7" t="s">
        <v>125</v>
      </c>
      <c r="AY62" s="9">
        <v>9.1</v>
      </c>
      <c r="AZ62" s="9">
        <v>22.6</v>
      </c>
      <c r="BA62" s="9">
        <v>33.700000000000003</v>
      </c>
      <c r="BB62" s="9">
        <v>9.1</v>
      </c>
      <c r="BC62" s="9">
        <v>9.1</v>
      </c>
      <c r="BD62" s="9">
        <v>9.1</v>
      </c>
      <c r="BE62" s="9">
        <v>9.1</v>
      </c>
      <c r="BF62" s="9">
        <v>9.1</v>
      </c>
      <c r="BG62" s="9">
        <v>9.1</v>
      </c>
      <c r="BH62" s="9">
        <v>9.1</v>
      </c>
      <c r="BI62" s="9">
        <v>470.3</v>
      </c>
      <c r="BJ62" s="9">
        <v>9.1</v>
      </c>
      <c r="BK62" s="9">
        <v>9.1</v>
      </c>
      <c r="BL62" s="9">
        <v>9.1</v>
      </c>
      <c r="BM62" s="9">
        <v>225.3</v>
      </c>
      <c r="BN62" s="9">
        <v>9.1</v>
      </c>
      <c r="BO62" s="9">
        <v>9.1</v>
      </c>
      <c r="BP62" s="9">
        <v>9.1</v>
      </c>
      <c r="BQ62" s="9">
        <v>9.1</v>
      </c>
      <c r="BR62" s="9">
        <v>9.1</v>
      </c>
      <c r="BS62" s="9">
        <v>106.1</v>
      </c>
      <c r="BT62" s="9">
        <v>9.1</v>
      </c>
    </row>
    <row r="63" spans="1:72" ht="15" thickBot="1" x14ac:dyDescent="0.35">
      <c r="A63" s="7" t="s">
        <v>127</v>
      </c>
      <c r="B63" s="9">
        <v>27.3</v>
      </c>
      <c r="C63" s="9">
        <v>8</v>
      </c>
      <c r="D63" s="9">
        <v>227.2</v>
      </c>
      <c r="E63" s="9">
        <v>8.5</v>
      </c>
      <c r="F63" s="9">
        <v>8</v>
      </c>
      <c r="G63" s="9">
        <v>8</v>
      </c>
      <c r="H63" s="9">
        <v>8</v>
      </c>
      <c r="I63" s="9">
        <v>8</v>
      </c>
      <c r="J63" s="9">
        <v>8</v>
      </c>
      <c r="K63" s="9">
        <v>8</v>
      </c>
      <c r="L63" s="9">
        <v>307.2</v>
      </c>
      <c r="M63" s="9">
        <v>8</v>
      </c>
      <c r="N63" s="9">
        <v>8</v>
      </c>
      <c r="O63" s="9">
        <v>8</v>
      </c>
      <c r="P63" s="9">
        <v>224.7</v>
      </c>
      <c r="Q63" s="9">
        <v>8</v>
      </c>
      <c r="R63" s="9">
        <v>8</v>
      </c>
      <c r="S63" s="9">
        <v>8</v>
      </c>
      <c r="T63" s="9">
        <v>8</v>
      </c>
      <c r="U63" s="9">
        <v>8</v>
      </c>
      <c r="V63" s="9">
        <v>8</v>
      </c>
      <c r="W63" s="9">
        <v>8</v>
      </c>
      <c r="AX63" s="7" t="s">
        <v>127</v>
      </c>
      <c r="AY63" s="9">
        <v>8</v>
      </c>
      <c r="AZ63" s="9">
        <v>21.6</v>
      </c>
      <c r="BA63" s="9">
        <v>32.700000000000003</v>
      </c>
      <c r="BB63" s="9">
        <v>8</v>
      </c>
      <c r="BC63" s="9">
        <v>8</v>
      </c>
      <c r="BD63" s="9">
        <v>8</v>
      </c>
      <c r="BE63" s="9">
        <v>8</v>
      </c>
      <c r="BF63" s="9">
        <v>8</v>
      </c>
      <c r="BG63" s="9">
        <v>8</v>
      </c>
      <c r="BH63" s="9">
        <v>8</v>
      </c>
      <c r="BI63" s="9">
        <v>445.1</v>
      </c>
      <c r="BJ63" s="9">
        <v>8</v>
      </c>
      <c r="BK63" s="9">
        <v>8</v>
      </c>
      <c r="BL63" s="9">
        <v>8</v>
      </c>
      <c r="BM63" s="9">
        <v>224.3</v>
      </c>
      <c r="BN63" s="9">
        <v>8</v>
      </c>
      <c r="BO63" s="9">
        <v>8</v>
      </c>
      <c r="BP63" s="9">
        <v>8</v>
      </c>
      <c r="BQ63" s="9">
        <v>8</v>
      </c>
      <c r="BR63" s="9">
        <v>8</v>
      </c>
      <c r="BS63" s="9">
        <v>105.1</v>
      </c>
      <c r="BT63" s="9">
        <v>8</v>
      </c>
    </row>
    <row r="64" spans="1:72" ht="15" thickBot="1" x14ac:dyDescent="0.35">
      <c r="A64" s="7" t="s">
        <v>129</v>
      </c>
      <c r="B64" s="9">
        <v>26.3</v>
      </c>
      <c r="C64" s="9">
        <v>7</v>
      </c>
      <c r="D64" s="9">
        <v>226.2</v>
      </c>
      <c r="E64" s="9">
        <v>7.5</v>
      </c>
      <c r="F64" s="9">
        <v>7</v>
      </c>
      <c r="G64" s="9">
        <v>7</v>
      </c>
      <c r="H64" s="9">
        <v>7</v>
      </c>
      <c r="I64" s="9">
        <v>7</v>
      </c>
      <c r="J64" s="9">
        <v>7</v>
      </c>
      <c r="K64" s="9">
        <v>7</v>
      </c>
      <c r="L64" s="9">
        <v>306.2</v>
      </c>
      <c r="M64" s="9">
        <v>7</v>
      </c>
      <c r="N64" s="9">
        <v>7</v>
      </c>
      <c r="O64" s="9">
        <v>7</v>
      </c>
      <c r="P64" s="9">
        <v>7</v>
      </c>
      <c r="Q64" s="9">
        <v>7</v>
      </c>
      <c r="R64" s="9">
        <v>7</v>
      </c>
      <c r="S64" s="9">
        <v>7</v>
      </c>
      <c r="T64" s="9">
        <v>7</v>
      </c>
      <c r="U64" s="9">
        <v>7</v>
      </c>
      <c r="V64" s="9">
        <v>7</v>
      </c>
      <c r="W64" s="9">
        <v>7</v>
      </c>
      <c r="AX64" s="7" t="s">
        <v>129</v>
      </c>
      <c r="AY64" s="9">
        <v>7</v>
      </c>
      <c r="AZ64" s="9">
        <v>20.6</v>
      </c>
      <c r="BA64" s="9">
        <v>31.7</v>
      </c>
      <c r="BB64" s="9">
        <v>7</v>
      </c>
      <c r="BC64" s="9">
        <v>7</v>
      </c>
      <c r="BD64" s="9">
        <v>7</v>
      </c>
      <c r="BE64" s="9">
        <v>7</v>
      </c>
      <c r="BF64" s="9">
        <v>7</v>
      </c>
      <c r="BG64" s="9">
        <v>7</v>
      </c>
      <c r="BH64" s="9">
        <v>7</v>
      </c>
      <c r="BI64" s="9">
        <v>444.1</v>
      </c>
      <c r="BJ64" s="9">
        <v>7</v>
      </c>
      <c r="BK64" s="9">
        <v>7</v>
      </c>
      <c r="BL64" s="9">
        <v>7</v>
      </c>
      <c r="BM64" s="9">
        <v>223.3</v>
      </c>
      <c r="BN64" s="9">
        <v>7</v>
      </c>
      <c r="BO64" s="9">
        <v>7</v>
      </c>
      <c r="BP64" s="9">
        <v>7</v>
      </c>
      <c r="BQ64" s="9">
        <v>7</v>
      </c>
      <c r="BR64" s="9">
        <v>7</v>
      </c>
      <c r="BS64" s="9">
        <v>104.1</v>
      </c>
      <c r="BT64" s="9">
        <v>7</v>
      </c>
    </row>
    <row r="65" spans="1:76" ht="15" thickBot="1" x14ac:dyDescent="0.35">
      <c r="A65" s="7" t="s">
        <v>131</v>
      </c>
      <c r="B65" s="9">
        <v>25.4</v>
      </c>
      <c r="C65" s="9">
        <v>6</v>
      </c>
      <c r="D65" s="9">
        <v>225.2</v>
      </c>
      <c r="E65" s="9">
        <v>6.5</v>
      </c>
      <c r="F65" s="9">
        <v>6</v>
      </c>
      <c r="G65" s="9">
        <v>6</v>
      </c>
      <c r="H65" s="9">
        <v>6</v>
      </c>
      <c r="I65" s="9">
        <v>6</v>
      </c>
      <c r="J65" s="9">
        <v>6</v>
      </c>
      <c r="K65" s="9">
        <v>6</v>
      </c>
      <c r="L65" s="9">
        <v>305.2</v>
      </c>
      <c r="M65" s="9">
        <v>6</v>
      </c>
      <c r="N65" s="9">
        <v>6</v>
      </c>
      <c r="O65" s="9">
        <v>6</v>
      </c>
      <c r="P65" s="9">
        <v>6</v>
      </c>
      <c r="Q65" s="9">
        <v>6</v>
      </c>
      <c r="R65" s="9">
        <v>6</v>
      </c>
      <c r="S65" s="9">
        <v>6</v>
      </c>
      <c r="T65" s="9">
        <v>6</v>
      </c>
      <c r="U65" s="9">
        <v>6</v>
      </c>
      <c r="V65" s="9">
        <v>6</v>
      </c>
      <c r="W65" s="9">
        <v>6</v>
      </c>
      <c r="AX65" s="7" t="s">
        <v>131</v>
      </c>
      <c r="AY65" s="9">
        <v>6</v>
      </c>
      <c r="AZ65" s="9">
        <v>19.600000000000001</v>
      </c>
      <c r="BA65" s="9">
        <v>10.6</v>
      </c>
      <c r="BB65" s="9">
        <v>6</v>
      </c>
      <c r="BC65" s="9">
        <v>6</v>
      </c>
      <c r="BD65" s="9">
        <v>6</v>
      </c>
      <c r="BE65" s="9">
        <v>6</v>
      </c>
      <c r="BF65" s="9">
        <v>6</v>
      </c>
      <c r="BG65" s="9">
        <v>6</v>
      </c>
      <c r="BH65" s="9">
        <v>6</v>
      </c>
      <c r="BI65" s="9">
        <v>421.5</v>
      </c>
      <c r="BJ65" s="9">
        <v>6</v>
      </c>
      <c r="BK65" s="9">
        <v>6</v>
      </c>
      <c r="BL65" s="9">
        <v>6</v>
      </c>
      <c r="BM65" s="9">
        <v>222.3</v>
      </c>
      <c r="BN65" s="9">
        <v>6</v>
      </c>
      <c r="BO65" s="9">
        <v>6</v>
      </c>
      <c r="BP65" s="9">
        <v>6</v>
      </c>
      <c r="BQ65" s="9">
        <v>6</v>
      </c>
      <c r="BR65" s="9">
        <v>6</v>
      </c>
      <c r="BS65" s="9">
        <v>103.1</v>
      </c>
      <c r="BT65" s="9">
        <v>6</v>
      </c>
    </row>
    <row r="66" spans="1:76" ht="15" thickBot="1" x14ac:dyDescent="0.35">
      <c r="A66" s="7" t="s">
        <v>133</v>
      </c>
      <c r="B66" s="9">
        <v>24.4</v>
      </c>
      <c r="C66" s="9">
        <v>5</v>
      </c>
      <c r="D66" s="9">
        <v>224.2</v>
      </c>
      <c r="E66" s="9">
        <v>5.5</v>
      </c>
      <c r="F66" s="9">
        <v>5</v>
      </c>
      <c r="G66" s="9">
        <v>5</v>
      </c>
      <c r="H66" s="9">
        <v>5</v>
      </c>
      <c r="I66" s="9">
        <v>5</v>
      </c>
      <c r="J66" s="9">
        <v>5</v>
      </c>
      <c r="K66" s="9">
        <v>5</v>
      </c>
      <c r="L66" s="9">
        <v>196.8</v>
      </c>
      <c r="M66" s="9">
        <v>5</v>
      </c>
      <c r="N66" s="9">
        <v>5</v>
      </c>
      <c r="O66" s="9">
        <v>5</v>
      </c>
      <c r="P66" s="9">
        <v>5</v>
      </c>
      <c r="Q66" s="9">
        <v>5</v>
      </c>
      <c r="R66" s="9">
        <v>5</v>
      </c>
      <c r="S66" s="9">
        <v>5</v>
      </c>
      <c r="T66" s="9">
        <v>5</v>
      </c>
      <c r="U66" s="9">
        <v>5</v>
      </c>
      <c r="V66" s="9">
        <v>5</v>
      </c>
      <c r="W66" s="9">
        <v>5</v>
      </c>
      <c r="AX66" s="7" t="s">
        <v>133</v>
      </c>
      <c r="AY66" s="9">
        <v>5</v>
      </c>
      <c r="AZ66" s="9">
        <v>18.600000000000001</v>
      </c>
      <c r="BA66" s="9">
        <v>9.6</v>
      </c>
      <c r="BB66" s="9">
        <v>5</v>
      </c>
      <c r="BC66" s="9">
        <v>5</v>
      </c>
      <c r="BD66" s="9">
        <v>5</v>
      </c>
      <c r="BE66" s="9">
        <v>5</v>
      </c>
      <c r="BF66" s="9">
        <v>5</v>
      </c>
      <c r="BG66" s="9">
        <v>5</v>
      </c>
      <c r="BH66" s="9">
        <v>5</v>
      </c>
      <c r="BI66" s="9">
        <v>418.5</v>
      </c>
      <c r="BJ66" s="9">
        <v>5</v>
      </c>
      <c r="BK66" s="9">
        <v>5</v>
      </c>
      <c r="BL66" s="9">
        <v>5</v>
      </c>
      <c r="BM66" s="9">
        <v>221.3</v>
      </c>
      <c r="BN66" s="9">
        <v>5</v>
      </c>
      <c r="BO66" s="9">
        <v>5</v>
      </c>
      <c r="BP66" s="9">
        <v>5</v>
      </c>
      <c r="BQ66" s="9">
        <v>5</v>
      </c>
      <c r="BR66" s="9">
        <v>5</v>
      </c>
      <c r="BS66" s="9">
        <v>102.1</v>
      </c>
      <c r="BT66" s="9">
        <v>5</v>
      </c>
    </row>
    <row r="67" spans="1:76" ht="15" thickBot="1" x14ac:dyDescent="0.35">
      <c r="A67" s="7" t="s">
        <v>135</v>
      </c>
      <c r="B67" s="9">
        <v>23.4</v>
      </c>
      <c r="C67" s="9">
        <v>4</v>
      </c>
      <c r="D67" s="9">
        <v>223.2</v>
      </c>
      <c r="E67" s="9">
        <v>4.5</v>
      </c>
      <c r="F67" s="9">
        <v>4</v>
      </c>
      <c r="G67" s="9">
        <v>4</v>
      </c>
      <c r="H67" s="9">
        <v>4</v>
      </c>
      <c r="I67" s="9">
        <v>4</v>
      </c>
      <c r="J67" s="9">
        <v>4</v>
      </c>
      <c r="K67" s="9">
        <v>4</v>
      </c>
      <c r="L67" s="9">
        <v>157.1</v>
      </c>
      <c r="M67" s="9">
        <v>4</v>
      </c>
      <c r="N67" s="9">
        <v>4</v>
      </c>
      <c r="O67" s="9">
        <v>4</v>
      </c>
      <c r="P67" s="9">
        <v>4</v>
      </c>
      <c r="Q67" s="9">
        <v>4</v>
      </c>
      <c r="R67" s="9">
        <v>4</v>
      </c>
      <c r="S67" s="9">
        <v>4</v>
      </c>
      <c r="T67" s="9">
        <v>4</v>
      </c>
      <c r="U67" s="9">
        <v>4</v>
      </c>
      <c r="V67" s="9">
        <v>4</v>
      </c>
      <c r="W67" s="9">
        <v>4</v>
      </c>
      <c r="AX67" s="7" t="s">
        <v>135</v>
      </c>
      <c r="AY67" s="9">
        <v>4</v>
      </c>
      <c r="AZ67" s="9">
        <v>17.600000000000001</v>
      </c>
      <c r="BA67" s="9">
        <v>8.6</v>
      </c>
      <c r="BB67" s="9">
        <v>4</v>
      </c>
      <c r="BC67" s="9">
        <v>4</v>
      </c>
      <c r="BD67" s="9">
        <v>4</v>
      </c>
      <c r="BE67" s="9">
        <v>4</v>
      </c>
      <c r="BF67" s="9">
        <v>4</v>
      </c>
      <c r="BG67" s="9">
        <v>4</v>
      </c>
      <c r="BH67" s="9">
        <v>4</v>
      </c>
      <c r="BI67" s="9">
        <v>331</v>
      </c>
      <c r="BJ67" s="9">
        <v>4</v>
      </c>
      <c r="BK67" s="9">
        <v>4</v>
      </c>
      <c r="BL67" s="9">
        <v>4</v>
      </c>
      <c r="BM67" s="9">
        <v>220.3</v>
      </c>
      <c r="BN67" s="9">
        <v>4</v>
      </c>
      <c r="BO67" s="9">
        <v>4</v>
      </c>
      <c r="BP67" s="9">
        <v>4</v>
      </c>
      <c r="BQ67" s="9">
        <v>4</v>
      </c>
      <c r="BR67" s="9">
        <v>4</v>
      </c>
      <c r="BS67" s="9">
        <v>101.1</v>
      </c>
      <c r="BT67" s="9">
        <v>4</v>
      </c>
    </row>
    <row r="68" spans="1:76" ht="15" thickBot="1" x14ac:dyDescent="0.35">
      <c r="A68" s="7" t="s">
        <v>137</v>
      </c>
      <c r="B68" s="9">
        <v>22.4</v>
      </c>
      <c r="C68" s="9">
        <v>3</v>
      </c>
      <c r="D68" s="9">
        <v>222.2</v>
      </c>
      <c r="E68" s="9">
        <v>3.5</v>
      </c>
      <c r="F68" s="9">
        <v>3</v>
      </c>
      <c r="G68" s="9">
        <v>3</v>
      </c>
      <c r="H68" s="9">
        <v>3</v>
      </c>
      <c r="I68" s="9">
        <v>3</v>
      </c>
      <c r="J68" s="9">
        <v>3</v>
      </c>
      <c r="K68" s="9">
        <v>3</v>
      </c>
      <c r="L68" s="9">
        <v>156.1</v>
      </c>
      <c r="M68" s="9">
        <v>3</v>
      </c>
      <c r="N68" s="9">
        <v>3</v>
      </c>
      <c r="O68" s="9">
        <v>3</v>
      </c>
      <c r="P68" s="9">
        <v>3</v>
      </c>
      <c r="Q68" s="9">
        <v>3</v>
      </c>
      <c r="R68" s="9">
        <v>3</v>
      </c>
      <c r="S68" s="9">
        <v>3</v>
      </c>
      <c r="T68" s="9">
        <v>3</v>
      </c>
      <c r="U68" s="9">
        <v>3</v>
      </c>
      <c r="V68" s="9">
        <v>3</v>
      </c>
      <c r="W68" s="9">
        <v>3</v>
      </c>
      <c r="AX68" s="7" t="s">
        <v>137</v>
      </c>
      <c r="AY68" s="9">
        <v>3</v>
      </c>
      <c r="AZ68" s="9">
        <v>3</v>
      </c>
      <c r="BA68" s="9">
        <v>7.5</v>
      </c>
      <c r="BB68" s="9">
        <v>3</v>
      </c>
      <c r="BC68" s="9">
        <v>3</v>
      </c>
      <c r="BD68" s="9">
        <v>3</v>
      </c>
      <c r="BE68" s="9">
        <v>3</v>
      </c>
      <c r="BF68" s="9">
        <v>3</v>
      </c>
      <c r="BG68" s="9">
        <v>3</v>
      </c>
      <c r="BH68" s="9">
        <v>3</v>
      </c>
      <c r="BI68" s="9">
        <v>296.8</v>
      </c>
      <c r="BJ68" s="9">
        <v>3</v>
      </c>
      <c r="BK68" s="9">
        <v>3</v>
      </c>
      <c r="BL68" s="9">
        <v>3</v>
      </c>
      <c r="BM68" s="9">
        <v>219.3</v>
      </c>
      <c r="BN68" s="9">
        <v>3</v>
      </c>
      <c r="BO68" s="9">
        <v>3</v>
      </c>
      <c r="BP68" s="9">
        <v>3</v>
      </c>
      <c r="BQ68" s="9">
        <v>3</v>
      </c>
      <c r="BR68" s="9">
        <v>3</v>
      </c>
      <c r="BS68" s="9">
        <v>100.1</v>
      </c>
      <c r="BT68" s="9">
        <v>3</v>
      </c>
    </row>
    <row r="69" spans="1:76" ht="15" thickBot="1" x14ac:dyDescent="0.35">
      <c r="A69" s="7" t="s">
        <v>139</v>
      </c>
      <c r="B69" s="9">
        <v>21.4</v>
      </c>
      <c r="C69" s="9">
        <v>2</v>
      </c>
      <c r="D69" s="9">
        <v>221.2</v>
      </c>
      <c r="E69" s="9">
        <v>2.5</v>
      </c>
      <c r="F69" s="9">
        <v>2</v>
      </c>
      <c r="G69" s="9">
        <v>2</v>
      </c>
      <c r="H69" s="9">
        <v>2</v>
      </c>
      <c r="I69" s="9">
        <v>2</v>
      </c>
      <c r="J69" s="9">
        <v>2</v>
      </c>
      <c r="K69" s="9">
        <v>2</v>
      </c>
      <c r="L69" s="9">
        <v>129.69999999999999</v>
      </c>
      <c r="M69" s="9">
        <v>2</v>
      </c>
      <c r="N69" s="9">
        <v>2</v>
      </c>
      <c r="O69" s="9">
        <v>2</v>
      </c>
      <c r="P69" s="9">
        <v>2</v>
      </c>
      <c r="Q69" s="9">
        <v>2</v>
      </c>
      <c r="R69" s="9">
        <v>2</v>
      </c>
      <c r="S69" s="9">
        <v>2</v>
      </c>
      <c r="T69" s="9">
        <v>2</v>
      </c>
      <c r="U69" s="9">
        <v>2</v>
      </c>
      <c r="V69" s="9">
        <v>2</v>
      </c>
      <c r="W69" s="9">
        <v>2</v>
      </c>
      <c r="AX69" s="7" t="s">
        <v>139</v>
      </c>
      <c r="AY69" s="9">
        <v>2</v>
      </c>
      <c r="AZ69" s="9">
        <v>2</v>
      </c>
      <c r="BA69" s="9">
        <v>2</v>
      </c>
      <c r="BB69" s="9">
        <v>2</v>
      </c>
      <c r="BC69" s="9">
        <v>2</v>
      </c>
      <c r="BD69" s="9">
        <v>2</v>
      </c>
      <c r="BE69" s="9">
        <v>2</v>
      </c>
      <c r="BF69" s="9">
        <v>2</v>
      </c>
      <c r="BG69" s="9">
        <v>2</v>
      </c>
      <c r="BH69" s="9">
        <v>2</v>
      </c>
      <c r="BI69" s="9">
        <v>272.60000000000002</v>
      </c>
      <c r="BJ69" s="9">
        <v>2</v>
      </c>
      <c r="BK69" s="9">
        <v>2</v>
      </c>
      <c r="BL69" s="9">
        <v>2</v>
      </c>
      <c r="BM69" s="9">
        <v>218.3</v>
      </c>
      <c r="BN69" s="9">
        <v>2</v>
      </c>
      <c r="BO69" s="9">
        <v>2</v>
      </c>
      <c r="BP69" s="9">
        <v>2</v>
      </c>
      <c r="BQ69" s="9">
        <v>2</v>
      </c>
      <c r="BR69" s="9">
        <v>2</v>
      </c>
      <c r="BS69" s="9">
        <v>99.1</v>
      </c>
      <c r="BT69" s="9">
        <v>2</v>
      </c>
    </row>
    <row r="70" spans="1:76" ht="15" thickBot="1" x14ac:dyDescent="0.35">
      <c r="A70" s="7" t="s">
        <v>141</v>
      </c>
      <c r="B70" s="9">
        <v>1</v>
      </c>
      <c r="C70" s="9">
        <v>1</v>
      </c>
      <c r="D70" s="9">
        <v>220.2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58.2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AX70" s="7" t="s">
        <v>141</v>
      </c>
      <c r="AY70" s="9">
        <v>1</v>
      </c>
      <c r="AZ70" s="9">
        <v>1</v>
      </c>
      <c r="BA70" s="9">
        <v>1</v>
      </c>
      <c r="BB70" s="9">
        <v>1</v>
      </c>
      <c r="BC70" s="9">
        <v>1</v>
      </c>
      <c r="BD70" s="9">
        <v>1</v>
      </c>
      <c r="BE70" s="9">
        <v>1</v>
      </c>
      <c r="BF70" s="9">
        <v>1</v>
      </c>
      <c r="BG70" s="9">
        <v>1</v>
      </c>
      <c r="BH70" s="9">
        <v>1</v>
      </c>
      <c r="BI70" s="9">
        <v>271.10000000000002</v>
      </c>
      <c r="BJ70" s="9">
        <v>1</v>
      </c>
      <c r="BK70" s="9">
        <v>1</v>
      </c>
      <c r="BL70" s="9">
        <v>1</v>
      </c>
      <c r="BM70" s="9">
        <v>217.3</v>
      </c>
      <c r="BN70" s="9">
        <v>1</v>
      </c>
      <c r="BO70" s="9">
        <v>1</v>
      </c>
      <c r="BP70" s="9">
        <v>1</v>
      </c>
      <c r="BQ70" s="9">
        <v>1</v>
      </c>
      <c r="BR70" s="9">
        <v>1</v>
      </c>
      <c r="BS70" s="9">
        <v>56.3</v>
      </c>
      <c r="BT70" s="9">
        <v>1</v>
      </c>
    </row>
    <row r="71" spans="1:76" ht="15" thickBot="1" x14ac:dyDescent="0.35">
      <c r="A71" s="7" t="s">
        <v>143</v>
      </c>
      <c r="B71" s="9">
        <v>0</v>
      </c>
      <c r="C71" s="9">
        <v>0</v>
      </c>
      <c r="D71" s="9">
        <v>219.2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AX71" s="7" t="s">
        <v>143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213.8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</row>
    <row r="72" spans="1:76" ht="18.600000000000001" thickBot="1" x14ac:dyDescent="0.35">
      <c r="A72" s="3"/>
      <c r="AX72" s="3"/>
    </row>
    <row r="73" spans="1:76" ht="15" thickBot="1" x14ac:dyDescent="0.35">
      <c r="A73" s="7" t="s">
        <v>146</v>
      </c>
      <c r="B73" s="7" t="s">
        <v>49</v>
      </c>
      <c r="C73" s="7" t="s">
        <v>50</v>
      </c>
      <c r="D73" s="7" t="s">
        <v>51</v>
      </c>
      <c r="E73" s="7" t="s">
        <v>52</v>
      </c>
      <c r="F73" s="7" t="s">
        <v>53</v>
      </c>
      <c r="G73" s="7" t="s">
        <v>54</v>
      </c>
      <c r="H73" s="7" t="s">
        <v>55</v>
      </c>
      <c r="I73" s="7" t="s">
        <v>56</v>
      </c>
      <c r="J73" s="7" t="s">
        <v>57</v>
      </c>
      <c r="K73" s="7" t="s">
        <v>58</v>
      </c>
      <c r="L73" s="7" t="s">
        <v>59</v>
      </c>
      <c r="M73" s="7" t="s">
        <v>60</v>
      </c>
      <c r="N73" s="7" t="s">
        <v>61</v>
      </c>
      <c r="O73" s="7" t="s">
        <v>62</v>
      </c>
      <c r="P73" s="7" t="s">
        <v>63</v>
      </c>
      <c r="Q73" s="7" t="s">
        <v>64</v>
      </c>
      <c r="R73" s="7" t="s">
        <v>65</v>
      </c>
      <c r="S73" s="7" t="s">
        <v>66</v>
      </c>
      <c r="T73" s="7" t="s">
        <v>67</v>
      </c>
      <c r="U73" s="7" t="s">
        <v>68</v>
      </c>
      <c r="V73" s="7" t="s">
        <v>69</v>
      </c>
      <c r="W73" s="7" t="s">
        <v>70</v>
      </c>
      <c r="X73" s="7" t="s">
        <v>147</v>
      </c>
      <c r="Y73" s="7" t="s">
        <v>148</v>
      </c>
      <c r="Z73" s="7" t="s">
        <v>149</v>
      </c>
      <c r="AA73" s="7" t="s">
        <v>150</v>
      </c>
      <c r="AX73" s="7" t="s">
        <v>146</v>
      </c>
      <c r="AY73" s="7" t="s">
        <v>49</v>
      </c>
      <c r="AZ73" s="7" t="s">
        <v>50</v>
      </c>
      <c r="BA73" s="7" t="s">
        <v>51</v>
      </c>
      <c r="BB73" s="7" t="s">
        <v>52</v>
      </c>
      <c r="BC73" s="7" t="s">
        <v>53</v>
      </c>
      <c r="BD73" s="7" t="s">
        <v>54</v>
      </c>
      <c r="BE73" s="7" t="s">
        <v>55</v>
      </c>
      <c r="BF73" s="7" t="s">
        <v>56</v>
      </c>
      <c r="BG73" s="7" t="s">
        <v>57</v>
      </c>
      <c r="BH73" s="7" t="s">
        <v>58</v>
      </c>
      <c r="BI73" s="7" t="s">
        <v>59</v>
      </c>
      <c r="BJ73" s="7" t="s">
        <v>60</v>
      </c>
      <c r="BK73" s="7" t="s">
        <v>61</v>
      </c>
      <c r="BL73" s="7" t="s">
        <v>62</v>
      </c>
      <c r="BM73" s="7" t="s">
        <v>63</v>
      </c>
      <c r="BN73" s="7" t="s">
        <v>64</v>
      </c>
      <c r="BO73" s="7" t="s">
        <v>65</v>
      </c>
      <c r="BP73" s="7" t="s">
        <v>66</v>
      </c>
      <c r="BQ73" s="7" t="s">
        <v>67</v>
      </c>
      <c r="BR73" s="7" t="s">
        <v>68</v>
      </c>
      <c r="BS73" s="7" t="s">
        <v>69</v>
      </c>
      <c r="BT73" s="7" t="s">
        <v>70</v>
      </c>
      <c r="BU73" s="7" t="s">
        <v>402</v>
      </c>
      <c r="BV73" s="7" t="s">
        <v>403</v>
      </c>
      <c r="BW73" s="7" t="s">
        <v>149</v>
      </c>
      <c r="BX73" s="7" t="s">
        <v>404</v>
      </c>
    </row>
    <row r="74" spans="1:76" ht="15" thickBot="1" x14ac:dyDescent="0.35">
      <c r="A74" s="8" t="s">
        <v>93</v>
      </c>
      <c r="B74" s="9">
        <v>38.299999999999997</v>
      </c>
      <c r="C74" s="9">
        <v>32.299999999999997</v>
      </c>
      <c r="D74" s="9">
        <v>257</v>
      </c>
      <c r="E74" s="9">
        <v>18.399999999999999</v>
      </c>
      <c r="F74" s="9">
        <v>18.899999999999999</v>
      </c>
      <c r="G74" s="9">
        <v>18.899999999999999</v>
      </c>
      <c r="H74" s="9">
        <v>18.899999999999999</v>
      </c>
      <c r="I74" s="9">
        <v>18.899999999999999</v>
      </c>
      <c r="J74" s="9">
        <v>18.899999999999999</v>
      </c>
      <c r="K74" s="9">
        <v>18.899999999999999</v>
      </c>
      <c r="L74" s="9">
        <v>0</v>
      </c>
      <c r="M74" s="9">
        <v>18.899999999999999</v>
      </c>
      <c r="N74" s="9">
        <v>33.299999999999997</v>
      </c>
      <c r="O74" s="9">
        <v>18.899999999999999</v>
      </c>
      <c r="P74" s="9">
        <v>235.6</v>
      </c>
      <c r="Q74" s="9">
        <v>18.899999999999999</v>
      </c>
      <c r="R74" s="9">
        <v>18.899999999999999</v>
      </c>
      <c r="S74" s="9">
        <v>18.899999999999999</v>
      </c>
      <c r="T74" s="9">
        <v>18.899999999999999</v>
      </c>
      <c r="U74" s="9">
        <v>18.899999999999999</v>
      </c>
      <c r="V74" s="9">
        <v>114.8</v>
      </c>
      <c r="W74" s="9">
        <v>18.899999999999999</v>
      </c>
      <c r="X74" s="9">
        <v>994.1</v>
      </c>
      <c r="Y74" s="9">
        <v>1000</v>
      </c>
      <c r="Z74" s="9">
        <v>5.9</v>
      </c>
      <c r="AA74" s="9">
        <v>0.59</v>
      </c>
      <c r="AX74" s="8" t="s">
        <v>93</v>
      </c>
      <c r="AY74" s="9">
        <v>0</v>
      </c>
      <c r="AZ74" s="9">
        <v>0</v>
      </c>
      <c r="BA74" s="9">
        <v>1</v>
      </c>
      <c r="BB74" s="9">
        <v>1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1003.9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1006</v>
      </c>
      <c r="BV74" s="9">
        <v>1000</v>
      </c>
      <c r="BW74" s="9">
        <v>-6</v>
      </c>
      <c r="BX74" s="9">
        <v>-0.6</v>
      </c>
    </row>
    <row r="75" spans="1:76" ht="15" thickBot="1" x14ac:dyDescent="0.35">
      <c r="A75" s="8" t="s">
        <v>94</v>
      </c>
      <c r="B75" s="9">
        <v>37.299999999999997</v>
      </c>
      <c r="C75" s="9">
        <v>31.3</v>
      </c>
      <c r="D75" s="9">
        <v>255</v>
      </c>
      <c r="E75" s="9">
        <v>16.399999999999999</v>
      </c>
      <c r="F75" s="9">
        <v>15.9</v>
      </c>
      <c r="G75" s="9">
        <v>17.899999999999999</v>
      </c>
      <c r="H75" s="9">
        <v>16.899999999999999</v>
      </c>
      <c r="I75" s="9">
        <v>16.899999999999999</v>
      </c>
      <c r="J75" s="9">
        <v>16.899999999999999</v>
      </c>
      <c r="K75" s="9">
        <v>16.899999999999999</v>
      </c>
      <c r="L75" s="9">
        <v>129.69999999999999</v>
      </c>
      <c r="M75" s="9">
        <v>17.899999999999999</v>
      </c>
      <c r="N75" s="9">
        <v>31.3</v>
      </c>
      <c r="O75" s="9">
        <v>16.899999999999999</v>
      </c>
      <c r="P75" s="9">
        <v>233.6</v>
      </c>
      <c r="Q75" s="9">
        <v>17.899999999999999</v>
      </c>
      <c r="R75" s="9">
        <v>17.899999999999999</v>
      </c>
      <c r="S75" s="9">
        <v>17.899999999999999</v>
      </c>
      <c r="T75" s="9">
        <v>17.899999999999999</v>
      </c>
      <c r="U75" s="9">
        <v>17.899999999999999</v>
      </c>
      <c r="V75" s="9">
        <v>16.899999999999999</v>
      </c>
      <c r="W75" s="9">
        <v>16.899999999999999</v>
      </c>
      <c r="X75" s="9">
        <v>994.1</v>
      </c>
      <c r="Y75" s="9">
        <v>1000</v>
      </c>
      <c r="Z75" s="9">
        <v>5.9</v>
      </c>
      <c r="AA75" s="9">
        <v>0.59</v>
      </c>
      <c r="AX75" s="8" t="s">
        <v>94</v>
      </c>
      <c r="AY75" s="9">
        <v>1</v>
      </c>
      <c r="AZ75" s="9">
        <v>1</v>
      </c>
      <c r="BA75" s="9">
        <v>7.5</v>
      </c>
      <c r="BB75" s="9">
        <v>3</v>
      </c>
      <c r="BC75" s="9">
        <v>3</v>
      </c>
      <c r="BD75" s="9">
        <v>1</v>
      </c>
      <c r="BE75" s="9">
        <v>2</v>
      </c>
      <c r="BF75" s="9">
        <v>2</v>
      </c>
      <c r="BG75" s="9">
        <v>2</v>
      </c>
      <c r="BH75" s="9">
        <v>2</v>
      </c>
      <c r="BI75" s="9">
        <v>651.9</v>
      </c>
      <c r="BJ75" s="9">
        <v>1</v>
      </c>
      <c r="BK75" s="9">
        <v>2</v>
      </c>
      <c r="BL75" s="9">
        <v>2</v>
      </c>
      <c r="BM75" s="9">
        <v>218.3</v>
      </c>
      <c r="BN75" s="9">
        <v>1</v>
      </c>
      <c r="BO75" s="9">
        <v>1</v>
      </c>
      <c r="BP75" s="9">
        <v>1</v>
      </c>
      <c r="BQ75" s="9">
        <v>1</v>
      </c>
      <c r="BR75" s="9">
        <v>1</v>
      </c>
      <c r="BS75" s="9">
        <v>99.1</v>
      </c>
      <c r="BT75" s="9">
        <v>2</v>
      </c>
      <c r="BU75" s="9">
        <v>1006</v>
      </c>
      <c r="BV75" s="9">
        <v>1000</v>
      </c>
      <c r="BW75" s="9">
        <v>-6</v>
      </c>
      <c r="BX75" s="9">
        <v>-0.6</v>
      </c>
    </row>
    <row r="76" spans="1:76" ht="15" thickBot="1" x14ac:dyDescent="0.35">
      <c r="A76" s="8" t="s">
        <v>0</v>
      </c>
      <c r="B76" s="9">
        <v>30.3</v>
      </c>
      <c r="C76" s="9">
        <v>29.3</v>
      </c>
      <c r="D76" s="9">
        <v>230.1</v>
      </c>
      <c r="E76" s="9">
        <v>11.4</v>
      </c>
      <c r="F76" s="9">
        <v>12.9</v>
      </c>
      <c r="G76" s="9">
        <v>15.9</v>
      </c>
      <c r="H76" s="9">
        <v>11.9</v>
      </c>
      <c r="I76" s="9">
        <v>11.9</v>
      </c>
      <c r="J76" s="9">
        <v>11.9</v>
      </c>
      <c r="K76" s="9">
        <v>11.9</v>
      </c>
      <c r="L76" s="9">
        <v>196.8</v>
      </c>
      <c r="M76" s="9">
        <v>15.9</v>
      </c>
      <c r="N76" s="9">
        <v>28.3</v>
      </c>
      <c r="O76" s="9">
        <v>12.9</v>
      </c>
      <c r="P76" s="9">
        <v>229.6</v>
      </c>
      <c r="Q76" s="9">
        <v>14.9</v>
      </c>
      <c r="R76" s="9">
        <v>13.9</v>
      </c>
      <c r="S76" s="9">
        <v>13.9</v>
      </c>
      <c r="T76" s="9">
        <v>14.9</v>
      </c>
      <c r="U76" s="9">
        <v>14.9</v>
      </c>
      <c r="V76" s="9">
        <v>13.9</v>
      </c>
      <c r="W76" s="9">
        <v>12.9</v>
      </c>
      <c r="X76" s="9">
        <v>960.8</v>
      </c>
      <c r="Y76" s="9">
        <v>1000</v>
      </c>
      <c r="Z76" s="9">
        <v>39.200000000000003</v>
      </c>
      <c r="AA76" s="9">
        <v>3.92</v>
      </c>
      <c r="AX76" s="8" t="s">
        <v>0</v>
      </c>
      <c r="AY76" s="9">
        <v>8</v>
      </c>
      <c r="AZ76" s="9">
        <v>3</v>
      </c>
      <c r="BA76" s="9">
        <v>32.700000000000003</v>
      </c>
      <c r="BB76" s="9">
        <v>8</v>
      </c>
      <c r="BC76" s="9">
        <v>6</v>
      </c>
      <c r="BD76" s="9">
        <v>3</v>
      </c>
      <c r="BE76" s="9">
        <v>7</v>
      </c>
      <c r="BF76" s="9">
        <v>7</v>
      </c>
      <c r="BG76" s="9">
        <v>7</v>
      </c>
      <c r="BH76" s="9">
        <v>7</v>
      </c>
      <c r="BI76" s="9">
        <v>584</v>
      </c>
      <c r="BJ76" s="9">
        <v>3</v>
      </c>
      <c r="BK76" s="9">
        <v>5</v>
      </c>
      <c r="BL76" s="9">
        <v>6</v>
      </c>
      <c r="BM76" s="9">
        <v>222.3</v>
      </c>
      <c r="BN76" s="9">
        <v>4</v>
      </c>
      <c r="BO76" s="9">
        <v>5</v>
      </c>
      <c r="BP76" s="9">
        <v>5</v>
      </c>
      <c r="BQ76" s="9">
        <v>4</v>
      </c>
      <c r="BR76" s="9">
        <v>4</v>
      </c>
      <c r="BS76" s="9">
        <v>102.1</v>
      </c>
      <c r="BT76" s="9">
        <v>6</v>
      </c>
      <c r="BU76" s="9">
        <v>1039.7</v>
      </c>
      <c r="BV76" s="9">
        <v>1000</v>
      </c>
      <c r="BW76" s="9">
        <v>-39.700000000000003</v>
      </c>
      <c r="BX76" s="9">
        <v>-3.97</v>
      </c>
    </row>
    <row r="77" spans="1:76" ht="15" thickBot="1" x14ac:dyDescent="0.35">
      <c r="A77" s="8" t="s">
        <v>2</v>
      </c>
      <c r="B77" s="9">
        <v>29.3</v>
      </c>
      <c r="C77" s="9">
        <v>12.9</v>
      </c>
      <c r="D77" s="9">
        <v>262.5</v>
      </c>
      <c r="E77" s="9">
        <v>19.399999999999999</v>
      </c>
      <c r="F77" s="9">
        <v>14.9</v>
      </c>
      <c r="G77" s="9">
        <v>12.9</v>
      </c>
      <c r="H77" s="9">
        <v>8.9</v>
      </c>
      <c r="I77" s="9">
        <v>9.9</v>
      </c>
      <c r="J77" s="9">
        <v>9.9</v>
      </c>
      <c r="K77" s="9">
        <v>9.9</v>
      </c>
      <c r="L77" s="9">
        <v>308.2</v>
      </c>
      <c r="M77" s="9">
        <v>11.9</v>
      </c>
      <c r="N77" s="9">
        <v>25.4</v>
      </c>
      <c r="O77" s="9">
        <v>10.9</v>
      </c>
      <c r="P77" s="9">
        <v>227.7</v>
      </c>
      <c r="Q77" s="9">
        <v>11.9</v>
      </c>
      <c r="R77" s="9">
        <v>12.9</v>
      </c>
      <c r="S77" s="9">
        <v>10.9</v>
      </c>
      <c r="T77" s="9">
        <v>11.9</v>
      </c>
      <c r="U77" s="9">
        <v>11.9</v>
      </c>
      <c r="V77" s="9">
        <v>8.9</v>
      </c>
      <c r="W77" s="9">
        <v>10.9</v>
      </c>
      <c r="X77" s="9">
        <v>1054.3</v>
      </c>
      <c r="Y77" s="9">
        <v>1000</v>
      </c>
      <c r="Z77" s="9">
        <v>-54.3</v>
      </c>
      <c r="AA77" s="9">
        <v>-5.43</v>
      </c>
      <c r="AX77" s="8" t="s">
        <v>2</v>
      </c>
      <c r="AY77" s="9">
        <v>9.1</v>
      </c>
      <c r="AZ77" s="9">
        <v>19.600000000000001</v>
      </c>
      <c r="BA77" s="9">
        <v>0</v>
      </c>
      <c r="BB77" s="9">
        <v>0</v>
      </c>
      <c r="BC77" s="9">
        <v>4</v>
      </c>
      <c r="BD77" s="9">
        <v>6</v>
      </c>
      <c r="BE77" s="9">
        <v>10.1</v>
      </c>
      <c r="BF77" s="9">
        <v>9.1</v>
      </c>
      <c r="BG77" s="9">
        <v>9.1</v>
      </c>
      <c r="BH77" s="9">
        <v>9.1</v>
      </c>
      <c r="BI77" s="9">
        <v>471.3</v>
      </c>
      <c r="BJ77" s="9">
        <v>7</v>
      </c>
      <c r="BK77" s="9">
        <v>8</v>
      </c>
      <c r="BL77" s="9">
        <v>8</v>
      </c>
      <c r="BM77" s="9">
        <v>224.3</v>
      </c>
      <c r="BN77" s="9">
        <v>7</v>
      </c>
      <c r="BO77" s="9">
        <v>6</v>
      </c>
      <c r="BP77" s="9">
        <v>8</v>
      </c>
      <c r="BQ77" s="9">
        <v>7</v>
      </c>
      <c r="BR77" s="9">
        <v>7</v>
      </c>
      <c r="BS77" s="9">
        <v>107.1</v>
      </c>
      <c r="BT77" s="9">
        <v>8</v>
      </c>
      <c r="BU77" s="9">
        <v>945.1</v>
      </c>
      <c r="BV77" s="9">
        <v>1000</v>
      </c>
      <c r="BW77" s="9">
        <v>54.9</v>
      </c>
      <c r="BX77" s="9">
        <v>5.49</v>
      </c>
    </row>
    <row r="78" spans="1:76" ht="15" thickBot="1" x14ac:dyDescent="0.35">
      <c r="A78" s="8" t="s">
        <v>95</v>
      </c>
      <c r="B78" s="9">
        <v>32.299999999999997</v>
      </c>
      <c r="C78" s="9">
        <v>9.9</v>
      </c>
      <c r="D78" s="9">
        <v>225.2</v>
      </c>
      <c r="E78" s="9">
        <v>8.5</v>
      </c>
      <c r="F78" s="9">
        <v>9.9</v>
      </c>
      <c r="G78" s="9">
        <v>9.9</v>
      </c>
      <c r="H78" s="9">
        <v>14.9</v>
      </c>
      <c r="I78" s="9">
        <v>13.9</v>
      </c>
      <c r="J78" s="9">
        <v>14.9</v>
      </c>
      <c r="K78" s="9">
        <v>14.9</v>
      </c>
      <c r="L78" s="9">
        <v>335</v>
      </c>
      <c r="M78" s="9">
        <v>8</v>
      </c>
      <c r="N78" s="9">
        <v>8</v>
      </c>
      <c r="O78" s="9">
        <v>8.9</v>
      </c>
      <c r="P78" s="9">
        <v>225.7</v>
      </c>
      <c r="Q78" s="9">
        <v>8.9</v>
      </c>
      <c r="R78" s="9">
        <v>9.9</v>
      </c>
      <c r="S78" s="9">
        <v>8</v>
      </c>
      <c r="T78" s="9">
        <v>8.9</v>
      </c>
      <c r="U78" s="9">
        <v>9.9</v>
      </c>
      <c r="V78" s="9">
        <v>8</v>
      </c>
      <c r="W78" s="9">
        <v>8</v>
      </c>
      <c r="X78" s="9">
        <v>1001.6</v>
      </c>
      <c r="Y78" s="9">
        <v>1000</v>
      </c>
      <c r="Z78" s="9">
        <v>-1.6</v>
      </c>
      <c r="AA78" s="9">
        <v>-0.16</v>
      </c>
      <c r="AX78" s="8" t="s">
        <v>95</v>
      </c>
      <c r="AY78" s="9">
        <v>6</v>
      </c>
      <c r="AZ78" s="9">
        <v>22.6</v>
      </c>
      <c r="BA78" s="9">
        <v>37.700000000000003</v>
      </c>
      <c r="BB78" s="9">
        <v>11.1</v>
      </c>
      <c r="BC78" s="9">
        <v>9.1</v>
      </c>
      <c r="BD78" s="9">
        <v>9.1</v>
      </c>
      <c r="BE78" s="9">
        <v>4</v>
      </c>
      <c r="BF78" s="9">
        <v>5</v>
      </c>
      <c r="BG78" s="9">
        <v>4</v>
      </c>
      <c r="BH78" s="9">
        <v>4</v>
      </c>
      <c r="BI78" s="9">
        <v>444.1</v>
      </c>
      <c r="BJ78" s="9">
        <v>11.1</v>
      </c>
      <c r="BK78" s="9">
        <v>19.100000000000001</v>
      </c>
      <c r="BL78" s="9">
        <v>10.1</v>
      </c>
      <c r="BM78" s="9">
        <v>226.3</v>
      </c>
      <c r="BN78" s="9">
        <v>10.1</v>
      </c>
      <c r="BO78" s="9">
        <v>9.1</v>
      </c>
      <c r="BP78" s="9">
        <v>11.1</v>
      </c>
      <c r="BQ78" s="9">
        <v>10.1</v>
      </c>
      <c r="BR78" s="9">
        <v>9.1</v>
      </c>
      <c r="BS78" s="9">
        <v>108.1</v>
      </c>
      <c r="BT78" s="9">
        <v>11.1</v>
      </c>
      <c r="BU78" s="9">
        <v>991.9</v>
      </c>
      <c r="BV78" s="9">
        <v>1000</v>
      </c>
      <c r="BW78" s="9">
        <v>8.1</v>
      </c>
      <c r="BX78" s="9">
        <v>0.81</v>
      </c>
    </row>
    <row r="79" spans="1:76" ht="15" thickBot="1" x14ac:dyDescent="0.35">
      <c r="A79" s="8" t="s">
        <v>96</v>
      </c>
      <c r="B79" s="9">
        <v>27.3</v>
      </c>
      <c r="C79" s="9">
        <v>8</v>
      </c>
      <c r="D79" s="9">
        <v>253</v>
      </c>
      <c r="E79" s="9">
        <v>14.4</v>
      </c>
      <c r="F79" s="9">
        <v>7</v>
      </c>
      <c r="G79" s="9">
        <v>7</v>
      </c>
      <c r="H79" s="9">
        <v>9.9</v>
      </c>
      <c r="I79" s="9">
        <v>8</v>
      </c>
      <c r="J79" s="9">
        <v>8</v>
      </c>
      <c r="K79" s="9">
        <v>8</v>
      </c>
      <c r="L79" s="9">
        <v>569.1</v>
      </c>
      <c r="M79" s="9">
        <v>8.9</v>
      </c>
      <c r="N79" s="9">
        <v>6</v>
      </c>
      <c r="O79" s="9">
        <v>6</v>
      </c>
      <c r="P79" s="9">
        <v>6</v>
      </c>
      <c r="Q79" s="9">
        <v>6</v>
      </c>
      <c r="R79" s="9">
        <v>7</v>
      </c>
      <c r="S79" s="9">
        <v>6</v>
      </c>
      <c r="T79" s="9">
        <v>7</v>
      </c>
      <c r="U79" s="9">
        <v>8</v>
      </c>
      <c r="V79" s="9">
        <v>7</v>
      </c>
      <c r="W79" s="9">
        <v>7</v>
      </c>
      <c r="X79" s="9">
        <v>994.1</v>
      </c>
      <c r="Y79" s="9">
        <v>1000</v>
      </c>
      <c r="Z79" s="9">
        <v>5.9</v>
      </c>
      <c r="AA79" s="9">
        <v>0.59</v>
      </c>
      <c r="AX79" s="8" t="s">
        <v>96</v>
      </c>
      <c r="AY79" s="9">
        <v>11.1</v>
      </c>
      <c r="AZ79" s="9">
        <v>24.6</v>
      </c>
      <c r="BA79" s="9">
        <v>9.6</v>
      </c>
      <c r="BB79" s="9">
        <v>5</v>
      </c>
      <c r="BC79" s="9">
        <v>18.600000000000001</v>
      </c>
      <c r="BD79" s="9">
        <v>12.1</v>
      </c>
      <c r="BE79" s="9">
        <v>9.1</v>
      </c>
      <c r="BF79" s="9">
        <v>11.1</v>
      </c>
      <c r="BG79" s="9">
        <v>11.1</v>
      </c>
      <c r="BH79" s="9">
        <v>11.1</v>
      </c>
      <c r="BI79" s="9">
        <v>421.5</v>
      </c>
      <c r="BJ79" s="9">
        <v>10.1</v>
      </c>
      <c r="BK79" s="9">
        <v>26.2</v>
      </c>
      <c r="BL79" s="9">
        <v>13.1</v>
      </c>
      <c r="BM79" s="9">
        <v>229.4</v>
      </c>
      <c r="BN79" s="9">
        <v>13.1</v>
      </c>
      <c r="BO79" s="9">
        <v>12.1</v>
      </c>
      <c r="BP79" s="9">
        <v>13.1</v>
      </c>
      <c r="BQ79" s="9">
        <v>12.1</v>
      </c>
      <c r="BR79" s="9">
        <v>11.1</v>
      </c>
      <c r="BS79" s="9">
        <v>109.1</v>
      </c>
      <c r="BT79" s="9">
        <v>12.1</v>
      </c>
      <c r="BU79" s="9">
        <v>1006</v>
      </c>
      <c r="BV79" s="9">
        <v>1000</v>
      </c>
      <c r="BW79" s="9">
        <v>-6</v>
      </c>
      <c r="BX79" s="9">
        <v>-0.6</v>
      </c>
    </row>
    <row r="80" spans="1:76" ht="15" thickBot="1" x14ac:dyDescent="0.35">
      <c r="A80" s="8" t="s">
        <v>97</v>
      </c>
      <c r="B80" s="9">
        <v>26.3</v>
      </c>
      <c r="C80" s="9">
        <v>6</v>
      </c>
      <c r="D80" s="9">
        <v>256</v>
      </c>
      <c r="E80" s="9">
        <v>17.399999999999999</v>
      </c>
      <c r="F80" s="9">
        <v>9.9</v>
      </c>
      <c r="G80" s="9">
        <v>5</v>
      </c>
      <c r="H80" s="9">
        <v>7</v>
      </c>
      <c r="I80" s="9">
        <v>7</v>
      </c>
      <c r="J80" s="9">
        <v>6</v>
      </c>
      <c r="K80" s="9">
        <v>6</v>
      </c>
      <c r="L80" s="9">
        <v>583.1</v>
      </c>
      <c r="M80" s="9">
        <v>12.9</v>
      </c>
      <c r="N80" s="9">
        <v>5</v>
      </c>
      <c r="O80" s="9">
        <v>5</v>
      </c>
      <c r="P80" s="9">
        <v>5</v>
      </c>
      <c r="Q80" s="9">
        <v>5</v>
      </c>
      <c r="R80" s="9">
        <v>6</v>
      </c>
      <c r="S80" s="9">
        <v>5</v>
      </c>
      <c r="T80" s="9">
        <v>5</v>
      </c>
      <c r="U80" s="9">
        <v>6</v>
      </c>
      <c r="V80" s="9">
        <v>5</v>
      </c>
      <c r="W80" s="9">
        <v>5</v>
      </c>
      <c r="X80" s="9">
        <v>994.1</v>
      </c>
      <c r="Y80" s="9">
        <v>1000</v>
      </c>
      <c r="Z80" s="9">
        <v>5.9</v>
      </c>
      <c r="AA80" s="9">
        <v>0.59</v>
      </c>
      <c r="AX80" s="8" t="s">
        <v>97</v>
      </c>
      <c r="AY80" s="9">
        <v>12.1</v>
      </c>
      <c r="AZ80" s="9">
        <v>26.7</v>
      </c>
      <c r="BA80" s="9">
        <v>2</v>
      </c>
      <c r="BB80" s="9">
        <v>2</v>
      </c>
      <c r="BC80" s="9">
        <v>9.1</v>
      </c>
      <c r="BD80" s="9">
        <v>14.1</v>
      </c>
      <c r="BE80" s="9">
        <v>12.1</v>
      </c>
      <c r="BF80" s="9">
        <v>12.1</v>
      </c>
      <c r="BG80" s="9">
        <v>13.1</v>
      </c>
      <c r="BH80" s="9">
        <v>13.1</v>
      </c>
      <c r="BI80" s="9">
        <v>418.5</v>
      </c>
      <c r="BJ80" s="9">
        <v>6</v>
      </c>
      <c r="BK80" s="9">
        <v>27.2</v>
      </c>
      <c r="BL80" s="9">
        <v>14.1</v>
      </c>
      <c r="BM80" s="9">
        <v>230.4</v>
      </c>
      <c r="BN80" s="9">
        <v>14.1</v>
      </c>
      <c r="BO80" s="9">
        <v>13.1</v>
      </c>
      <c r="BP80" s="9">
        <v>14.1</v>
      </c>
      <c r="BQ80" s="9">
        <v>14.1</v>
      </c>
      <c r="BR80" s="9">
        <v>13.1</v>
      </c>
      <c r="BS80" s="9">
        <v>111.2</v>
      </c>
      <c r="BT80" s="9">
        <v>14.1</v>
      </c>
      <c r="BU80" s="9">
        <v>1006</v>
      </c>
      <c r="BV80" s="9">
        <v>1000</v>
      </c>
      <c r="BW80" s="9">
        <v>-6</v>
      </c>
      <c r="BX80" s="9">
        <v>-0.6</v>
      </c>
    </row>
    <row r="81" spans="1:76" ht="15" thickBot="1" x14ac:dyDescent="0.35">
      <c r="A81" s="8" t="s">
        <v>98</v>
      </c>
      <c r="B81" s="9">
        <v>24.4</v>
      </c>
      <c r="C81" s="9">
        <v>4</v>
      </c>
      <c r="D81" s="9">
        <v>227.2</v>
      </c>
      <c r="E81" s="9">
        <v>6.5</v>
      </c>
      <c r="F81" s="9">
        <v>4</v>
      </c>
      <c r="G81" s="9">
        <v>4</v>
      </c>
      <c r="H81" s="9">
        <v>5</v>
      </c>
      <c r="I81" s="9">
        <v>5</v>
      </c>
      <c r="J81" s="9">
        <v>4</v>
      </c>
      <c r="K81" s="9">
        <v>4</v>
      </c>
      <c r="L81" s="9">
        <v>658.6</v>
      </c>
      <c r="M81" s="9">
        <v>6</v>
      </c>
      <c r="N81" s="9">
        <v>4</v>
      </c>
      <c r="O81" s="9">
        <v>4</v>
      </c>
      <c r="P81" s="9">
        <v>4</v>
      </c>
      <c r="Q81" s="9">
        <v>4</v>
      </c>
      <c r="R81" s="9">
        <v>5</v>
      </c>
      <c r="S81" s="9">
        <v>4</v>
      </c>
      <c r="T81" s="9">
        <v>4</v>
      </c>
      <c r="U81" s="9">
        <v>5</v>
      </c>
      <c r="V81" s="9">
        <v>4</v>
      </c>
      <c r="W81" s="9">
        <v>4</v>
      </c>
      <c r="X81" s="9">
        <v>994.1</v>
      </c>
      <c r="Y81" s="9">
        <v>1000</v>
      </c>
      <c r="Z81" s="9">
        <v>5.9</v>
      </c>
      <c r="AA81" s="9">
        <v>0.59</v>
      </c>
      <c r="AX81" s="8" t="s">
        <v>98</v>
      </c>
      <c r="AY81" s="9">
        <v>14.1</v>
      </c>
      <c r="AZ81" s="9">
        <v>28.7</v>
      </c>
      <c r="BA81" s="9">
        <v>35.700000000000003</v>
      </c>
      <c r="BB81" s="9">
        <v>13.1</v>
      </c>
      <c r="BC81" s="9">
        <v>21.6</v>
      </c>
      <c r="BD81" s="9">
        <v>15.1</v>
      </c>
      <c r="BE81" s="9">
        <v>14.1</v>
      </c>
      <c r="BF81" s="9">
        <v>14.1</v>
      </c>
      <c r="BG81" s="9">
        <v>15.1</v>
      </c>
      <c r="BH81" s="9">
        <v>15.1</v>
      </c>
      <c r="BI81" s="9">
        <v>331</v>
      </c>
      <c r="BJ81" s="9">
        <v>13.1</v>
      </c>
      <c r="BK81" s="9">
        <v>28.2</v>
      </c>
      <c r="BL81" s="9">
        <v>15.1</v>
      </c>
      <c r="BM81" s="9">
        <v>231.4</v>
      </c>
      <c r="BN81" s="9">
        <v>15.1</v>
      </c>
      <c r="BO81" s="9">
        <v>14.1</v>
      </c>
      <c r="BP81" s="9">
        <v>15.1</v>
      </c>
      <c r="BQ81" s="9">
        <v>15.1</v>
      </c>
      <c r="BR81" s="9">
        <v>14.1</v>
      </c>
      <c r="BS81" s="9">
        <v>112.2</v>
      </c>
      <c r="BT81" s="9">
        <v>15.1</v>
      </c>
      <c r="BU81" s="9">
        <v>1006</v>
      </c>
      <c r="BV81" s="9">
        <v>1000</v>
      </c>
      <c r="BW81" s="9">
        <v>-6</v>
      </c>
      <c r="BX81" s="9">
        <v>-0.6</v>
      </c>
    </row>
    <row r="82" spans="1:76" ht="15" thickBot="1" x14ac:dyDescent="0.35">
      <c r="A82" s="8" t="s">
        <v>4</v>
      </c>
      <c r="B82" s="9">
        <v>22.4</v>
      </c>
      <c r="C82" s="9">
        <v>3</v>
      </c>
      <c r="D82" s="9">
        <v>223.2</v>
      </c>
      <c r="E82" s="9">
        <v>2.5</v>
      </c>
      <c r="F82" s="9">
        <v>3</v>
      </c>
      <c r="G82" s="9">
        <v>3</v>
      </c>
      <c r="H82" s="9">
        <v>3</v>
      </c>
      <c r="I82" s="9">
        <v>3</v>
      </c>
      <c r="J82" s="9">
        <v>3</v>
      </c>
      <c r="K82" s="9">
        <v>3</v>
      </c>
      <c r="L82" s="9">
        <v>692.4</v>
      </c>
      <c r="M82" s="9">
        <v>3</v>
      </c>
      <c r="N82" s="9">
        <v>3</v>
      </c>
      <c r="O82" s="9">
        <v>3</v>
      </c>
      <c r="P82" s="9">
        <v>3</v>
      </c>
      <c r="Q82" s="9">
        <v>3</v>
      </c>
      <c r="R82" s="9">
        <v>3</v>
      </c>
      <c r="S82" s="9">
        <v>3</v>
      </c>
      <c r="T82" s="9">
        <v>3</v>
      </c>
      <c r="U82" s="9">
        <v>3</v>
      </c>
      <c r="V82" s="9">
        <v>3</v>
      </c>
      <c r="W82" s="9">
        <v>3</v>
      </c>
      <c r="X82" s="9">
        <v>994.1</v>
      </c>
      <c r="Y82" s="9">
        <v>1000</v>
      </c>
      <c r="Z82" s="9">
        <v>5.9</v>
      </c>
      <c r="AA82" s="9">
        <v>0.59</v>
      </c>
      <c r="AX82" s="8" t="s">
        <v>4</v>
      </c>
      <c r="AY82" s="9">
        <v>16.100000000000001</v>
      </c>
      <c r="AZ82" s="9">
        <v>29.7</v>
      </c>
      <c r="BA82" s="9">
        <v>39.700000000000003</v>
      </c>
      <c r="BB82" s="9">
        <v>17.100000000000001</v>
      </c>
      <c r="BC82" s="9">
        <v>22.6</v>
      </c>
      <c r="BD82" s="9">
        <v>16.100000000000001</v>
      </c>
      <c r="BE82" s="9">
        <v>16.100000000000001</v>
      </c>
      <c r="BF82" s="9">
        <v>16.100000000000001</v>
      </c>
      <c r="BG82" s="9">
        <v>16.100000000000001</v>
      </c>
      <c r="BH82" s="9">
        <v>16.100000000000001</v>
      </c>
      <c r="BI82" s="9">
        <v>296.8</v>
      </c>
      <c r="BJ82" s="9">
        <v>16.100000000000001</v>
      </c>
      <c r="BK82" s="9">
        <v>29.2</v>
      </c>
      <c r="BL82" s="9">
        <v>16.100000000000001</v>
      </c>
      <c r="BM82" s="9">
        <v>232.4</v>
      </c>
      <c r="BN82" s="9">
        <v>16.100000000000001</v>
      </c>
      <c r="BO82" s="9">
        <v>16.100000000000001</v>
      </c>
      <c r="BP82" s="9">
        <v>16.100000000000001</v>
      </c>
      <c r="BQ82" s="9">
        <v>16.100000000000001</v>
      </c>
      <c r="BR82" s="9">
        <v>16.100000000000001</v>
      </c>
      <c r="BS82" s="9">
        <v>113.2</v>
      </c>
      <c r="BT82" s="9">
        <v>16.100000000000001</v>
      </c>
      <c r="BU82" s="9">
        <v>1006</v>
      </c>
      <c r="BV82" s="9">
        <v>1000</v>
      </c>
      <c r="BW82" s="9">
        <v>-6</v>
      </c>
      <c r="BX82" s="9">
        <v>-0.6</v>
      </c>
    </row>
    <row r="83" spans="1:76" ht="15" thickBot="1" x14ac:dyDescent="0.35">
      <c r="A83" s="8" t="s">
        <v>3</v>
      </c>
      <c r="B83" s="9">
        <v>21.4</v>
      </c>
      <c r="C83" s="9">
        <v>2</v>
      </c>
      <c r="D83" s="9">
        <v>220.2</v>
      </c>
      <c r="E83" s="9">
        <v>1</v>
      </c>
      <c r="F83" s="9">
        <v>1</v>
      </c>
      <c r="G83" s="9">
        <v>2</v>
      </c>
      <c r="H83" s="9">
        <v>2</v>
      </c>
      <c r="I83" s="9">
        <v>2</v>
      </c>
      <c r="J83" s="9">
        <v>2</v>
      </c>
      <c r="K83" s="9">
        <v>2</v>
      </c>
      <c r="L83" s="9">
        <v>716.8</v>
      </c>
      <c r="M83" s="9">
        <v>2</v>
      </c>
      <c r="N83" s="9">
        <v>2</v>
      </c>
      <c r="O83" s="9">
        <v>2</v>
      </c>
      <c r="P83" s="9">
        <v>2</v>
      </c>
      <c r="Q83" s="9">
        <v>2</v>
      </c>
      <c r="R83" s="9">
        <v>2</v>
      </c>
      <c r="S83" s="9">
        <v>2</v>
      </c>
      <c r="T83" s="9">
        <v>2</v>
      </c>
      <c r="U83" s="9">
        <v>2</v>
      </c>
      <c r="V83" s="9">
        <v>2</v>
      </c>
      <c r="W83" s="9">
        <v>2</v>
      </c>
      <c r="X83" s="9">
        <v>994.1</v>
      </c>
      <c r="Y83" s="9">
        <v>1000</v>
      </c>
      <c r="Z83" s="9">
        <v>5.9</v>
      </c>
      <c r="AA83" s="9">
        <v>0.59</v>
      </c>
      <c r="AX83" s="8" t="s">
        <v>3</v>
      </c>
      <c r="AY83" s="9">
        <v>17.100000000000001</v>
      </c>
      <c r="AZ83" s="9">
        <v>30.7</v>
      </c>
      <c r="BA83" s="9">
        <v>42.8</v>
      </c>
      <c r="BB83" s="9">
        <v>18.100000000000001</v>
      </c>
      <c r="BC83" s="9">
        <v>24.6</v>
      </c>
      <c r="BD83" s="9">
        <v>17.100000000000001</v>
      </c>
      <c r="BE83" s="9">
        <v>17.100000000000001</v>
      </c>
      <c r="BF83" s="9">
        <v>17.100000000000001</v>
      </c>
      <c r="BG83" s="9">
        <v>17.100000000000001</v>
      </c>
      <c r="BH83" s="9">
        <v>17.100000000000001</v>
      </c>
      <c r="BI83" s="9">
        <v>272.60000000000002</v>
      </c>
      <c r="BJ83" s="9">
        <v>17.100000000000001</v>
      </c>
      <c r="BK83" s="9">
        <v>30.2</v>
      </c>
      <c r="BL83" s="9">
        <v>17.100000000000001</v>
      </c>
      <c r="BM83" s="9">
        <v>233.4</v>
      </c>
      <c r="BN83" s="9">
        <v>17.100000000000001</v>
      </c>
      <c r="BO83" s="9">
        <v>17.100000000000001</v>
      </c>
      <c r="BP83" s="9">
        <v>17.100000000000001</v>
      </c>
      <c r="BQ83" s="9">
        <v>17.100000000000001</v>
      </c>
      <c r="BR83" s="9">
        <v>17.100000000000001</v>
      </c>
      <c r="BS83" s="9">
        <v>114.2</v>
      </c>
      <c r="BT83" s="9">
        <v>17.100000000000001</v>
      </c>
      <c r="BU83" s="9">
        <v>1006</v>
      </c>
      <c r="BV83" s="9">
        <v>1000</v>
      </c>
      <c r="BW83" s="9">
        <v>-6</v>
      </c>
      <c r="BX83" s="9">
        <v>-0.6</v>
      </c>
    </row>
    <row r="84" spans="1:76" ht="15" thickBot="1" x14ac:dyDescent="0.35">
      <c r="A84" s="8" t="s">
        <v>99</v>
      </c>
      <c r="B84" s="9">
        <v>1</v>
      </c>
      <c r="C84" s="9">
        <v>1</v>
      </c>
      <c r="D84" s="9">
        <v>253</v>
      </c>
      <c r="E84" s="9">
        <v>3.5</v>
      </c>
      <c r="F84" s="9">
        <v>2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717.8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>
        <v>1</v>
      </c>
      <c r="W84" s="9">
        <v>1</v>
      </c>
      <c r="X84" s="9">
        <v>994.1</v>
      </c>
      <c r="Y84" s="9">
        <v>1000</v>
      </c>
      <c r="Z84" s="9">
        <v>5.9</v>
      </c>
      <c r="AA84" s="9">
        <v>0.59</v>
      </c>
      <c r="AX84" s="8" t="s">
        <v>99</v>
      </c>
      <c r="AY84" s="9">
        <v>18.100000000000001</v>
      </c>
      <c r="AZ84" s="9">
        <v>31.7</v>
      </c>
      <c r="BA84" s="9">
        <v>9.6</v>
      </c>
      <c r="BB84" s="9">
        <v>16.100000000000001</v>
      </c>
      <c r="BC84" s="9">
        <v>23.6</v>
      </c>
      <c r="BD84" s="9">
        <v>18.100000000000001</v>
      </c>
      <c r="BE84" s="9">
        <v>18.100000000000001</v>
      </c>
      <c r="BF84" s="9">
        <v>18.100000000000001</v>
      </c>
      <c r="BG84" s="9">
        <v>18.100000000000001</v>
      </c>
      <c r="BH84" s="9">
        <v>18.100000000000001</v>
      </c>
      <c r="BI84" s="9">
        <v>271.10000000000002</v>
      </c>
      <c r="BJ84" s="9">
        <v>37.700000000000003</v>
      </c>
      <c r="BK84" s="9">
        <v>31.2</v>
      </c>
      <c r="BL84" s="9">
        <v>18.100000000000001</v>
      </c>
      <c r="BM84" s="9">
        <v>234.4</v>
      </c>
      <c r="BN84" s="9">
        <v>18.100000000000001</v>
      </c>
      <c r="BO84" s="9">
        <v>18.100000000000001</v>
      </c>
      <c r="BP84" s="9">
        <v>18.100000000000001</v>
      </c>
      <c r="BQ84" s="9">
        <v>18.100000000000001</v>
      </c>
      <c r="BR84" s="9">
        <v>18.100000000000001</v>
      </c>
      <c r="BS84" s="9">
        <v>115.2</v>
      </c>
      <c r="BT84" s="9">
        <v>18.100000000000001</v>
      </c>
      <c r="BU84" s="9">
        <v>1006</v>
      </c>
      <c r="BV84" s="9">
        <v>1000</v>
      </c>
      <c r="BW84" s="9">
        <v>-6</v>
      </c>
      <c r="BX84" s="9">
        <v>-0.6</v>
      </c>
    </row>
    <row r="85" spans="1:76" ht="15" thickBot="1" x14ac:dyDescent="0.35">
      <c r="A85" s="8" t="s">
        <v>100</v>
      </c>
      <c r="B85" s="9">
        <v>33.299999999999997</v>
      </c>
      <c r="C85" s="9">
        <v>11.9</v>
      </c>
      <c r="D85" s="9">
        <v>223.2</v>
      </c>
      <c r="E85" s="9">
        <v>6.5</v>
      </c>
      <c r="F85" s="9">
        <v>7</v>
      </c>
      <c r="G85" s="9">
        <v>12.9</v>
      </c>
      <c r="H85" s="9">
        <v>16.899999999999999</v>
      </c>
      <c r="I85" s="9">
        <v>16.899999999999999</v>
      </c>
      <c r="J85" s="9">
        <v>16.899999999999999</v>
      </c>
      <c r="K85" s="9">
        <v>16.899999999999999</v>
      </c>
      <c r="L85" s="9">
        <v>308.2</v>
      </c>
      <c r="M85" s="9">
        <v>11.9</v>
      </c>
      <c r="N85" s="9">
        <v>30.3</v>
      </c>
      <c r="O85" s="9">
        <v>15.9</v>
      </c>
      <c r="P85" s="9">
        <v>232.6</v>
      </c>
      <c r="Q85" s="9">
        <v>11.9</v>
      </c>
      <c r="R85" s="9">
        <v>8.9</v>
      </c>
      <c r="S85" s="9">
        <v>10.9</v>
      </c>
      <c r="T85" s="9">
        <v>14.9</v>
      </c>
      <c r="U85" s="9">
        <v>14.9</v>
      </c>
      <c r="V85" s="9">
        <v>13.9</v>
      </c>
      <c r="W85" s="9">
        <v>16.899999999999999</v>
      </c>
      <c r="X85" s="9">
        <v>1053.8</v>
      </c>
      <c r="Y85" s="9">
        <v>1000</v>
      </c>
      <c r="Z85" s="9">
        <v>-53.8</v>
      </c>
      <c r="AA85" s="9">
        <v>-5.38</v>
      </c>
      <c r="AX85" s="8" t="s">
        <v>100</v>
      </c>
      <c r="AY85" s="9">
        <v>5</v>
      </c>
      <c r="AZ85" s="9">
        <v>20.6</v>
      </c>
      <c r="BA85" s="9">
        <v>39.700000000000003</v>
      </c>
      <c r="BB85" s="9">
        <v>13.1</v>
      </c>
      <c r="BC85" s="9">
        <v>18.600000000000001</v>
      </c>
      <c r="BD85" s="9">
        <v>6</v>
      </c>
      <c r="BE85" s="9">
        <v>2</v>
      </c>
      <c r="BF85" s="9">
        <v>2</v>
      </c>
      <c r="BG85" s="9">
        <v>2</v>
      </c>
      <c r="BH85" s="9">
        <v>2</v>
      </c>
      <c r="BI85" s="9">
        <v>471.3</v>
      </c>
      <c r="BJ85" s="9">
        <v>7</v>
      </c>
      <c r="BK85" s="9">
        <v>3</v>
      </c>
      <c r="BL85" s="9">
        <v>3</v>
      </c>
      <c r="BM85" s="9">
        <v>219.3</v>
      </c>
      <c r="BN85" s="9">
        <v>7</v>
      </c>
      <c r="BO85" s="9">
        <v>10.1</v>
      </c>
      <c r="BP85" s="9">
        <v>8</v>
      </c>
      <c r="BQ85" s="9">
        <v>4</v>
      </c>
      <c r="BR85" s="9">
        <v>4</v>
      </c>
      <c r="BS85" s="9">
        <v>102.1</v>
      </c>
      <c r="BT85" s="9">
        <v>2</v>
      </c>
      <c r="BU85" s="9">
        <v>952.1</v>
      </c>
      <c r="BV85" s="9">
        <v>1000</v>
      </c>
      <c r="BW85" s="9">
        <v>47.9</v>
      </c>
      <c r="BX85" s="9">
        <v>4.79</v>
      </c>
    </row>
    <row r="86" spans="1:76" ht="15" thickBot="1" x14ac:dyDescent="0.35">
      <c r="A86" s="8" t="s">
        <v>101</v>
      </c>
      <c r="B86" s="9">
        <v>0</v>
      </c>
      <c r="C86" s="9">
        <v>0</v>
      </c>
      <c r="D86" s="9">
        <v>219.2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774.9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994.1</v>
      </c>
      <c r="Y86" s="9">
        <v>1000</v>
      </c>
      <c r="Z86" s="9">
        <v>5.9</v>
      </c>
      <c r="AA86" s="9">
        <v>0.59</v>
      </c>
      <c r="AX86" s="8" t="s">
        <v>101</v>
      </c>
      <c r="AY86" s="9">
        <v>19.100000000000001</v>
      </c>
      <c r="AZ86" s="9">
        <v>32.700000000000003</v>
      </c>
      <c r="BA86" s="9">
        <v>43.8</v>
      </c>
      <c r="BB86" s="9">
        <v>19.100000000000001</v>
      </c>
      <c r="BC86" s="9">
        <v>25.7</v>
      </c>
      <c r="BD86" s="9">
        <v>19.100000000000001</v>
      </c>
      <c r="BE86" s="9">
        <v>19.100000000000001</v>
      </c>
      <c r="BF86" s="9">
        <v>19.100000000000001</v>
      </c>
      <c r="BG86" s="9">
        <v>19.100000000000001</v>
      </c>
      <c r="BH86" s="9">
        <v>19.100000000000001</v>
      </c>
      <c r="BI86" s="9">
        <v>213.8</v>
      </c>
      <c r="BJ86" s="9">
        <v>38.700000000000003</v>
      </c>
      <c r="BK86" s="9">
        <v>32.200000000000003</v>
      </c>
      <c r="BL86" s="9">
        <v>19.100000000000001</v>
      </c>
      <c r="BM86" s="9">
        <v>235.4</v>
      </c>
      <c r="BN86" s="9">
        <v>19.100000000000001</v>
      </c>
      <c r="BO86" s="9">
        <v>19.100000000000001</v>
      </c>
      <c r="BP86" s="9">
        <v>19.100000000000001</v>
      </c>
      <c r="BQ86" s="9">
        <v>19.100000000000001</v>
      </c>
      <c r="BR86" s="9">
        <v>19.100000000000001</v>
      </c>
      <c r="BS86" s="9">
        <v>116.2</v>
      </c>
      <c r="BT86" s="9">
        <v>19.100000000000001</v>
      </c>
      <c r="BU86" s="9">
        <v>1006</v>
      </c>
      <c r="BV86" s="9">
        <v>1000</v>
      </c>
      <c r="BW86" s="9">
        <v>-6</v>
      </c>
      <c r="BX86" s="9">
        <v>-0.6</v>
      </c>
    </row>
    <row r="87" spans="1:76" ht="15" thickBot="1" x14ac:dyDescent="0.35">
      <c r="A87" s="8" t="s">
        <v>102</v>
      </c>
      <c r="B87" s="9">
        <v>35.299999999999997</v>
      </c>
      <c r="C87" s="9">
        <v>30.3</v>
      </c>
      <c r="D87" s="9">
        <v>225.2</v>
      </c>
      <c r="E87" s="9">
        <v>11.4</v>
      </c>
      <c r="F87" s="9">
        <v>17.899999999999999</v>
      </c>
      <c r="G87" s="9">
        <v>16.899999999999999</v>
      </c>
      <c r="H87" s="9">
        <v>17.899999999999999</v>
      </c>
      <c r="I87" s="9">
        <v>17.899999999999999</v>
      </c>
      <c r="J87" s="9">
        <v>17.899999999999999</v>
      </c>
      <c r="K87" s="9">
        <v>17.899999999999999</v>
      </c>
      <c r="L87" s="9">
        <v>196.8</v>
      </c>
      <c r="M87" s="9">
        <v>16.899999999999999</v>
      </c>
      <c r="N87" s="9">
        <v>32.299999999999997</v>
      </c>
      <c r="O87" s="9">
        <v>17.899999999999999</v>
      </c>
      <c r="P87" s="9">
        <v>234.6</v>
      </c>
      <c r="Q87" s="9">
        <v>16.899999999999999</v>
      </c>
      <c r="R87" s="9">
        <v>15.9</v>
      </c>
      <c r="S87" s="9">
        <v>15.9</v>
      </c>
      <c r="T87" s="9">
        <v>17.899999999999999</v>
      </c>
      <c r="U87" s="9">
        <v>17.899999999999999</v>
      </c>
      <c r="V87" s="9">
        <v>16.899999999999999</v>
      </c>
      <c r="W87" s="9">
        <v>18.899999999999999</v>
      </c>
      <c r="X87" s="9">
        <v>1027.4000000000001</v>
      </c>
      <c r="Y87" s="9">
        <v>1000</v>
      </c>
      <c r="Z87" s="9">
        <v>-27.4</v>
      </c>
      <c r="AA87" s="9">
        <v>-2.74</v>
      </c>
      <c r="AX87" s="8" t="s">
        <v>102</v>
      </c>
      <c r="AY87" s="9">
        <v>3</v>
      </c>
      <c r="AZ87" s="9">
        <v>2</v>
      </c>
      <c r="BA87" s="9">
        <v>37.700000000000003</v>
      </c>
      <c r="BB87" s="9">
        <v>8</v>
      </c>
      <c r="BC87" s="9">
        <v>1</v>
      </c>
      <c r="BD87" s="9">
        <v>2</v>
      </c>
      <c r="BE87" s="9">
        <v>1</v>
      </c>
      <c r="BF87" s="9">
        <v>1</v>
      </c>
      <c r="BG87" s="9">
        <v>1</v>
      </c>
      <c r="BH87" s="9">
        <v>1</v>
      </c>
      <c r="BI87" s="9">
        <v>584</v>
      </c>
      <c r="BJ87" s="9">
        <v>2</v>
      </c>
      <c r="BK87" s="9">
        <v>1</v>
      </c>
      <c r="BL87" s="9">
        <v>1</v>
      </c>
      <c r="BM87" s="9">
        <v>217.3</v>
      </c>
      <c r="BN87" s="9">
        <v>2</v>
      </c>
      <c r="BO87" s="9">
        <v>3</v>
      </c>
      <c r="BP87" s="9">
        <v>3</v>
      </c>
      <c r="BQ87" s="9">
        <v>1</v>
      </c>
      <c r="BR87" s="9">
        <v>1</v>
      </c>
      <c r="BS87" s="9">
        <v>99.1</v>
      </c>
      <c r="BT87" s="9">
        <v>0</v>
      </c>
      <c r="BU87" s="9">
        <v>972.3</v>
      </c>
      <c r="BV87" s="9">
        <v>1000</v>
      </c>
      <c r="BW87" s="9">
        <v>27.7</v>
      </c>
      <c r="BX87" s="9">
        <v>2.77</v>
      </c>
    </row>
    <row r="88" spans="1:76" ht="15" thickBot="1" x14ac:dyDescent="0.35">
      <c r="A88" s="8" t="s">
        <v>103</v>
      </c>
      <c r="B88" s="9">
        <v>36.299999999999997</v>
      </c>
      <c r="C88" s="9">
        <v>14.9</v>
      </c>
      <c r="D88" s="9">
        <v>230.1</v>
      </c>
      <c r="E88" s="9">
        <v>14.4</v>
      </c>
      <c r="F88" s="9">
        <v>12.9</v>
      </c>
      <c r="G88" s="9">
        <v>13.9</v>
      </c>
      <c r="H88" s="9">
        <v>14.9</v>
      </c>
      <c r="I88" s="9">
        <v>16.899999999999999</v>
      </c>
      <c r="J88" s="9">
        <v>14.9</v>
      </c>
      <c r="K88" s="9">
        <v>14.9</v>
      </c>
      <c r="L88" s="9">
        <v>309.2</v>
      </c>
      <c r="M88" s="9">
        <v>15.9</v>
      </c>
      <c r="N88" s="9">
        <v>28.3</v>
      </c>
      <c r="O88" s="9">
        <v>14.9</v>
      </c>
      <c r="P88" s="9">
        <v>230.6</v>
      </c>
      <c r="Q88" s="9">
        <v>12.9</v>
      </c>
      <c r="R88" s="9">
        <v>10.9</v>
      </c>
      <c r="S88" s="9">
        <v>12.9</v>
      </c>
      <c r="T88" s="9">
        <v>11.9</v>
      </c>
      <c r="U88" s="9">
        <v>15.9</v>
      </c>
      <c r="V88" s="9">
        <v>13.9</v>
      </c>
      <c r="W88" s="9">
        <v>16.899999999999999</v>
      </c>
      <c r="X88" s="9">
        <v>1078.5999999999999</v>
      </c>
      <c r="Y88" s="9">
        <v>1000</v>
      </c>
      <c r="Z88" s="9">
        <v>-78.599999999999994</v>
      </c>
      <c r="AA88" s="9">
        <v>-7.86</v>
      </c>
      <c r="AX88" s="8" t="s">
        <v>103</v>
      </c>
      <c r="AY88" s="9">
        <v>2</v>
      </c>
      <c r="AZ88" s="9">
        <v>17.600000000000001</v>
      </c>
      <c r="BA88" s="9">
        <v>32.700000000000003</v>
      </c>
      <c r="BB88" s="9">
        <v>5</v>
      </c>
      <c r="BC88" s="9">
        <v>6</v>
      </c>
      <c r="BD88" s="9">
        <v>5</v>
      </c>
      <c r="BE88" s="9">
        <v>4</v>
      </c>
      <c r="BF88" s="9">
        <v>2</v>
      </c>
      <c r="BG88" s="9">
        <v>4</v>
      </c>
      <c r="BH88" s="9">
        <v>4</v>
      </c>
      <c r="BI88" s="9">
        <v>470.3</v>
      </c>
      <c r="BJ88" s="9">
        <v>3</v>
      </c>
      <c r="BK88" s="9">
        <v>5</v>
      </c>
      <c r="BL88" s="9">
        <v>4</v>
      </c>
      <c r="BM88" s="9">
        <v>221.3</v>
      </c>
      <c r="BN88" s="9">
        <v>6</v>
      </c>
      <c r="BO88" s="9">
        <v>8</v>
      </c>
      <c r="BP88" s="9">
        <v>6</v>
      </c>
      <c r="BQ88" s="9">
        <v>7</v>
      </c>
      <c r="BR88" s="9">
        <v>3</v>
      </c>
      <c r="BS88" s="9">
        <v>102.1</v>
      </c>
      <c r="BT88" s="9">
        <v>2</v>
      </c>
      <c r="BU88" s="9">
        <v>920.5</v>
      </c>
      <c r="BV88" s="9">
        <v>1000</v>
      </c>
      <c r="BW88" s="9">
        <v>79.5</v>
      </c>
      <c r="BX88" s="9">
        <v>7.95</v>
      </c>
    </row>
    <row r="89" spans="1:76" ht="15" thickBot="1" x14ac:dyDescent="0.35">
      <c r="A89" s="8" t="s">
        <v>1</v>
      </c>
      <c r="B89" s="9">
        <v>23.4</v>
      </c>
      <c r="C89" s="9">
        <v>6</v>
      </c>
      <c r="D89" s="9">
        <v>221.2</v>
      </c>
      <c r="E89" s="9">
        <v>6.5</v>
      </c>
      <c r="F89" s="9">
        <v>8</v>
      </c>
      <c r="G89" s="9">
        <v>7</v>
      </c>
      <c r="H89" s="9">
        <v>5</v>
      </c>
      <c r="I89" s="9">
        <v>5</v>
      </c>
      <c r="J89" s="9">
        <v>5</v>
      </c>
      <c r="K89" s="9">
        <v>8</v>
      </c>
      <c r="L89" s="9">
        <v>308.2</v>
      </c>
      <c r="M89" s="9">
        <v>4</v>
      </c>
      <c r="N89" s="9">
        <v>23.4</v>
      </c>
      <c r="O89" s="9">
        <v>8.9</v>
      </c>
      <c r="P89" s="9">
        <v>224.7</v>
      </c>
      <c r="Q89" s="9">
        <v>7</v>
      </c>
      <c r="R89" s="9">
        <v>5</v>
      </c>
      <c r="S89" s="9">
        <v>8</v>
      </c>
      <c r="T89" s="9">
        <v>7</v>
      </c>
      <c r="U89" s="9">
        <v>5</v>
      </c>
      <c r="V89" s="9">
        <v>7</v>
      </c>
      <c r="W89" s="9">
        <v>7</v>
      </c>
      <c r="X89" s="9">
        <v>909.6</v>
      </c>
      <c r="Y89" s="9">
        <v>1000</v>
      </c>
      <c r="Z89" s="9">
        <v>90.4</v>
      </c>
      <c r="AA89" s="9">
        <v>9.0399999999999991</v>
      </c>
      <c r="AX89" s="8" t="s">
        <v>1</v>
      </c>
      <c r="AY89" s="9">
        <v>15.1</v>
      </c>
      <c r="AZ89" s="9">
        <v>26.7</v>
      </c>
      <c r="BA89" s="9">
        <v>41.7</v>
      </c>
      <c r="BB89" s="9">
        <v>13.1</v>
      </c>
      <c r="BC89" s="9">
        <v>11.1</v>
      </c>
      <c r="BD89" s="9">
        <v>12.1</v>
      </c>
      <c r="BE89" s="9">
        <v>14.1</v>
      </c>
      <c r="BF89" s="9">
        <v>14.1</v>
      </c>
      <c r="BG89" s="9">
        <v>14.1</v>
      </c>
      <c r="BH89" s="9">
        <v>11.1</v>
      </c>
      <c r="BI89" s="9">
        <v>471.3</v>
      </c>
      <c r="BJ89" s="9">
        <v>15.1</v>
      </c>
      <c r="BK89" s="9">
        <v>10.1</v>
      </c>
      <c r="BL89" s="9">
        <v>10.1</v>
      </c>
      <c r="BM89" s="9">
        <v>227.3</v>
      </c>
      <c r="BN89" s="9">
        <v>12.1</v>
      </c>
      <c r="BO89" s="9">
        <v>14.1</v>
      </c>
      <c r="BP89" s="9">
        <v>11.1</v>
      </c>
      <c r="BQ89" s="9">
        <v>12.1</v>
      </c>
      <c r="BR89" s="9">
        <v>14.1</v>
      </c>
      <c r="BS89" s="9">
        <v>109.1</v>
      </c>
      <c r="BT89" s="9">
        <v>12.1</v>
      </c>
      <c r="BU89" s="9">
        <v>1091.5</v>
      </c>
      <c r="BV89" s="9">
        <v>1000</v>
      </c>
      <c r="BW89" s="9">
        <v>-91.5</v>
      </c>
      <c r="BX89" s="9">
        <v>-9.15</v>
      </c>
    </row>
    <row r="90" spans="1:76" ht="15" thickBot="1" x14ac:dyDescent="0.35">
      <c r="A90" s="8" t="s">
        <v>81</v>
      </c>
      <c r="B90" s="9">
        <v>35.299999999999997</v>
      </c>
      <c r="C90" s="9">
        <v>14.9</v>
      </c>
      <c r="D90" s="9">
        <v>253</v>
      </c>
      <c r="E90" s="9">
        <v>12.4</v>
      </c>
      <c r="F90" s="9">
        <v>14.9</v>
      </c>
      <c r="G90" s="9">
        <v>15.9</v>
      </c>
      <c r="H90" s="9">
        <v>12.9</v>
      </c>
      <c r="I90" s="9">
        <v>13.9</v>
      </c>
      <c r="J90" s="9">
        <v>14.9</v>
      </c>
      <c r="K90" s="9">
        <v>14.9</v>
      </c>
      <c r="L90" s="9">
        <v>196.8</v>
      </c>
      <c r="M90" s="9">
        <v>15.9</v>
      </c>
      <c r="N90" s="9">
        <v>29.3</v>
      </c>
      <c r="O90" s="9">
        <v>14.9</v>
      </c>
      <c r="P90" s="9">
        <v>231.6</v>
      </c>
      <c r="Q90" s="9">
        <v>14.9</v>
      </c>
      <c r="R90" s="9">
        <v>12.9</v>
      </c>
      <c r="S90" s="9">
        <v>14.9</v>
      </c>
      <c r="T90" s="9">
        <v>14.9</v>
      </c>
      <c r="U90" s="9">
        <v>14.9</v>
      </c>
      <c r="V90" s="9">
        <v>16.899999999999999</v>
      </c>
      <c r="W90" s="9">
        <v>12.9</v>
      </c>
      <c r="X90" s="9">
        <v>994.1</v>
      </c>
      <c r="Y90" s="9">
        <v>1000</v>
      </c>
      <c r="Z90" s="9">
        <v>5.9</v>
      </c>
      <c r="AA90" s="9">
        <v>0.59</v>
      </c>
      <c r="AX90" s="8" t="s">
        <v>81</v>
      </c>
      <c r="AY90" s="9">
        <v>3</v>
      </c>
      <c r="AZ90" s="9">
        <v>17.600000000000001</v>
      </c>
      <c r="BA90" s="9">
        <v>9.6</v>
      </c>
      <c r="BB90" s="9">
        <v>7</v>
      </c>
      <c r="BC90" s="9">
        <v>4</v>
      </c>
      <c r="BD90" s="9">
        <v>3</v>
      </c>
      <c r="BE90" s="9">
        <v>6</v>
      </c>
      <c r="BF90" s="9">
        <v>5</v>
      </c>
      <c r="BG90" s="9">
        <v>4</v>
      </c>
      <c r="BH90" s="9">
        <v>4</v>
      </c>
      <c r="BI90" s="9">
        <v>584</v>
      </c>
      <c r="BJ90" s="9">
        <v>3</v>
      </c>
      <c r="BK90" s="9">
        <v>4</v>
      </c>
      <c r="BL90" s="9">
        <v>4</v>
      </c>
      <c r="BM90" s="9">
        <v>220.3</v>
      </c>
      <c r="BN90" s="9">
        <v>4</v>
      </c>
      <c r="BO90" s="9">
        <v>6</v>
      </c>
      <c r="BP90" s="9">
        <v>4</v>
      </c>
      <c r="BQ90" s="9">
        <v>4</v>
      </c>
      <c r="BR90" s="9">
        <v>4</v>
      </c>
      <c r="BS90" s="9">
        <v>99.1</v>
      </c>
      <c r="BT90" s="9">
        <v>6</v>
      </c>
      <c r="BU90" s="9">
        <v>1006</v>
      </c>
      <c r="BV90" s="9">
        <v>1000</v>
      </c>
      <c r="BW90" s="9">
        <v>-6</v>
      </c>
      <c r="BX90" s="9">
        <v>-0.6</v>
      </c>
    </row>
    <row r="91" spans="1:76" ht="15" thickBot="1" x14ac:dyDescent="0.35">
      <c r="A91" s="8" t="s">
        <v>82</v>
      </c>
      <c r="B91" s="9">
        <v>32.299999999999997</v>
      </c>
      <c r="C91" s="9">
        <v>11.9</v>
      </c>
      <c r="D91" s="9">
        <v>255</v>
      </c>
      <c r="E91" s="9">
        <v>16.399999999999999</v>
      </c>
      <c r="F91" s="9">
        <v>12.9</v>
      </c>
      <c r="G91" s="9">
        <v>12.9</v>
      </c>
      <c r="H91" s="9">
        <v>11.9</v>
      </c>
      <c r="I91" s="9">
        <v>11.9</v>
      </c>
      <c r="J91" s="9">
        <v>11.9</v>
      </c>
      <c r="K91" s="9">
        <v>11.9</v>
      </c>
      <c r="L91" s="9">
        <v>129.69999999999999</v>
      </c>
      <c r="M91" s="9">
        <v>11.9</v>
      </c>
      <c r="N91" s="9">
        <v>26.3</v>
      </c>
      <c r="O91" s="9">
        <v>11.9</v>
      </c>
      <c r="P91" s="9">
        <v>228.7</v>
      </c>
      <c r="Q91" s="9">
        <v>11.9</v>
      </c>
      <c r="R91" s="9">
        <v>15.9</v>
      </c>
      <c r="S91" s="9">
        <v>12.9</v>
      </c>
      <c r="T91" s="9">
        <v>11.9</v>
      </c>
      <c r="U91" s="9">
        <v>11.9</v>
      </c>
      <c r="V91" s="9">
        <v>114.8</v>
      </c>
      <c r="W91" s="9">
        <v>16.899999999999999</v>
      </c>
      <c r="X91" s="9">
        <v>994.1</v>
      </c>
      <c r="Y91" s="9">
        <v>1000</v>
      </c>
      <c r="Z91" s="9">
        <v>5.9</v>
      </c>
      <c r="AA91" s="9">
        <v>0.59</v>
      </c>
      <c r="AX91" s="8" t="s">
        <v>82</v>
      </c>
      <c r="AY91" s="9">
        <v>6</v>
      </c>
      <c r="AZ91" s="9">
        <v>20.6</v>
      </c>
      <c r="BA91" s="9">
        <v>7.5</v>
      </c>
      <c r="BB91" s="9">
        <v>3</v>
      </c>
      <c r="BC91" s="9">
        <v>6</v>
      </c>
      <c r="BD91" s="9">
        <v>6</v>
      </c>
      <c r="BE91" s="9">
        <v>7</v>
      </c>
      <c r="BF91" s="9">
        <v>7</v>
      </c>
      <c r="BG91" s="9">
        <v>7</v>
      </c>
      <c r="BH91" s="9">
        <v>7</v>
      </c>
      <c r="BI91" s="9">
        <v>651.9</v>
      </c>
      <c r="BJ91" s="9">
        <v>7</v>
      </c>
      <c r="BK91" s="9">
        <v>7</v>
      </c>
      <c r="BL91" s="9">
        <v>7</v>
      </c>
      <c r="BM91" s="9">
        <v>223.3</v>
      </c>
      <c r="BN91" s="9">
        <v>7</v>
      </c>
      <c r="BO91" s="9">
        <v>3</v>
      </c>
      <c r="BP91" s="9">
        <v>6</v>
      </c>
      <c r="BQ91" s="9">
        <v>7</v>
      </c>
      <c r="BR91" s="9">
        <v>7</v>
      </c>
      <c r="BS91" s="9">
        <v>0</v>
      </c>
      <c r="BT91" s="9">
        <v>2</v>
      </c>
      <c r="BU91" s="9">
        <v>1006</v>
      </c>
      <c r="BV91" s="9">
        <v>1000</v>
      </c>
      <c r="BW91" s="9">
        <v>-6</v>
      </c>
      <c r="BX91" s="9">
        <v>-0.6</v>
      </c>
    </row>
    <row r="92" spans="1:76" ht="15" thickBot="1" x14ac:dyDescent="0.35">
      <c r="A92" s="8" t="s">
        <v>83</v>
      </c>
      <c r="B92" s="9">
        <v>29.3</v>
      </c>
      <c r="C92" s="9">
        <v>9.9</v>
      </c>
      <c r="D92" s="9">
        <v>230.1</v>
      </c>
      <c r="E92" s="9">
        <v>11.4</v>
      </c>
      <c r="F92" s="9">
        <v>17.899999999999999</v>
      </c>
      <c r="G92" s="9">
        <v>9.9</v>
      </c>
      <c r="H92" s="9">
        <v>8.9</v>
      </c>
      <c r="I92" s="9">
        <v>9.9</v>
      </c>
      <c r="J92" s="9">
        <v>9.9</v>
      </c>
      <c r="K92" s="9">
        <v>9.9</v>
      </c>
      <c r="L92" s="9">
        <v>335</v>
      </c>
      <c r="M92" s="9">
        <v>8</v>
      </c>
      <c r="N92" s="9">
        <v>25.4</v>
      </c>
      <c r="O92" s="9">
        <v>9.9</v>
      </c>
      <c r="P92" s="9">
        <v>226.7</v>
      </c>
      <c r="Q92" s="9">
        <v>16.899999999999999</v>
      </c>
      <c r="R92" s="9">
        <v>17.899999999999999</v>
      </c>
      <c r="S92" s="9">
        <v>16.899999999999999</v>
      </c>
      <c r="T92" s="9">
        <v>17.899999999999999</v>
      </c>
      <c r="U92" s="9">
        <v>9.9</v>
      </c>
      <c r="V92" s="9">
        <v>13.9</v>
      </c>
      <c r="W92" s="9">
        <v>8.9</v>
      </c>
      <c r="X92" s="9">
        <v>1054.8</v>
      </c>
      <c r="Y92" s="9">
        <v>1000</v>
      </c>
      <c r="Z92" s="9">
        <v>-54.8</v>
      </c>
      <c r="AA92" s="9">
        <v>-5.48</v>
      </c>
      <c r="AX92" s="8" t="s">
        <v>83</v>
      </c>
      <c r="AY92" s="9">
        <v>9.1</v>
      </c>
      <c r="AZ92" s="9">
        <v>22.6</v>
      </c>
      <c r="BA92" s="9">
        <v>32.700000000000003</v>
      </c>
      <c r="BB92" s="9">
        <v>8</v>
      </c>
      <c r="BC92" s="9">
        <v>1</v>
      </c>
      <c r="BD92" s="9">
        <v>9.1</v>
      </c>
      <c r="BE92" s="9">
        <v>10.1</v>
      </c>
      <c r="BF92" s="9">
        <v>9.1</v>
      </c>
      <c r="BG92" s="9">
        <v>9.1</v>
      </c>
      <c r="BH92" s="9">
        <v>9.1</v>
      </c>
      <c r="BI92" s="9">
        <v>444.1</v>
      </c>
      <c r="BJ92" s="9">
        <v>11.1</v>
      </c>
      <c r="BK92" s="9">
        <v>8</v>
      </c>
      <c r="BL92" s="9">
        <v>9.1</v>
      </c>
      <c r="BM92" s="9">
        <v>225.3</v>
      </c>
      <c r="BN92" s="9">
        <v>2</v>
      </c>
      <c r="BO92" s="9">
        <v>1</v>
      </c>
      <c r="BP92" s="9">
        <v>2</v>
      </c>
      <c r="BQ92" s="9">
        <v>1</v>
      </c>
      <c r="BR92" s="9">
        <v>9.1</v>
      </c>
      <c r="BS92" s="9">
        <v>102.1</v>
      </c>
      <c r="BT92" s="9">
        <v>10.1</v>
      </c>
      <c r="BU92" s="9">
        <v>944.6</v>
      </c>
      <c r="BV92" s="9">
        <v>1000</v>
      </c>
      <c r="BW92" s="9">
        <v>55.4</v>
      </c>
      <c r="BX92" s="9">
        <v>5.54</v>
      </c>
    </row>
    <row r="93" spans="1:76" ht="20.399999999999999" thickBot="1" x14ac:dyDescent="0.35">
      <c r="A93" s="8" t="s">
        <v>84</v>
      </c>
      <c r="B93" s="9">
        <v>26.3</v>
      </c>
      <c r="C93" s="9">
        <v>8</v>
      </c>
      <c r="D93" s="9">
        <v>226.2</v>
      </c>
      <c r="E93" s="9">
        <v>8.5</v>
      </c>
      <c r="F93" s="9">
        <v>7</v>
      </c>
      <c r="G93" s="9">
        <v>8</v>
      </c>
      <c r="H93" s="9">
        <v>7</v>
      </c>
      <c r="I93" s="9">
        <v>7</v>
      </c>
      <c r="J93" s="9">
        <v>8</v>
      </c>
      <c r="K93" s="9">
        <v>6</v>
      </c>
      <c r="L93" s="9">
        <v>305.2</v>
      </c>
      <c r="M93" s="9">
        <v>5</v>
      </c>
      <c r="N93" s="9">
        <v>7</v>
      </c>
      <c r="O93" s="9">
        <v>7</v>
      </c>
      <c r="P93" s="9">
        <v>224.7</v>
      </c>
      <c r="Q93" s="9">
        <v>8.9</v>
      </c>
      <c r="R93" s="9">
        <v>8.9</v>
      </c>
      <c r="S93" s="9">
        <v>8.9</v>
      </c>
      <c r="T93" s="9">
        <v>8.9</v>
      </c>
      <c r="U93" s="9">
        <v>7</v>
      </c>
      <c r="V93" s="9">
        <v>9.9</v>
      </c>
      <c r="W93" s="9">
        <v>10.9</v>
      </c>
      <c r="X93" s="9">
        <v>924.1</v>
      </c>
      <c r="Y93" s="9">
        <v>1000</v>
      </c>
      <c r="Z93" s="9">
        <v>75.900000000000006</v>
      </c>
      <c r="AA93" s="9">
        <v>7.59</v>
      </c>
      <c r="AX93" s="8" t="s">
        <v>84</v>
      </c>
      <c r="AY93" s="9">
        <v>12.1</v>
      </c>
      <c r="AZ93" s="9">
        <v>24.6</v>
      </c>
      <c r="BA93" s="9">
        <v>36.700000000000003</v>
      </c>
      <c r="BB93" s="9">
        <v>11.1</v>
      </c>
      <c r="BC93" s="9">
        <v>18.600000000000001</v>
      </c>
      <c r="BD93" s="9">
        <v>11.1</v>
      </c>
      <c r="BE93" s="9">
        <v>12.1</v>
      </c>
      <c r="BF93" s="9">
        <v>12.1</v>
      </c>
      <c r="BG93" s="9">
        <v>11.1</v>
      </c>
      <c r="BH93" s="9">
        <v>13.1</v>
      </c>
      <c r="BI93" s="9">
        <v>474.3</v>
      </c>
      <c r="BJ93" s="9">
        <v>14.1</v>
      </c>
      <c r="BK93" s="9">
        <v>20.100000000000001</v>
      </c>
      <c r="BL93" s="9">
        <v>12.1</v>
      </c>
      <c r="BM93" s="9">
        <v>227.3</v>
      </c>
      <c r="BN93" s="9">
        <v>10.1</v>
      </c>
      <c r="BO93" s="9">
        <v>10.1</v>
      </c>
      <c r="BP93" s="9">
        <v>10.1</v>
      </c>
      <c r="BQ93" s="9">
        <v>10.1</v>
      </c>
      <c r="BR93" s="9">
        <v>12.1</v>
      </c>
      <c r="BS93" s="9">
        <v>106.1</v>
      </c>
      <c r="BT93" s="9">
        <v>8</v>
      </c>
      <c r="BU93" s="9">
        <v>1076.9000000000001</v>
      </c>
      <c r="BV93" s="9">
        <v>1000</v>
      </c>
      <c r="BW93" s="9">
        <v>-76.900000000000006</v>
      </c>
      <c r="BX93" s="9">
        <v>-7.69</v>
      </c>
    </row>
    <row r="94" spans="1:76" ht="15" thickBot="1" x14ac:dyDescent="0.35"/>
    <row r="95" spans="1:76" ht="15" thickBot="1" x14ac:dyDescent="0.35">
      <c r="A95" s="8" t="s">
        <v>151</v>
      </c>
      <c r="B95" s="10">
        <v>1775.7</v>
      </c>
      <c r="AX95" s="8" t="s">
        <v>405</v>
      </c>
      <c r="AY95" s="10">
        <v>1796</v>
      </c>
    </row>
    <row r="96" spans="1:76" ht="15" thickBot="1" x14ac:dyDescent="0.35">
      <c r="A96" s="8" t="s">
        <v>152</v>
      </c>
      <c r="B96" s="10">
        <v>219.2</v>
      </c>
      <c r="AX96" s="8" t="s">
        <v>406</v>
      </c>
      <c r="AY96" s="10">
        <v>213.8</v>
      </c>
    </row>
    <row r="97" spans="1:51" ht="15" thickBot="1" x14ac:dyDescent="0.35">
      <c r="A97" s="8" t="s">
        <v>153</v>
      </c>
      <c r="B97" s="10">
        <v>20000.099999999999</v>
      </c>
      <c r="AX97" s="8" t="s">
        <v>407</v>
      </c>
      <c r="AY97" s="10">
        <v>20000.599999999999</v>
      </c>
    </row>
    <row r="98" spans="1:51" ht="15" thickBot="1" x14ac:dyDescent="0.35">
      <c r="A98" s="8" t="s">
        <v>154</v>
      </c>
      <c r="B98" s="10">
        <v>20000</v>
      </c>
      <c r="AX98" s="8" t="s">
        <v>408</v>
      </c>
      <c r="AY98" s="10">
        <v>20000</v>
      </c>
    </row>
    <row r="99" spans="1:51" ht="15" thickBot="1" x14ac:dyDescent="0.35">
      <c r="A99" s="8" t="s">
        <v>155</v>
      </c>
      <c r="B99" s="10">
        <v>0.1</v>
      </c>
      <c r="AX99" s="8" t="s">
        <v>409</v>
      </c>
      <c r="AY99" s="10">
        <v>0.6</v>
      </c>
    </row>
    <row r="100" spans="1:51" ht="15" thickBot="1" x14ac:dyDescent="0.35">
      <c r="A100" s="8" t="s">
        <v>156</v>
      </c>
      <c r="B100" s="10"/>
      <c r="AX100" s="8" t="s">
        <v>410</v>
      </c>
      <c r="AY100" s="10"/>
    </row>
    <row r="101" spans="1:51" ht="15" thickBot="1" x14ac:dyDescent="0.35">
      <c r="A101" s="8" t="s">
        <v>157</v>
      </c>
      <c r="B101" s="10"/>
      <c r="AX101" s="8" t="s">
        <v>411</v>
      </c>
      <c r="AY101" s="10"/>
    </row>
    <row r="102" spans="1:51" ht="15" thickBot="1" x14ac:dyDescent="0.35">
      <c r="A102" s="8" t="s">
        <v>158</v>
      </c>
      <c r="B102" s="10">
        <v>0</v>
      </c>
      <c r="AX102" s="8" t="s">
        <v>412</v>
      </c>
      <c r="AY102" s="10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85A9-88CD-4307-BD36-FB50303EECEF}">
  <dimension ref="A1:BC102"/>
  <sheetViews>
    <sheetView zoomScale="39" zoomScaleNormal="70" workbookViewId="0"/>
  </sheetViews>
  <sheetFormatPr defaultRowHeight="14.4" x14ac:dyDescent="0.3"/>
  <sheetData>
    <row r="1" spans="1:52" ht="18" x14ac:dyDescent="0.3">
      <c r="A1" s="3"/>
      <c r="AJ1" s="3"/>
    </row>
    <row r="2" spans="1:52" x14ac:dyDescent="0.3">
      <c r="A2" s="4"/>
      <c r="AJ2" s="4"/>
    </row>
    <row r="5" spans="1:52" ht="18" x14ac:dyDescent="0.3">
      <c r="A5" s="5" t="s">
        <v>85</v>
      </c>
      <c r="B5" s="6">
        <v>5255215</v>
      </c>
      <c r="C5" s="5" t="s">
        <v>86</v>
      </c>
      <c r="D5" s="6">
        <v>20</v>
      </c>
      <c r="E5" s="5" t="s">
        <v>87</v>
      </c>
      <c r="F5" s="6">
        <v>15</v>
      </c>
      <c r="G5" s="5" t="s">
        <v>88</v>
      </c>
      <c r="H5" s="6">
        <v>20</v>
      </c>
      <c r="I5" s="5" t="s">
        <v>89</v>
      </c>
      <c r="J5" s="6">
        <v>0</v>
      </c>
      <c r="K5" s="5" t="s">
        <v>90</v>
      </c>
      <c r="L5" s="6" t="s">
        <v>448</v>
      </c>
      <c r="AJ5" s="5" t="s">
        <v>85</v>
      </c>
      <c r="AK5" s="6">
        <v>6724893</v>
      </c>
      <c r="AL5" s="5" t="s">
        <v>86</v>
      </c>
      <c r="AM5" s="6">
        <v>20</v>
      </c>
      <c r="AN5" s="5" t="s">
        <v>87</v>
      </c>
      <c r="AO5" s="6">
        <v>15</v>
      </c>
      <c r="AP5" s="5" t="s">
        <v>88</v>
      </c>
      <c r="AQ5" s="6">
        <v>20</v>
      </c>
      <c r="AR5" s="5" t="s">
        <v>89</v>
      </c>
      <c r="AS5" s="6">
        <v>0</v>
      </c>
      <c r="AT5" s="5" t="s">
        <v>90</v>
      </c>
      <c r="AU5" s="6" t="s">
        <v>526</v>
      </c>
    </row>
    <row r="6" spans="1:52" ht="18.600000000000001" thickBot="1" x14ac:dyDescent="0.35">
      <c r="A6" s="3"/>
      <c r="AJ6" s="3"/>
    </row>
    <row r="7" spans="1:52" ht="15" thickBot="1" x14ac:dyDescent="0.35">
      <c r="A7" s="7" t="s">
        <v>91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80</v>
      </c>
      <c r="S7" s="12" t="s">
        <v>49</v>
      </c>
      <c r="T7" s="12" t="s">
        <v>50</v>
      </c>
      <c r="U7" s="12" t="s">
        <v>51</v>
      </c>
      <c r="V7" s="12" t="s">
        <v>52</v>
      </c>
      <c r="W7" s="12" t="s">
        <v>53</v>
      </c>
      <c r="X7" s="12" t="s">
        <v>54</v>
      </c>
      <c r="Y7" s="12" t="s">
        <v>55</v>
      </c>
      <c r="Z7" s="12" t="s">
        <v>56</v>
      </c>
      <c r="AA7" s="12" t="s">
        <v>57</v>
      </c>
      <c r="AB7" s="12" t="s">
        <v>58</v>
      </c>
      <c r="AC7" s="12" t="s">
        <v>59</v>
      </c>
      <c r="AD7" s="12" t="s">
        <v>60</v>
      </c>
      <c r="AE7" s="12" t="s">
        <v>61</v>
      </c>
      <c r="AF7" s="12" t="s">
        <v>62</v>
      </c>
      <c r="AG7" s="12" t="s">
        <v>63</v>
      </c>
      <c r="AH7" s="12" t="s">
        <v>80</v>
      </c>
      <c r="AJ7" s="7" t="s">
        <v>91</v>
      </c>
      <c r="AK7" s="7" t="s">
        <v>49</v>
      </c>
      <c r="AL7" s="7" t="s">
        <v>50</v>
      </c>
      <c r="AM7" s="7" t="s">
        <v>51</v>
      </c>
      <c r="AN7" s="7" t="s">
        <v>52</v>
      </c>
      <c r="AO7" s="7" t="s">
        <v>53</v>
      </c>
      <c r="AP7" s="7" t="s">
        <v>54</v>
      </c>
      <c r="AQ7" s="7" t="s">
        <v>55</v>
      </c>
      <c r="AR7" s="7" t="s">
        <v>56</v>
      </c>
      <c r="AS7" s="7" t="s">
        <v>57</v>
      </c>
      <c r="AT7" s="7" t="s">
        <v>58</v>
      </c>
      <c r="AU7" s="7" t="s">
        <v>59</v>
      </c>
      <c r="AV7" s="7" t="s">
        <v>60</v>
      </c>
      <c r="AW7" s="7" t="s">
        <v>61</v>
      </c>
      <c r="AX7" s="7" t="s">
        <v>62</v>
      </c>
      <c r="AY7" s="7" t="s">
        <v>63</v>
      </c>
      <c r="AZ7" s="7" t="s">
        <v>92</v>
      </c>
    </row>
    <row r="8" spans="1:52" ht="27" thickBot="1" x14ac:dyDescent="0.35">
      <c r="A8" s="8" t="s">
        <v>428</v>
      </c>
      <c r="B8" s="9">
        <v>2</v>
      </c>
      <c r="C8" s="9">
        <v>3</v>
      </c>
      <c r="D8" s="9">
        <v>2</v>
      </c>
      <c r="E8" s="9">
        <v>2</v>
      </c>
      <c r="F8" s="9">
        <v>2</v>
      </c>
      <c r="G8" s="9">
        <v>3</v>
      </c>
      <c r="H8" s="9">
        <v>3</v>
      </c>
      <c r="I8" s="9">
        <v>2</v>
      </c>
      <c r="J8" s="9">
        <v>5</v>
      </c>
      <c r="K8" s="9">
        <v>5</v>
      </c>
      <c r="L8" s="9">
        <v>1</v>
      </c>
      <c r="M8" s="9">
        <v>9</v>
      </c>
      <c r="N8" s="9">
        <v>7</v>
      </c>
      <c r="O8" s="9">
        <v>8</v>
      </c>
      <c r="P8" s="9">
        <v>14</v>
      </c>
      <c r="Q8" s="9">
        <v>1000</v>
      </c>
      <c r="S8" s="2">
        <f>$D$5-B8+1</f>
        <v>19</v>
      </c>
      <c r="T8" s="2">
        <f t="shared" ref="T8:AF8" si="0">$D$5-C8+1</f>
        <v>18</v>
      </c>
      <c r="U8" s="2">
        <f t="shared" si="0"/>
        <v>19</v>
      </c>
      <c r="V8" s="2">
        <f t="shared" si="0"/>
        <v>19</v>
      </c>
      <c r="W8" s="2">
        <f t="shared" si="0"/>
        <v>19</v>
      </c>
      <c r="X8" s="2">
        <f t="shared" si="0"/>
        <v>18</v>
      </c>
      <c r="Y8" s="2">
        <f t="shared" si="0"/>
        <v>18</v>
      </c>
      <c r="Z8" s="2">
        <f t="shared" si="0"/>
        <v>19</v>
      </c>
      <c r="AA8" s="2">
        <f t="shared" si="0"/>
        <v>16</v>
      </c>
      <c r="AB8" s="2">
        <f t="shared" si="0"/>
        <v>16</v>
      </c>
      <c r="AC8" s="2">
        <f t="shared" si="0"/>
        <v>20</v>
      </c>
      <c r="AD8" s="2">
        <f t="shared" si="0"/>
        <v>12</v>
      </c>
      <c r="AE8" s="2">
        <f t="shared" si="0"/>
        <v>14</v>
      </c>
      <c r="AF8" s="2">
        <f t="shared" si="0"/>
        <v>13</v>
      </c>
      <c r="AG8" s="2">
        <f>$D$5-P8+1</f>
        <v>7</v>
      </c>
      <c r="AH8" s="2">
        <f>Q8</f>
        <v>1000</v>
      </c>
      <c r="AJ8" s="8" t="s">
        <v>428</v>
      </c>
      <c r="AK8" s="9">
        <v>19</v>
      </c>
      <c r="AL8" s="9">
        <v>18</v>
      </c>
      <c r="AM8" s="9">
        <v>19</v>
      </c>
      <c r="AN8" s="9">
        <v>19</v>
      </c>
      <c r="AO8" s="9">
        <v>19</v>
      </c>
      <c r="AP8" s="9">
        <v>18</v>
      </c>
      <c r="AQ8" s="9">
        <v>18</v>
      </c>
      <c r="AR8" s="9">
        <v>19</v>
      </c>
      <c r="AS8" s="9">
        <v>16</v>
      </c>
      <c r="AT8" s="9">
        <v>16</v>
      </c>
      <c r="AU8" s="9">
        <v>20</v>
      </c>
      <c r="AV8" s="9">
        <v>12</v>
      </c>
      <c r="AW8" s="9">
        <v>14</v>
      </c>
      <c r="AX8" s="9">
        <v>13</v>
      </c>
      <c r="AY8" s="9">
        <v>7</v>
      </c>
      <c r="AZ8" s="9">
        <v>1000</v>
      </c>
    </row>
    <row r="9" spans="1:52" ht="27" thickBot="1" x14ac:dyDescent="0.35">
      <c r="A9" s="8" t="s">
        <v>429</v>
      </c>
      <c r="B9" s="9">
        <v>5</v>
      </c>
      <c r="C9" s="9">
        <v>6</v>
      </c>
      <c r="D9" s="9">
        <v>8</v>
      </c>
      <c r="E9" s="9">
        <v>6</v>
      </c>
      <c r="F9" s="9">
        <v>6</v>
      </c>
      <c r="G9" s="9">
        <v>1</v>
      </c>
      <c r="H9" s="9">
        <v>3</v>
      </c>
      <c r="I9" s="9">
        <v>2</v>
      </c>
      <c r="J9" s="9">
        <v>5</v>
      </c>
      <c r="K9" s="9">
        <v>5</v>
      </c>
      <c r="L9" s="9">
        <v>5</v>
      </c>
      <c r="M9" s="9">
        <v>2</v>
      </c>
      <c r="N9" s="9">
        <v>3</v>
      </c>
      <c r="O9" s="9">
        <v>8</v>
      </c>
      <c r="P9" s="9">
        <v>6</v>
      </c>
      <c r="Q9" s="9">
        <v>1000</v>
      </c>
      <c r="S9" s="2">
        <f t="shared" ref="S9:S27" si="1">$D$5-B9+1</f>
        <v>16</v>
      </c>
      <c r="T9" s="2">
        <f t="shared" ref="T9:T27" si="2">$D$5-C9+1</f>
        <v>15</v>
      </c>
      <c r="U9" s="2">
        <f t="shared" ref="U9:U27" si="3">$D$5-D9+1</f>
        <v>13</v>
      </c>
      <c r="V9" s="2">
        <f t="shared" ref="V9:V27" si="4">$D$5-E9+1</f>
        <v>15</v>
      </c>
      <c r="W9" s="2">
        <f t="shared" ref="W9:W27" si="5">$D$5-F9+1</f>
        <v>15</v>
      </c>
      <c r="X9" s="2">
        <f t="shared" ref="X9:X27" si="6">$D$5-G9+1</f>
        <v>20</v>
      </c>
      <c r="Y9" s="2">
        <f t="shared" ref="Y9:Y27" si="7">$D$5-H9+1</f>
        <v>18</v>
      </c>
      <c r="Z9" s="2">
        <f t="shared" ref="Z9:Z27" si="8">$D$5-I9+1</f>
        <v>19</v>
      </c>
      <c r="AA9" s="2">
        <f t="shared" ref="AA9:AA27" si="9">$D$5-J9+1</f>
        <v>16</v>
      </c>
      <c r="AB9" s="2">
        <f t="shared" ref="AB9:AB27" si="10">$D$5-K9+1</f>
        <v>16</v>
      </c>
      <c r="AC9" s="2">
        <f t="shared" ref="AC9:AC27" si="11">$D$5-L9+1</f>
        <v>16</v>
      </c>
      <c r="AD9" s="2">
        <f t="shared" ref="AD9:AD27" si="12">$D$5-M9+1</f>
        <v>19</v>
      </c>
      <c r="AE9" s="2">
        <f t="shared" ref="AE9:AE27" si="13">$D$5-N9+1</f>
        <v>18</v>
      </c>
      <c r="AF9" s="2">
        <f t="shared" ref="AF9:AF27" si="14">$D$5-O9+1</f>
        <v>13</v>
      </c>
      <c r="AG9" s="2">
        <f t="shared" ref="AG9:AG27" si="15">$D$5-P9+1</f>
        <v>15</v>
      </c>
      <c r="AH9" s="2">
        <f t="shared" ref="AH9:AH27" si="16">Q9</f>
        <v>1000</v>
      </c>
      <c r="AJ9" s="8" t="s">
        <v>429</v>
      </c>
      <c r="AK9" s="9">
        <v>16</v>
      </c>
      <c r="AL9" s="9">
        <v>15</v>
      </c>
      <c r="AM9" s="9">
        <v>13</v>
      </c>
      <c r="AN9" s="9">
        <v>15</v>
      </c>
      <c r="AO9" s="9">
        <v>15</v>
      </c>
      <c r="AP9" s="9">
        <v>20</v>
      </c>
      <c r="AQ9" s="9">
        <v>18</v>
      </c>
      <c r="AR9" s="9">
        <v>19</v>
      </c>
      <c r="AS9" s="9">
        <v>16</v>
      </c>
      <c r="AT9" s="9">
        <v>16</v>
      </c>
      <c r="AU9" s="9">
        <v>16</v>
      </c>
      <c r="AV9" s="9">
        <v>19</v>
      </c>
      <c r="AW9" s="9">
        <v>18</v>
      </c>
      <c r="AX9" s="9">
        <v>13</v>
      </c>
      <c r="AY9" s="9">
        <v>15</v>
      </c>
      <c r="AZ9" s="9">
        <v>1000</v>
      </c>
    </row>
    <row r="10" spans="1:52" ht="20.399999999999999" thickBot="1" x14ac:dyDescent="0.35">
      <c r="A10" s="8" t="s">
        <v>430</v>
      </c>
      <c r="B10" s="9">
        <v>10</v>
      </c>
      <c r="C10" s="9">
        <v>11</v>
      </c>
      <c r="D10" s="9">
        <v>10</v>
      </c>
      <c r="E10" s="9">
        <v>12</v>
      </c>
      <c r="F10" s="9">
        <v>11</v>
      </c>
      <c r="G10" s="9">
        <v>3</v>
      </c>
      <c r="H10" s="9">
        <v>1</v>
      </c>
      <c r="I10" s="9">
        <v>2</v>
      </c>
      <c r="J10" s="9">
        <v>5</v>
      </c>
      <c r="K10" s="9">
        <v>5</v>
      </c>
      <c r="L10" s="9">
        <v>5</v>
      </c>
      <c r="M10" s="9">
        <v>12</v>
      </c>
      <c r="N10" s="9">
        <v>15</v>
      </c>
      <c r="O10" s="9">
        <v>8</v>
      </c>
      <c r="P10" s="9">
        <v>16</v>
      </c>
      <c r="Q10" s="9">
        <v>1000</v>
      </c>
      <c r="S10" s="2">
        <f t="shared" si="1"/>
        <v>11</v>
      </c>
      <c r="T10" s="2">
        <f t="shared" si="2"/>
        <v>10</v>
      </c>
      <c r="U10" s="2">
        <f t="shared" si="3"/>
        <v>11</v>
      </c>
      <c r="V10" s="2">
        <f t="shared" si="4"/>
        <v>9</v>
      </c>
      <c r="W10" s="2">
        <f t="shared" si="5"/>
        <v>10</v>
      </c>
      <c r="X10" s="2">
        <f t="shared" si="6"/>
        <v>18</v>
      </c>
      <c r="Y10" s="2">
        <f t="shared" si="7"/>
        <v>20</v>
      </c>
      <c r="Z10" s="2">
        <f t="shared" si="8"/>
        <v>19</v>
      </c>
      <c r="AA10" s="2">
        <f t="shared" si="9"/>
        <v>16</v>
      </c>
      <c r="AB10" s="2">
        <f t="shared" si="10"/>
        <v>16</v>
      </c>
      <c r="AC10" s="2">
        <f t="shared" si="11"/>
        <v>16</v>
      </c>
      <c r="AD10" s="2">
        <f t="shared" si="12"/>
        <v>9</v>
      </c>
      <c r="AE10" s="2">
        <f t="shared" si="13"/>
        <v>6</v>
      </c>
      <c r="AF10" s="2">
        <f t="shared" si="14"/>
        <v>13</v>
      </c>
      <c r="AG10" s="2">
        <f t="shared" si="15"/>
        <v>5</v>
      </c>
      <c r="AH10" s="2">
        <f t="shared" si="16"/>
        <v>1000</v>
      </c>
      <c r="AJ10" s="8" t="s">
        <v>430</v>
      </c>
      <c r="AK10" s="9">
        <v>11</v>
      </c>
      <c r="AL10" s="9">
        <v>10</v>
      </c>
      <c r="AM10" s="9">
        <v>11</v>
      </c>
      <c r="AN10" s="9">
        <v>9</v>
      </c>
      <c r="AO10" s="9">
        <v>10</v>
      </c>
      <c r="AP10" s="9">
        <v>18</v>
      </c>
      <c r="AQ10" s="9">
        <v>20</v>
      </c>
      <c r="AR10" s="9">
        <v>19</v>
      </c>
      <c r="AS10" s="9">
        <v>16</v>
      </c>
      <c r="AT10" s="9">
        <v>16</v>
      </c>
      <c r="AU10" s="9">
        <v>16</v>
      </c>
      <c r="AV10" s="9">
        <v>9</v>
      </c>
      <c r="AW10" s="9">
        <v>6</v>
      </c>
      <c r="AX10" s="9">
        <v>13</v>
      </c>
      <c r="AY10" s="9">
        <v>5</v>
      </c>
      <c r="AZ10" s="9">
        <v>1000</v>
      </c>
    </row>
    <row r="11" spans="1:52" ht="27" thickBot="1" x14ac:dyDescent="0.35">
      <c r="A11" s="8" t="s">
        <v>431</v>
      </c>
      <c r="B11" s="9">
        <v>15</v>
      </c>
      <c r="C11" s="9">
        <v>15</v>
      </c>
      <c r="D11" s="9">
        <v>15</v>
      </c>
      <c r="E11" s="9">
        <v>15</v>
      </c>
      <c r="F11" s="9">
        <v>15</v>
      </c>
      <c r="G11" s="9">
        <v>3</v>
      </c>
      <c r="H11" s="9">
        <v>3</v>
      </c>
      <c r="I11" s="9">
        <v>2</v>
      </c>
      <c r="J11" s="9">
        <v>5</v>
      </c>
      <c r="K11" s="9">
        <v>5</v>
      </c>
      <c r="L11" s="9">
        <v>5</v>
      </c>
      <c r="M11" s="9">
        <v>6</v>
      </c>
      <c r="N11" s="9">
        <v>8</v>
      </c>
      <c r="O11" s="9">
        <v>4</v>
      </c>
      <c r="P11" s="9">
        <v>12</v>
      </c>
      <c r="Q11" s="9">
        <v>1000</v>
      </c>
      <c r="S11" s="2">
        <f t="shared" si="1"/>
        <v>6</v>
      </c>
      <c r="T11" s="2">
        <f t="shared" si="2"/>
        <v>6</v>
      </c>
      <c r="U11" s="2">
        <f t="shared" si="3"/>
        <v>6</v>
      </c>
      <c r="V11" s="2">
        <f t="shared" si="4"/>
        <v>6</v>
      </c>
      <c r="W11" s="2">
        <f t="shared" si="5"/>
        <v>6</v>
      </c>
      <c r="X11" s="2">
        <f t="shared" si="6"/>
        <v>18</v>
      </c>
      <c r="Y11" s="2">
        <f t="shared" si="7"/>
        <v>18</v>
      </c>
      <c r="Z11" s="2">
        <f t="shared" si="8"/>
        <v>19</v>
      </c>
      <c r="AA11" s="2">
        <f t="shared" si="9"/>
        <v>16</v>
      </c>
      <c r="AB11" s="2">
        <f t="shared" si="10"/>
        <v>16</v>
      </c>
      <c r="AC11" s="2">
        <f t="shared" si="11"/>
        <v>16</v>
      </c>
      <c r="AD11" s="2">
        <f t="shared" si="12"/>
        <v>15</v>
      </c>
      <c r="AE11" s="2">
        <f t="shared" si="13"/>
        <v>13</v>
      </c>
      <c r="AF11" s="2">
        <f t="shared" si="14"/>
        <v>17</v>
      </c>
      <c r="AG11" s="2">
        <f t="shared" si="15"/>
        <v>9</v>
      </c>
      <c r="AH11" s="2">
        <f t="shared" si="16"/>
        <v>1000</v>
      </c>
      <c r="AJ11" s="8" t="s">
        <v>431</v>
      </c>
      <c r="AK11" s="9">
        <v>6</v>
      </c>
      <c r="AL11" s="9">
        <v>6</v>
      </c>
      <c r="AM11" s="9">
        <v>6</v>
      </c>
      <c r="AN11" s="9">
        <v>6</v>
      </c>
      <c r="AO11" s="9">
        <v>6</v>
      </c>
      <c r="AP11" s="9">
        <v>18</v>
      </c>
      <c r="AQ11" s="9">
        <v>18</v>
      </c>
      <c r="AR11" s="9">
        <v>19</v>
      </c>
      <c r="AS11" s="9">
        <v>16</v>
      </c>
      <c r="AT11" s="9">
        <v>16</v>
      </c>
      <c r="AU11" s="9">
        <v>16</v>
      </c>
      <c r="AV11" s="9">
        <v>15</v>
      </c>
      <c r="AW11" s="9">
        <v>13</v>
      </c>
      <c r="AX11" s="9">
        <v>17</v>
      </c>
      <c r="AY11" s="9">
        <v>9</v>
      </c>
      <c r="AZ11" s="9">
        <v>1000</v>
      </c>
    </row>
    <row r="12" spans="1:52" ht="27" thickBot="1" x14ac:dyDescent="0.35">
      <c r="A12" s="8" t="s">
        <v>436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3</v>
      </c>
      <c r="H12" s="9">
        <v>3</v>
      </c>
      <c r="I12" s="9">
        <v>2</v>
      </c>
      <c r="J12" s="9">
        <v>5</v>
      </c>
      <c r="K12" s="9">
        <v>5</v>
      </c>
      <c r="L12" s="9">
        <v>3</v>
      </c>
      <c r="M12" s="9">
        <v>14</v>
      </c>
      <c r="N12" s="9">
        <v>10</v>
      </c>
      <c r="O12" s="9">
        <v>8</v>
      </c>
      <c r="P12" s="9">
        <v>2</v>
      </c>
      <c r="Q12" s="9">
        <v>1000</v>
      </c>
      <c r="S12" s="2">
        <f t="shared" si="1"/>
        <v>20</v>
      </c>
      <c r="T12" s="2">
        <f t="shared" si="2"/>
        <v>20</v>
      </c>
      <c r="U12" s="2">
        <f t="shared" si="3"/>
        <v>20</v>
      </c>
      <c r="V12" s="2">
        <f t="shared" si="4"/>
        <v>20</v>
      </c>
      <c r="W12" s="2">
        <f t="shared" si="5"/>
        <v>20</v>
      </c>
      <c r="X12" s="2">
        <f t="shared" si="6"/>
        <v>18</v>
      </c>
      <c r="Y12" s="2">
        <f t="shared" si="7"/>
        <v>18</v>
      </c>
      <c r="Z12" s="2">
        <f t="shared" si="8"/>
        <v>19</v>
      </c>
      <c r="AA12" s="2">
        <f t="shared" si="9"/>
        <v>16</v>
      </c>
      <c r="AB12" s="2">
        <f t="shared" si="10"/>
        <v>16</v>
      </c>
      <c r="AC12" s="2">
        <f t="shared" si="11"/>
        <v>18</v>
      </c>
      <c r="AD12" s="2">
        <f t="shared" si="12"/>
        <v>7</v>
      </c>
      <c r="AE12" s="2">
        <f t="shared" si="13"/>
        <v>11</v>
      </c>
      <c r="AF12" s="2">
        <f t="shared" si="14"/>
        <v>13</v>
      </c>
      <c r="AG12" s="2">
        <f t="shared" si="15"/>
        <v>19</v>
      </c>
      <c r="AH12" s="2">
        <f t="shared" si="16"/>
        <v>1000</v>
      </c>
      <c r="AJ12" s="8" t="s">
        <v>436</v>
      </c>
      <c r="AK12" s="9">
        <v>20</v>
      </c>
      <c r="AL12" s="9">
        <v>20</v>
      </c>
      <c r="AM12" s="9">
        <v>20</v>
      </c>
      <c r="AN12" s="9">
        <v>20</v>
      </c>
      <c r="AO12" s="9">
        <v>20</v>
      </c>
      <c r="AP12" s="9">
        <v>18</v>
      </c>
      <c r="AQ12" s="9">
        <v>18</v>
      </c>
      <c r="AR12" s="9">
        <v>19</v>
      </c>
      <c r="AS12" s="9">
        <v>16</v>
      </c>
      <c r="AT12" s="9">
        <v>16</v>
      </c>
      <c r="AU12" s="9">
        <v>18</v>
      </c>
      <c r="AV12" s="9">
        <v>7</v>
      </c>
      <c r="AW12" s="9">
        <v>11</v>
      </c>
      <c r="AX12" s="9">
        <v>13</v>
      </c>
      <c r="AY12" s="9">
        <v>19</v>
      </c>
      <c r="AZ12" s="9">
        <v>1000</v>
      </c>
    </row>
    <row r="13" spans="1:52" ht="20.399999999999999" thickBot="1" x14ac:dyDescent="0.35">
      <c r="A13" s="8" t="s">
        <v>437</v>
      </c>
      <c r="B13" s="9">
        <v>7</v>
      </c>
      <c r="C13" s="9">
        <v>8</v>
      </c>
      <c r="D13" s="9">
        <v>6</v>
      </c>
      <c r="E13" s="9">
        <v>8</v>
      </c>
      <c r="F13" s="9">
        <v>8</v>
      </c>
      <c r="G13" s="9">
        <v>3</v>
      </c>
      <c r="H13" s="9">
        <v>3</v>
      </c>
      <c r="I13" s="9">
        <v>2</v>
      </c>
      <c r="J13" s="9">
        <v>3</v>
      </c>
      <c r="K13" s="9">
        <v>3</v>
      </c>
      <c r="L13" s="9">
        <v>5</v>
      </c>
      <c r="M13" s="9">
        <v>19</v>
      </c>
      <c r="N13" s="9">
        <v>1</v>
      </c>
      <c r="O13" s="9">
        <v>8</v>
      </c>
      <c r="P13" s="9">
        <v>9</v>
      </c>
      <c r="Q13" s="9">
        <v>1000</v>
      </c>
      <c r="S13" s="2">
        <f t="shared" si="1"/>
        <v>14</v>
      </c>
      <c r="T13" s="2">
        <f t="shared" si="2"/>
        <v>13</v>
      </c>
      <c r="U13" s="2">
        <f t="shared" si="3"/>
        <v>15</v>
      </c>
      <c r="V13" s="2">
        <f t="shared" si="4"/>
        <v>13</v>
      </c>
      <c r="W13" s="2">
        <f t="shared" si="5"/>
        <v>13</v>
      </c>
      <c r="X13" s="2">
        <f t="shared" si="6"/>
        <v>18</v>
      </c>
      <c r="Y13" s="2">
        <f t="shared" si="7"/>
        <v>18</v>
      </c>
      <c r="Z13" s="2">
        <f t="shared" si="8"/>
        <v>19</v>
      </c>
      <c r="AA13" s="2">
        <f t="shared" si="9"/>
        <v>18</v>
      </c>
      <c r="AB13" s="2">
        <f t="shared" si="10"/>
        <v>18</v>
      </c>
      <c r="AC13" s="2">
        <f t="shared" si="11"/>
        <v>16</v>
      </c>
      <c r="AD13" s="2">
        <f t="shared" si="12"/>
        <v>2</v>
      </c>
      <c r="AE13" s="2">
        <f t="shared" si="13"/>
        <v>20</v>
      </c>
      <c r="AF13" s="2">
        <f t="shared" si="14"/>
        <v>13</v>
      </c>
      <c r="AG13" s="2">
        <f t="shared" si="15"/>
        <v>12</v>
      </c>
      <c r="AH13" s="2">
        <f t="shared" si="16"/>
        <v>1000</v>
      </c>
      <c r="AJ13" s="8" t="s">
        <v>437</v>
      </c>
      <c r="AK13" s="9">
        <v>14</v>
      </c>
      <c r="AL13" s="9">
        <v>13</v>
      </c>
      <c r="AM13" s="9">
        <v>15</v>
      </c>
      <c r="AN13" s="9">
        <v>13</v>
      </c>
      <c r="AO13" s="9">
        <v>13</v>
      </c>
      <c r="AP13" s="9">
        <v>18</v>
      </c>
      <c r="AQ13" s="9">
        <v>18</v>
      </c>
      <c r="AR13" s="9">
        <v>19</v>
      </c>
      <c r="AS13" s="9">
        <v>18</v>
      </c>
      <c r="AT13" s="9">
        <v>18</v>
      </c>
      <c r="AU13" s="9">
        <v>16</v>
      </c>
      <c r="AV13" s="9">
        <v>2</v>
      </c>
      <c r="AW13" s="9">
        <v>20</v>
      </c>
      <c r="AX13" s="9">
        <v>13</v>
      </c>
      <c r="AY13" s="9">
        <v>12</v>
      </c>
      <c r="AZ13" s="9">
        <v>1000</v>
      </c>
    </row>
    <row r="14" spans="1:52" ht="20.399999999999999" thickBot="1" x14ac:dyDescent="0.35">
      <c r="A14" s="8" t="s">
        <v>435</v>
      </c>
      <c r="B14" s="9">
        <v>17</v>
      </c>
      <c r="C14" s="9">
        <v>17</v>
      </c>
      <c r="D14" s="9">
        <v>17</v>
      </c>
      <c r="E14" s="9">
        <v>17</v>
      </c>
      <c r="F14" s="9">
        <v>17</v>
      </c>
      <c r="G14" s="9">
        <v>3</v>
      </c>
      <c r="H14" s="9">
        <v>3</v>
      </c>
      <c r="I14" s="9">
        <v>2</v>
      </c>
      <c r="J14" s="9">
        <v>5</v>
      </c>
      <c r="K14" s="9">
        <v>5</v>
      </c>
      <c r="L14" s="9">
        <v>5</v>
      </c>
      <c r="M14" s="9">
        <v>16</v>
      </c>
      <c r="N14" s="9">
        <v>6</v>
      </c>
      <c r="O14" s="9">
        <v>1</v>
      </c>
      <c r="P14" s="9">
        <v>18</v>
      </c>
      <c r="Q14" s="9">
        <v>1000</v>
      </c>
      <c r="S14" s="2">
        <f t="shared" si="1"/>
        <v>4</v>
      </c>
      <c r="T14" s="2">
        <f t="shared" si="2"/>
        <v>4</v>
      </c>
      <c r="U14" s="2">
        <f t="shared" si="3"/>
        <v>4</v>
      </c>
      <c r="V14" s="2">
        <f t="shared" si="4"/>
        <v>4</v>
      </c>
      <c r="W14" s="2">
        <f t="shared" si="5"/>
        <v>4</v>
      </c>
      <c r="X14" s="2">
        <f t="shared" si="6"/>
        <v>18</v>
      </c>
      <c r="Y14" s="2">
        <f t="shared" si="7"/>
        <v>18</v>
      </c>
      <c r="Z14" s="2">
        <f t="shared" si="8"/>
        <v>19</v>
      </c>
      <c r="AA14" s="2">
        <f t="shared" si="9"/>
        <v>16</v>
      </c>
      <c r="AB14" s="2">
        <f t="shared" si="10"/>
        <v>16</v>
      </c>
      <c r="AC14" s="2">
        <f t="shared" si="11"/>
        <v>16</v>
      </c>
      <c r="AD14" s="2">
        <f t="shared" si="12"/>
        <v>5</v>
      </c>
      <c r="AE14" s="2">
        <f t="shared" si="13"/>
        <v>15</v>
      </c>
      <c r="AF14" s="2">
        <f t="shared" si="14"/>
        <v>20</v>
      </c>
      <c r="AG14" s="2">
        <f t="shared" si="15"/>
        <v>3</v>
      </c>
      <c r="AH14" s="2">
        <f t="shared" si="16"/>
        <v>1000</v>
      </c>
      <c r="AJ14" s="8" t="s">
        <v>435</v>
      </c>
      <c r="AK14" s="9">
        <v>4</v>
      </c>
      <c r="AL14" s="9">
        <v>4</v>
      </c>
      <c r="AM14" s="9">
        <v>4</v>
      </c>
      <c r="AN14" s="9">
        <v>4</v>
      </c>
      <c r="AO14" s="9">
        <v>4</v>
      </c>
      <c r="AP14" s="9">
        <v>18</v>
      </c>
      <c r="AQ14" s="9">
        <v>18</v>
      </c>
      <c r="AR14" s="9">
        <v>19</v>
      </c>
      <c r="AS14" s="9">
        <v>16</v>
      </c>
      <c r="AT14" s="9">
        <v>16</v>
      </c>
      <c r="AU14" s="9">
        <v>16</v>
      </c>
      <c r="AV14" s="9">
        <v>5</v>
      </c>
      <c r="AW14" s="9">
        <v>15</v>
      </c>
      <c r="AX14" s="9">
        <v>20</v>
      </c>
      <c r="AY14" s="9">
        <v>3</v>
      </c>
      <c r="AZ14" s="9">
        <v>1000</v>
      </c>
    </row>
    <row r="15" spans="1:52" ht="27" thickBot="1" x14ac:dyDescent="0.35">
      <c r="A15" s="8" t="s">
        <v>438</v>
      </c>
      <c r="B15" s="9">
        <v>18</v>
      </c>
      <c r="C15" s="9">
        <v>18</v>
      </c>
      <c r="D15" s="9">
        <v>18</v>
      </c>
      <c r="E15" s="9">
        <v>18</v>
      </c>
      <c r="F15" s="9">
        <v>18</v>
      </c>
      <c r="G15" s="9">
        <v>3</v>
      </c>
      <c r="H15" s="9">
        <v>3</v>
      </c>
      <c r="I15" s="9">
        <v>2</v>
      </c>
      <c r="J15" s="9">
        <v>5</v>
      </c>
      <c r="K15" s="9">
        <v>5</v>
      </c>
      <c r="L15" s="9">
        <v>5</v>
      </c>
      <c r="M15" s="9">
        <v>8</v>
      </c>
      <c r="N15" s="9">
        <v>12</v>
      </c>
      <c r="O15" s="9">
        <v>5</v>
      </c>
      <c r="P15" s="9">
        <v>19</v>
      </c>
      <c r="Q15" s="9">
        <v>1000</v>
      </c>
      <c r="S15" s="2">
        <f t="shared" si="1"/>
        <v>3</v>
      </c>
      <c r="T15" s="2">
        <f t="shared" si="2"/>
        <v>3</v>
      </c>
      <c r="U15" s="2">
        <f t="shared" si="3"/>
        <v>3</v>
      </c>
      <c r="V15" s="2">
        <f t="shared" si="4"/>
        <v>3</v>
      </c>
      <c r="W15" s="2">
        <f t="shared" si="5"/>
        <v>3</v>
      </c>
      <c r="X15" s="2">
        <f t="shared" si="6"/>
        <v>18</v>
      </c>
      <c r="Y15" s="2">
        <f t="shared" si="7"/>
        <v>18</v>
      </c>
      <c r="Z15" s="2">
        <f t="shared" si="8"/>
        <v>19</v>
      </c>
      <c r="AA15" s="2">
        <f t="shared" si="9"/>
        <v>16</v>
      </c>
      <c r="AB15" s="2">
        <f t="shared" si="10"/>
        <v>16</v>
      </c>
      <c r="AC15" s="2">
        <f t="shared" si="11"/>
        <v>16</v>
      </c>
      <c r="AD15" s="2">
        <f t="shared" si="12"/>
        <v>13</v>
      </c>
      <c r="AE15" s="2">
        <f t="shared" si="13"/>
        <v>9</v>
      </c>
      <c r="AF15" s="2">
        <f t="shared" si="14"/>
        <v>16</v>
      </c>
      <c r="AG15" s="2">
        <f t="shared" si="15"/>
        <v>2</v>
      </c>
      <c r="AH15" s="2">
        <f t="shared" si="16"/>
        <v>1000</v>
      </c>
      <c r="AJ15" s="8" t="s">
        <v>438</v>
      </c>
      <c r="AK15" s="9">
        <v>3</v>
      </c>
      <c r="AL15" s="9">
        <v>3</v>
      </c>
      <c r="AM15" s="9">
        <v>3</v>
      </c>
      <c r="AN15" s="9">
        <v>3</v>
      </c>
      <c r="AO15" s="9">
        <v>3</v>
      </c>
      <c r="AP15" s="9">
        <v>18</v>
      </c>
      <c r="AQ15" s="9">
        <v>18</v>
      </c>
      <c r="AR15" s="9">
        <v>19</v>
      </c>
      <c r="AS15" s="9">
        <v>16</v>
      </c>
      <c r="AT15" s="9">
        <v>16</v>
      </c>
      <c r="AU15" s="9">
        <v>16</v>
      </c>
      <c r="AV15" s="9">
        <v>13</v>
      </c>
      <c r="AW15" s="9">
        <v>9</v>
      </c>
      <c r="AX15" s="9">
        <v>16</v>
      </c>
      <c r="AY15" s="9">
        <v>2</v>
      </c>
      <c r="AZ15" s="9">
        <v>1000</v>
      </c>
    </row>
    <row r="16" spans="1:52" ht="27" thickBot="1" x14ac:dyDescent="0.35">
      <c r="A16" s="8" t="s">
        <v>439</v>
      </c>
      <c r="B16" s="9">
        <v>20</v>
      </c>
      <c r="C16" s="9">
        <v>20</v>
      </c>
      <c r="D16" s="9">
        <v>20</v>
      </c>
      <c r="E16" s="9">
        <v>20</v>
      </c>
      <c r="F16" s="9">
        <v>20</v>
      </c>
      <c r="G16" s="9">
        <v>3</v>
      </c>
      <c r="H16" s="9">
        <v>3</v>
      </c>
      <c r="I16" s="9">
        <v>2</v>
      </c>
      <c r="J16" s="9">
        <v>5</v>
      </c>
      <c r="K16" s="9">
        <v>5</v>
      </c>
      <c r="L16" s="9">
        <v>5</v>
      </c>
      <c r="M16" s="9">
        <v>17</v>
      </c>
      <c r="N16" s="9">
        <v>14</v>
      </c>
      <c r="O16" s="9">
        <v>7</v>
      </c>
      <c r="P16" s="9">
        <v>20</v>
      </c>
      <c r="Q16" s="9">
        <v>1000</v>
      </c>
      <c r="S16" s="2">
        <f t="shared" si="1"/>
        <v>1</v>
      </c>
      <c r="T16" s="2">
        <f t="shared" si="2"/>
        <v>1</v>
      </c>
      <c r="U16" s="2">
        <f t="shared" si="3"/>
        <v>1</v>
      </c>
      <c r="V16" s="2">
        <f t="shared" si="4"/>
        <v>1</v>
      </c>
      <c r="W16" s="2">
        <f t="shared" si="5"/>
        <v>1</v>
      </c>
      <c r="X16" s="2">
        <f t="shared" si="6"/>
        <v>18</v>
      </c>
      <c r="Y16" s="2">
        <f t="shared" si="7"/>
        <v>18</v>
      </c>
      <c r="Z16" s="2">
        <f t="shared" si="8"/>
        <v>19</v>
      </c>
      <c r="AA16" s="2">
        <f t="shared" si="9"/>
        <v>16</v>
      </c>
      <c r="AB16" s="2">
        <f t="shared" si="10"/>
        <v>16</v>
      </c>
      <c r="AC16" s="2">
        <f t="shared" si="11"/>
        <v>16</v>
      </c>
      <c r="AD16" s="2">
        <f t="shared" si="12"/>
        <v>4</v>
      </c>
      <c r="AE16" s="2">
        <f t="shared" si="13"/>
        <v>7</v>
      </c>
      <c r="AF16" s="2">
        <f t="shared" si="14"/>
        <v>14</v>
      </c>
      <c r="AG16" s="2">
        <f t="shared" si="15"/>
        <v>1</v>
      </c>
      <c r="AH16" s="2">
        <f t="shared" si="16"/>
        <v>1000</v>
      </c>
      <c r="AJ16" s="8" t="s">
        <v>439</v>
      </c>
      <c r="AK16" s="9">
        <v>1</v>
      </c>
      <c r="AL16" s="9">
        <v>1</v>
      </c>
      <c r="AM16" s="9">
        <v>1</v>
      </c>
      <c r="AN16" s="9">
        <v>1</v>
      </c>
      <c r="AO16" s="9">
        <v>1</v>
      </c>
      <c r="AP16" s="9">
        <v>18</v>
      </c>
      <c r="AQ16" s="9">
        <v>18</v>
      </c>
      <c r="AR16" s="9">
        <v>19</v>
      </c>
      <c r="AS16" s="9">
        <v>16</v>
      </c>
      <c r="AT16" s="9">
        <v>16</v>
      </c>
      <c r="AU16" s="9">
        <v>16</v>
      </c>
      <c r="AV16" s="9">
        <v>4</v>
      </c>
      <c r="AW16" s="9">
        <v>7</v>
      </c>
      <c r="AX16" s="9">
        <v>14</v>
      </c>
      <c r="AY16" s="9">
        <v>1</v>
      </c>
      <c r="AZ16" s="9">
        <v>1000</v>
      </c>
    </row>
    <row r="17" spans="1:52" ht="27" thickBot="1" x14ac:dyDescent="0.35">
      <c r="A17" s="8" t="s">
        <v>440</v>
      </c>
      <c r="B17" s="9">
        <v>3</v>
      </c>
      <c r="C17" s="9">
        <v>4</v>
      </c>
      <c r="D17" s="9">
        <v>3</v>
      </c>
      <c r="E17" s="9">
        <v>3</v>
      </c>
      <c r="F17" s="9">
        <v>3</v>
      </c>
      <c r="G17" s="9">
        <v>3</v>
      </c>
      <c r="H17" s="9">
        <v>3</v>
      </c>
      <c r="I17" s="9">
        <v>2</v>
      </c>
      <c r="J17" s="9">
        <v>4</v>
      </c>
      <c r="K17" s="9">
        <v>4</v>
      </c>
      <c r="L17" s="9">
        <v>4</v>
      </c>
      <c r="M17" s="9">
        <v>18</v>
      </c>
      <c r="N17" s="9">
        <v>15</v>
      </c>
      <c r="O17" s="9">
        <v>8</v>
      </c>
      <c r="P17" s="9">
        <v>13</v>
      </c>
      <c r="Q17" s="9">
        <v>1000</v>
      </c>
      <c r="S17" s="2">
        <f t="shared" si="1"/>
        <v>18</v>
      </c>
      <c r="T17" s="2">
        <f t="shared" si="2"/>
        <v>17</v>
      </c>
      <c r="U17" s="2">
        <f t="shared" si="3"/>
        <v>18</v>
      </c>
      <c r="V17" s="2">
        <f t="shared" si="4"/>
        <v>18</v>
      </c>
      <c r="W17" s="2">
        <f t="shared" si="5"/>
        <v>18</v>
      </c>
      <c r="X17" s="2">
        <f t="shared" si="6"/>
        <v>18</v>
      </c>
      <c r="Y17" s="2">
        <f t="shared" si="7"/>
        <v>18</v>
      </c>
      <c r="Z17" s="2">
        <f t="shared" si="8"/>
        <v>19</v>
      </c>
      <c r="AA17" s="2">
        <f t="shared" si="9"/>
        <v>17</v>
      </c>
      <c r="AB17" s="2">
        <f t="shared" si="10"/>
        <v>17</v>
      </c>
      <c r="AC17" s="2">
        <f t="shared" si="11"/>
        <v>17</v>
      </c>
      <c r="AD17" s="2">
        <f t="shared" si="12"/>
        <v>3</v>
      </c>
      <c r="AE17" s="2">
        <f t="shared" si="13"/>
        <v>6</v>
      </c>
      <c r="AF17" s="2">
        <f t="shared" si="14"/>
        <v>13</v>
      </c>
      <c r="AG17" s="2">
        <f t="shared" si="15"/>
        <v>8</v>
      </c>
      <c r="AH17" s="2">
        <f t="shared" si="16"/>
        <v>1000</v>
      </c>
      <c r="AJ17" s="8" t="s">
        <v>440</v>
      </c>
      <c r="AK17" s="9">
        <v>18</v>
      </c>
      <c r="AL17" s="9">
        <v>17</v>
      </c>
      <c r="AM17" s="9">
        <v>18</v>
      </c>
      <c r="AN17" s="9">
        <v>18</v>
      </c>
      <c r="AO17" s="9">
        <v>18</v>
      </c>
      <c r="AP17" s="9">
        <v>18</v>
      </c>
      <c r="AQ17" s="9">
        <v>18</v>
      </c>
      <c r="AR17" s="9">
        <v>19</v>
      </c>
      <c r="AS17" s="9">
        <v>17</v>
      </c>
      <c r="AT17" s="9">
        <v>17</v>
      </c>
      <c r="AU17" s="9">
        <v>17</v>
      </c>
      <c r="AV17" s="9">
        <v>3</v>
      </c>
      <c r="AW17" s="9">
        <v>6</v>
      </c>
      <c r="AX17" s="9">
        <v>13</v>
      </c>
      <c r="AY17" s="9">
        <v>8</v>
      </c>
      <c r="AZ17" s="9">
        <v>1000</v>
      </c>
    </row>
    <row r="18" spans="1:52" ht="27" thickBot="1" x14ac:dyDescent="0.35">
      <c r="A18" s="8" t="s">
        <v>441</v>
      </c>
      <c r="B18" s="9">
        <v>19</v>
      </c>
      <c r="C18" s="9">
        <v>19</v>
      </c>
      <c r="D18" s="9">
        <v>19</v>
      </c>
      <c r="E18" s="9">
        <v>19</v>
      </c>
      <c r="F18" s="9">
        <v>19</v>
      </c>
      <c r="G18" s="9">
        <v>3</v>
      </c>
      <c r="H18" s="9">
        <v>3</v>
      </c>
      <c r="I18" s="9">
        <v>2</v>
      </c>
      <c r="J18" s="9">
        <v>5</v>
      </c>
      <c r="K18" s="9">
        <v>5</v>
      </c>
      <c r="L18" s="9">
        <v>5</v>
      </c>
      <c r="M18" s="9">
        <v>13</v>
      </c>
      <c r="N18" s="9">
        <v>13</v>
      </c>
      <c r="O18" s="9">
        <v>6</v>
      </c>
      <c r="P18" s="9">
        <v>15</v>
      </c>
      <c r="Q18" s="9">
        <v>1000</v>
      </c>
      <c r="S18" s="2">
        <f t="shared" si="1"/>
        <v>2</v>
      </c>
      <c r="T18" s="2">
        <f t="shared" si="2"/>
        <v>2</v>
      </c>
      <c r="U18" s="2">
        <f t="shared" si="3"/>
        <v>2</v>
      </c>
      <c r="V18" s="2">
        <f t="shared" si="4"/>
        <v>2</v>
      </c>
      <c r="W18" s="2">
        <f t="shared" si="5"/>
        <v>2</v>
      </c>
      <c r="X18" s="2">
        <f t="shared" si="6"/>
        <v>18</v>
      </c>
      <c r="Y18" s="2">
        <f t="shared" si="7"/>
        <v>18</v>
      </c>
      <c r="Z18" s="2">
        <f t="shared" si="8"/>
        <v>19</v>
      </c>
      <c r="AA18" s="2">
        <f t="shared" si="9"/>
        <v>16</v>
      </c>
      <c r="AB18" s="2">
        <f t="shared" si="10"/>
        <v>16</v>
      </c>
      <c r="AC18" s="2">
        <f t="shared" si="11"/>
        <v>16</v>
      </c>
      <c r="AD18" s="2">
        <f t="shared" si="12"/>
        <v>8</v>
      </c>
      <c r="AE18" s="2">
        <f t="shared" si="13"/>
        <v>8</v>
      </c>
      <c r="AF18" s="2">
        <f t="shared" si="14"/>
        <v>15</v>
      </c>
      <c r="AG18" s="2">
        <f t="shared" si="15"/>
        <v>6</v>
      </c>
      <c r="AH18" s="2">
        <f t="shared" si="16"/>
        <v>1000</v>
      </c>
      <c r="AJ18" s="8" t="s">
        <v>441</v>
      </c>
      <c r="AK18" s="9">
        <v>2</v>
      </c>
      <c r="AL18" s="9">
        <v>2</v>
      </c>
      <c r="AM18" s="9">
        <v>2</v>
      </c>
      <c r="AN18" s="9">
        <v>2</v>
      </c>
      <c r="AO18" s="9">
        <v>2</v>
      </c>
      <c r="AP18" s="9">
        <v>18</v>
      </c>
      <c r="AQ18" s="9">
        <v>18</v>
      </c>
      <c r="AR18" s="9">
        <v>19</v>
      </c>
      <c r="AS18" s="9">
        <v>16</v>
      </c>
      <c r="AT18" s="9">
        <v>16</v>
      </c>
      <c r="AU18" s="9">
        <v>16</v>
      </c>
      <c r="AV18" s="9">
        <v>8</v>
      </c>
      <c r="AW18" s="9">
        <v>8</v>
      </c>
      <c r="AX18" s="9">
        <v>15</v>
      </c>
      <c r="AY18" s="9">
        <v>6</v>
      </c>
      <c r="AZ18" s="9">
        <v>1000</v>
      </c>
    </row>
    <row r="19" spans="1:52" ht="27" thickBot="1" x14ac:dyDescent="0.35">
      <c r="A19" s="8" t="s">
        <v>432</v>
      </c>
      <c r="B19" s="9">
        <v>6</v>
      </c>
      <c r="C19" s="9">
        <v>7</v>
      </c>
      <c r="D19" s="9">
        <v>5</v>
      </c>
      <c r="E19" s="9">
        <v>5</v>
      </c>
      <c r="F19" s="9">
        <v>5</v>
      </c>
      <c r="G19" s="9">
        <v>3</v>
      </c>
      <c r="H19" s="9">
        <v>3</v>
      </c>
      <c r="I19" s="9">
        <v>2</v>
      </c>
      <c r="J19" s="9">
        <v>1</v>
      </c>
      <c r="K19" s="9">
        <v>1</v>
      </c>
      <c r="L19" s="9">
        <v>5</v>
      </c>
      <c r="M19" s="9">
        <v>20</v>
      </c>
      <c r="N19" s="9">
        <v>9</v>
      </c>
      <c r="O19" s="9">
        <v>8</v>
      </c>
      <c r="P19" s="9">
        <v>17</v>
      </c>
      <c r="Q19" s="9">
        <v>1000</v>
      </c>
      <c r="S19" s="2">
        <f t="shared" si="1"/>
        <v>15</v>
      </c>
      <c r="T19" s="2">
        <f t="shared" si="2"/>
        <v>14</v>
      </c>
      <c r="U19" s="2">
        <f t="shared" si="3"/>
        <v>16</v>
      </c>
      <c r="V19" s="2">
        <f t="shared" si="4"/>
        <v>16</v>
      </c>
      <c r="W19" s="2">
        <f t="shared" si="5"/>
        <v>16</v>
      </c>
      <c r="X19" s="2">
        <f t="shared" si="6"/>
        <v>18</v>
      </c>
      <c r="Y19" s="2">
        <f t="shared" si="7"/>
        <v>18</v>
      </c>
      <c r="Z19" s="2">
        <f t="shared" si="8"/>
        <v>19</v>
      </c>
      <c r="AA19" s="2">
        <f t="shared" si="9"/>
        <v>20</v>
      </c>
      <c r="AB19" s="2">
        <f t="shared" si="10"/>
        <v>20</v>
      </c>
      <c r="AC19" s="2">
        <f t="shared" si="11"/>
        <v>16</v>
      </c>
      <c r="AD19" s="2">
        <f t="shared" si="12"/>
        <v>1</v>
      </c>
      <c r="AE19" s="2">
        <f t="shared" si="13"/>
        <v>12</v>
      </c>
      <c r="AF19" s="2">
        <f t="shared" si="14"/>
        <v>13</v>
      </c>
      <c r="AG19" s="2">
        <f t="shared" si="15"/>
        <v>4</v>
      </c>
      <c r="AH19" s="2">
        <f t="shared" si="16"/>
        <v>1000</v>
      </c>
      <c r="AJ19" s="8" t="s">
        <v>432</v>
      </c>
      <c r="AK19" s="9">
        <v>15</v>
      </c>
      <c r="AL19" s="9">
        <v>14</v>
      </c>
      <c r="AM19" s="9">
        <v>16</v>
      </c>
      <c r="AN19" s="9">
        <v>16</v>
      </c>
      <c r="AO19" s="9">
        <v>16</v>
      </c>
      <c r="AP19" s="9">
        <v>18</v>
      </c>
      <c r="AQ19" s="9">
        <v>18</v>
      </c>
      <c r="AR19" s="9">
        <v>19</v>
      </c>
      <c r="AS19" s="9">
        <v>20</v>
      </c>
      <c r="AT19" s="9">
        <v>20</v>
      </c>
      <c r="AU19" s="9">
        <v>16</v>
      </c>
      <c r="AV19" s="9">
        <v>1</v>
      </c>
      <c r="AW19" s="9">
        <v>12</v>
      </c>
      <c r="AX19" s="9">
        <v>13</v>
      </c>
      <c r="AY19" s="9">
        <v>4</v>
      </c>
      <c r="AZ19" s="9">
        <v>1000</v>
      </c>
    </row>
    <row r="20" spans="1:52" ht="27" thickBot="1" x14ac:dyDescent="0.35">
      <c r="A20" s="8" t="s">
        <v>442</v>
      </c>
      <c r="B20" s="9">
        <v>13</v>
      </c>
      <c r="C20" s="9">
        <v>9</v>
      </c>
      <c r="D20" s="9">
        <v>14</v>
      </c>
      <c r="E20" s="9">
        <v>11</v>
      </c>
      <c r="F20" s="9">
        <v>13</v>
      </c>
      <c r="G20" s="9">
        <v>3</v>
      </c>
      <c r="H20" s="9">
        <v>3</v>
      </c>
      <c r="I20" s="9">
        <v>2</v>
      </c>
      <c r="J20" s="9">
        <v>5</v>
      </c>
      <c r="K20" s="9">
        <v>5</v>
      </c>
      <c r="L20" s="9">
        <v>5</v>
      </c>
      <c r="M20" s="9">
        <v>1</v>
      </c>
      <c r="N20" s="9">
        <v>15</v>
      </c>
      <c r="O20" s="9">
        <v>8</v>
      </c>
      <c r="P20" s="9">
        <v>8</v>
      </c>
      <c r="Q20" s="9">
        <v>1000</v>
      </c>
      <c r="S20" s="2">
        <f t="shared" si="1"/>
        <v>8</v>
      </c>
      <c r="T20" s="2">
        <f t="shared" si="2"/>
        <v>12</v>
      </c>
      <c r="U20" s="2">
        <f t="shared" si="3"/>
        <v>7</v>
      </c>
      <c r="V20" s="2">
        <f t="shared" si="4"/>
        <v>10</v>
      </c>
      <c r="W20" s="2">
        <f t="shared" si="5"/>
        <v>8</v>
      </c>
      <c r="X20" s="2">
        <f t="shared" si="6"/>
        <v>18</v>
      </c>
      <c r="Y20" s="2">
        <f t="shared" si="7"/>
        <v>18</v>
      </c>
      <c r="Z20" s="2">
        <f t="shared" si="8"/>
        <v>19</v>
      </c>
      <c r="AA20" s="2">
        <f t="shared" si="9"/>
        <v>16</v>
      </c>
      <c r="AB20" s="2">
        <f t="shared" si="10"/>
        <v>16</v>
      </c>
      <c r="AC20" s="2">
        <f t="shared" si="11"/>
        <v>16</v>
      </c>
      <c r="AD20" s="2">
        <f t="shared" si="12"/>
        <v>20</v>
      </c>
      <c r="AE20" s="2">
        <f t="shared" si="13"/>
        <v>6</v>
      </c>
      <c r="AF20" s="2">
        <f t="shared" si="14"/>
        <v>13</v>
      </c>
      <c r="AG20" s="2">
        <f t="shared" si="15"/>
        <v>13</v>
      </c>
      <c r="AH20" s="2">
        <f t="shared" si="16"/>
        <v>1000</v>
      </c>
      <c r="AJ20" s="8" t="s">
        <v>442</v>
      </c>
      <c r="AK20" s="9">
        <v>8</v>
      </c>
      <c r="AL20" s="9">
        <v>12</v>
      </c>
      <c r="AM20" s="9">
        <v>7</v>
      </c>
      <c r="AN20" s="9">
        <v>10</v>
      </c>
      <c r="AO20" s="9">
        <v>8</v>
      </c>
      <c r="AP20" s="9">
        <v>18</v>
      </c>
      <c r="AQ20" s="9">
        <v>18</v>
      </c>
      <c r="AR20" s="9">
        <v>19</v>
      </c>
      <c r="AS20" s="9">
        <v>16</v>
      </c>
      <c r="AT20" s="9">
        <v>16</v>
      </c>
      <c r="AU20" s="9">
        <v>16</v>
      </c>
      <c r="AV20" s="9">
        <v>20</v>
      </c>
      <c r="AW20" s="9">
        <v>6</v>
      </c>
      <c r="AX20" s="9">
        <v>13</v>
      </c>
      <c r="AY20" s="9">
        <v>13</v>
      </c>
      <c r="AZ20" s="9">
        <v>1000</v>
      </c>
    </row>
    <row r="21" spans="1:52" ht="27" thickBot="1" x14ac:dyDescent="0.35">
      <c r="A21" s="8" t="s">
        <v>433</v>
      </c>
      <c r="B21" s="9">
        <v>16</v>
      </c>
      <c r="C21" s="9">
        <v>16</v>
      </c>
      <c r="D21" s="9">
        <v>16</v>
      </c>
      <c r="E21" s="9">
        <v>16</v>
      </c>
      <c r="F21" s="9">
        <v>16</v>
      </c>
      <c r="G21" s="9">
        <v>3</v>
      </c>
      <c r="H21" s="9">
        <v>2</v>
      </c>
      <c r="I21" s="9">
        <v>1</v>
      </c>
      <c r="J21" s="9">
        <v>5</v>
      </c>
      <c r="K21" s="9">
        <v>5</v>
      </c>
      <c r="L21" s="9">
        <v>5</v>
      </c>
      <c r="M21" s="9">
        <v>10</v>
      </c>
      <c r="N21" s="9">
        <v>15</v>
      </c>
      <c r="O21" s="9">
        <v>8</v>
      </c>
      <c r="P21" s="9">
        <v>11</v>
      </c>
      <c r="Q21" s="9">
        <v>1000</v>
      </c>
      <c r="S21" s="2">
        <f t="shared" si="1"/>
        <v>5</v>
      </c>
      <c r="T21" s="2">
        <f t="shared" si="2"/>
        <v>5</v>
      </c>
      <c r="U21" s="2">
        <f t="shared" si="3"/>
        <v>5</v>
      </c>
      <c r="V21" s="2">
        <f t="shared" si="4"/>
        <v>5</v>
      </c>
      <c r="W21" s="2">
        <f t="shared" si="5"/>
        <v>5</v>
      </c>
      <c r="X21" s="2">
        <f t="shared" si="6"/>
        <v>18</v>
      </c>
      <c r="Y21" s="2">
        <f t="shared" si="7"/>
        <v>19</v>
      </c>
      <c r="Z21" s="2">
        <f t="shared" si="8"/>
        <v>20</v>
      </c>
      <c r="AA21" s="2">
        <f t="shared" si="9"/>
        <v>16</v>
      </c>
      <c r="AB21" s="2">
        <f t="shared" si="10"/>
        <v>16</v>
      </c>
      <c r="AC21" s="2">
        <f t="shared" si="11"/>
        <v>16</v>
      </c>
      <c r="AD21" s="2">
        <f t="shared" si="12"/>
        <v>11</v>
      </c>
      <c r="AE21" s="2">
        <f t="shared" si="13"/>
        <v>6</v>
      </c>
      <c r="AF21" s="2">
        <f t="shared" si="14"/>
        <v>13</v>
      </c>
      <c r="AG21" s="2">
        <f t="shared" si="15"/>
        <v>10</v>
      </c>
      <c r="AH21" s="2">
        <f t="shared" si="16"/>
        <v>1000</v>
      </c>
      <c r="AJ21" s="8" t="s">
        <v>433</v>
      </c>
      <c r="AK21" s="9">
        <v>5</v>
      </c>
      <c r="AL21" s="9">
        <v>5</v>
      </c>
      <c r="AM21" s="9">
        <v>5</v>
      </c>
      <c r="AN21" s="9">
        <v>5</v>
      </c>
      <c r="AO21" s="9">
        <v>5</v>
      </c>
      <c r="AP21" s="9">
        <v>18</v>
      </c>
      <c r="AQ21" s="9">
        <v>19</v>
      </c>
      <c r="AR21" s="9">
        <v>20</v>
      </c>
      <c r="AS21" s="9">
        <v>16</v>
      </c>
      <c r="AT21" s="9">
        <v>16</v>
      </c>
      <c r="AU21" s="9">
        <v>16</v>
      </c>
      <c r="AV21" s="9">
        <v>11</v>
      </c>
      <c r="AW21" s="9">
        <v>6</v>
      </c>
      <c r="AX21" s="9">
        <v>13</v>
      </c>
      <c r="AY21" s="9">
        <v>10</v>
      </c>
      <c r="AZ21" s="9">
        <v>1000</v>
      </c>
    </row>
    <row r="22" spans="1:52" ht="20.399999999999999" thickBot="1" x14ac:dyDescent="0.35">
      <c r="A22" s="8" t="s">
        <v>443</v>
      </c>
      <c r="B22" s="9">
        <v>4</v>
      </c>
      <c r="C22" s="9">
        <v>5</v>
      </c>
      <c r="D22" s="9">
        <v>4</v>
      </c>
      <c r="E22" s="9">
        <v>4</v>
      </c>
      <c r="F22" s="9">
        <v>4</v>
      </c>
      <c r="G22" s="9">
        <v>3</v>
      </c>
      <c r="H22" s="9">
        <v>3</v>
      </c>
      <c r="I22" s="9">
        <v>2</v>
      </c>
      <c r="J22" s="9">
        <v>5</v>
      </c>
      <c r="K22" s="9">
        <v>5</v>
      </c>
      <c r="L22" s="9">
        <v>2</v>
      </c>
      <c r="M22" s="9">
        <v>5</v>
      </c>
      <c r="N22" s="9">
        <v>5</v>
      </c>
      <c r="O22" s="9">
        <v>8</v>
      </c>
      <c r="P22" s="9">
        <v>7</v>
      </c>
      <c r="Q22" s="9">
        <v>1000</v>
      </c>
      <c r="S22" s="2">
        <f t="shared" si="1"/>
        <v>17</v>
      </c>
      <c r="T22" s="2">
        <f t="shared" si="2"/>
        <v>16</v>
      </c>
      <c r="U22" s="2">
        <f t="shared" si="3"/>
        <v>17</v>
      </c>
      <c r="V22" s="2">
        <f t="shared" si="4"/>
        <v>17</v>
      </c>
      <c r="W22" s="2">
        <f t="shared" si="5"/>
        <v>17</v>
      </c>
      <c r="X22" s="2">
        <f t="shared" si="6"/>
        <v>18</v>
      </c>
      <c r="Y22" s="2">
        <f t="shared" si="7"/>
        <v>18</v>
      </c>
      <c r="Z22" s="2">
        <f t="shared" si="8"/>
        <v>19</v>
      </c>
      <c r="AA22" s="2">
        <f t="shared" si="9"/>
        <v>16</v>
      </c>
      <c r="AB22" s="2">
        <f t="shared" si="10"/>
        <v>16</v>
      </c>
      <c r="AC22" s="2">
        <f t="shared" si="11"/>
        <v>19</v>
      </c>
      <c r="AD22" s="2">
        <f t="shared" si="12"/>
        <v>16</v>
      </c>
      <c r="AE22" s="2">
        <f t="shared" si="13"/>
        <v>16</v>
      </c>
      <c r="AF22" s="2">
        <f t="shared" si="14"/>
        <v>13</v>
      </c>
      <c r="AG22" s="2">
        <f t="shared" si="15"/>
        <v>14</v>
      </c>
      <c r="AH22" s="2">
        <f t="shared" si="16"/>
        <v>1000</v>
      </c>
      <c r="AJ22" s="8" t="s">
        <v>443</v>
      </c>
      <c r="AK22" s="9">
        <v>17</v>
      </c>
      <c r="AL22" s="9">
        <v>16</v>
      </c>
      <c r="AM22" s="9">
        <v>17</v>
      </c>
      <c r="AN22" s="9">
        <v>17</v>
      </c>
      <c r="AO22" s="9">
        <v>17</v>
      </c>
      <c r="AP22" s="9">
        <v>18</v>
      </c>
      <c r="AQ22" s="9">
        <v>18</v>
      </c>
      <c r="AR22" s="9">
        <v>19</v>
      </c>
      <c r="AS22" s="9">
        <v>16</v>
      </c>
      <c r="AT22" s="9">
        <v>16</v>
      </c>
      <c r="AU22" s="9">
        <v>19</v>
      </c>
      <c r="AV22" s="9">
        <v>16</v>
      </c>
      <c r="AW22" s="9">
        <v>16</v>
      </c>
      <c r="AX22" s="9">
        <v>13</v>
      </c>
      <c r="AY22" s="9">
        <v>14</v>
      </c>
      <c r="AZ22" s="9">
        <v>1000</v>
      </c>
    </row>
    <row r="23" spans="1:52" ht="27" thickBot="1" x14ac:dyDescent="0.35">
      <c r="A23" s="8" t="s">
        <v>434</v>
      </c>
      <c r="B23" s="9">
        <v>9</v>
      </c>
      <c r="C23" s="9">
        <v>2</v>
      </c>
      <c r="D23" s="9">
        <v>9</v>
      </c>
      <c r="E23" s="9">
        <v>7</v>
      </c>
      <c r="F23" s="9">
        <v>7</v>
      </c>
      <c r="G23" s="9">
        <v>3</v>
      </c>
      <c r="H23" s="9">
        <v>3</v>
      </c>
      <c r="I23" s="9">
        <v>2</v>
      </c>
      <c r="J23" s="9">
        <v>5</v>
      </c>
      <c r="K23" s="9">
        <v>5</v>
      </c>
      <c r="L23" s="9">
        <v>5</v>
      </c>
      <c r="M23" s="9">
        <v>7</v>
      </c>
      <c r="N23" s="9">
        <v>15</v>
      </c>
      <c r="O23" s="9">
        <v>8</v>
      </c>
      <c r="P23" s="9">
        <v>3</v>
      </c>
      <c r="Q23" s="9">
        <v>1000</v>
      </c>
      <c r="S23" s="2">
        <f t="shared" si="1"/>
        <v>12</v>
      </c>
      <c r="T23" s="2">
        <f t="shared" si="2"/>
        <v>19</v>
      </c>
      <c r="U23" s="2">
        <f t="shared" si="3"/>
        <v>12</v>
      </c>
      <c r="V23" s="2">
        <f t="shared" si="4"/>
        <v>14</v>
      </c>
      <c r="W23" s="2">
        <f t="shared" si="5"/>
        <v>14</v>
      </c>
      <c r="X23" s="2">
        <f t="shared" si="6"/>
        <v>18</v>
      </c>
      <c r="Y23" s="2">
        <f t="shared" si="7"/>
        <v>18</v>
      </c>
      <c r="Z23" s="2">
        <f t="shared" si="8"/>
        <v>19</v>
      </c>
      <c r="AA23" s="2">
        <f t="shared" si="9"/>
        <v>16</v>
      </c>
      <c r="AB23" s="2">
        <f t="shared" si="10"/>
        <v>16</v>
      </c>
      <c r="AC23" s="2">
        <f t="shared" si="11"/>
        <v>16</v>
      </c>
      <c r="AD23" s="2">
        <f t="shared" si="12"/>
        <v>14</v>
      </c>
      <c r="AE23" s="2">
        <f t="shared" si="13"/>
        <v>6</v>
      </c>
      <c r="AF23" s="2">
        <f t="shared" si="14"/>
        <v>13</v>
      </c>
      <c r="AG23" s="2">
        <f t="shared" si="15"/>
        <v>18</v>
      </c>
      <c r="AH23" s="2">
        <f t="shared" si="16"/>
        <v>1000</v>
      </c>
      <c r="AJ23" s="8" t="s">
        <v>434</v>
      </c>
      <c r="AK23" s="9">
        <v>12</v>
      </c>
      <c r="AL23" s="9">
        <v>19</v>
      </c>
      <c r="AM23" s="9">
        <v>12</v>
      </c>
      <c r="AN23" s="9">
        <v>14</v>
      </c>
      <c r="AO23" s="9">
        <v>14</v>
      </c>
      <c r="AP23" s="9">
        <v>18</v>
      </c>
      <c r="AQ23" s="9">
        <v>18</v>
      </c>
      <c r="AR23" s="9">
        <v>19</v>
      </c>
      <c r="AS23" s="9">
        <v>16</v>
      </c>
      <c r="AT23" s="9">
        <v>16</v>
      </c>
      <c r="AU23" s="9">
        <v>16</v>
      </c>
      <c r="AV23" s="9">
        <v>14</v>
      </c>
      <c r="AW23" s="9">
        <v>6</v>
      </c>
      <c r="AX23" s="9">
        <v>13</v>
      </c>
      <c r="AY23" s="9">
        <v>18</v>
      </c>
      <c r="AZ23" s="9">
        <v>1000</v>
      </c>
    </row>
    <row r="24" spans="1:52" ht="27" thickBot="1" x14ac:dyDescent="0.35">
      <c r="A24" s="8" t="s">
        <v>444</v>
      </c>
      <c r="B24" s="9">
        <v>8</v>
      </c>
      <c r="C24" s="9">
        <v>9</v>
      </c>
      <c r="D24" s="9">
        <v>7</v>
      </c>
      <c r="E24" s="9">
        <v>9</v>
      </c>
      <c r="F24" s="9">
        <v>9</v>
      </c>
      <c r="G24" s="9">
        <v>2</v>
      </c>
      <c r="H24" s="9">
        <v>3</v>
      </c>
      <c r="I24" s="9">
        <v>2</v>
      </c>
      <c r="J24" s="9">
        <v>5</v>
      </c>
      <c r="K24" s="9">
        <v>5</v>
      </c>
      <c r="L24" s="9">
        <v>5</v>
      </c>
      <c r="M24" s="9">
        <v>4</v>
      </c>
      <c r="N24" s="9">
        <v>4</v>
      </c>
      <c r="O24" s="9">
        <v>8</v>
      </c>
      <c r="P24" s="9">
        <v>1</v>
      </c>
      <c r="Q24" s="9">
        <v>1000</v>
      </c>
      <c r="S24" s="2">
        <f t="shared" si="1"/>
        <v>13</v>
      </c>
      <c r="T24" s="2">
        <f t="shared" si="2"/>
        <v>12</v>
      </c>
      <c r="U24" s="2">
        <f t="shared" si="3"/>
        <v>14</v>
      </c>
      <c r="V24" s="2">
        <f t="shared" si="4"/>
        <v>12</v>
      </c>
      <c r="W24" s="2">
        <f t="shared" si="5"/>
        <v>12</v>
      </c>
      <c r="X24" s="2">
        <f t="shared" si="6"/>
        <v>19</v>
      </c>
      <c r="Y24" s="2">
        <f t="shared" si="7"/>
        <v>18</v>
      </c>
      <c r="Z24" s="2">
        <f t="shared" si="8"/>
        <v>19</v>
      </c>
      <c r="AA24" s="2">
        <f t="shared" si="9"/>
        <v>16</v>
      </c>
      <c r="AB24" s="2">
        <f t="shared" si="10"/>
        <v>16</v>
      </c>
      <c r="AC24" s="2">
        <f t="shared" si="11"/>
        <v>16</v>
      </c>
      <c r="AD24" s="2">
        <f t="shared" si="12"/>
        <v>17</v>
      </c>
      <c r="AE24" s="2">
        <f t="shared" si="13"/>
        <v>17</v>
      </c>
      <c r="AF24" s="2">
        <f t="shared" si="14"/>
        <v>13</v>
      </c>
      <c r="AG24" s="2">
        <f t="shared" si="15"/>
        <v>20</v>
      </c>
      <c r="AH24" s="2">
        <f t="shared" si="16"/>
        <v>1000</v>
      </c>
      <c r="AJ24" s="8" t="s">
        <v>444</v>
      </c>
      <c r="AK24" s="9">
        <v>13</v>
      </c>
      <c r="AL24" s="9">
        <v>12</v>
      </c>
      <c r="AM24" s="9">
        <v>14</v>
      </c>
      <c r="AN24" s="9">
        <v>12</v>
      </c>
      <c r="AO24" s="9">
        <v>12</v>
      </c>
      <c r="AP24" s="9">
        <v>19</v>
      </c>
      <c r="AQ24" s="9">
        <v>18</v>
      </c>
      <c r="AR24" s="9">
        <v>19</v>
      </c>
      <c r="AS24" s="9">
        <v>16</v>
      </c>
      <c r="AT24" s="9">
        <v>16</v>
      </c>
      <c r="AU24" s="9">
        <v>16</v>
      </c>
      <c r="AV24" s="9">
        <v>17</v>
      </c>
      <c r="AW24" s="9">
        <v>17</v>
      </c>
      <c r="AX24" s="9">
        <v>13</v>
      </c>
      <c r="AY24" s="9">
        <v>20</v>
      </c>
      <c r="AZ24" s="9">
        <v>1000</v>
      </c>
    </row>
    <row r="25" spans="1:52" ht="20.399999999999999" thickBot="1" x14ac:dyDescent="0.35">
      <c r="A25" s="8" t="s">
        <v>445</v>
      </c>
      <c r="B25" s="9">
        <v>14</v>
      </c>
      <c r="C25" s="9">
        <v>14</v>
      </c>
      <c r="D25" s="9">
        <v>13</v>
      </c>
      <c r="E25" s="9">
        <v>14</v>
      </c>
      <c r="F25" s="9">
        <v>14</v>
      </c>
      <c r="G25" s="9">
        <v>3</v>
      </c>
      <c r="H25" s="9">
        <v>3</v>
      </c>
      <c r="I25" s="9">
        <v>2</v>
      </c>
      <c r="J25" s="9">
        <v>5</v>
      </c>
      <c r="K25" s="9">
        <v>5</v>
      </c>
      <c r="L25" s="9">
        <v>5</v>
      </c>
      <c r="M25" s="9">
        <v>11</v>
      </c>
      <c r="N25" s="9">
        <v>11</v>
      </c>
      <c r="O25" s="9">
        <v>2</v>
      </c>
      <c r="P25" s="9">
        <v>10</v>
      </c>
      <c r="Q25" s="9">
        <v>1000</v>
      </c>
      <c r="S25" s="2">
        <f t="shared" si="1"/>
        <v>7</v>
      </c>
      <c r="T25" s="2">
        <f t="shared" si="2"/>
        <v>7</v>
      </c>
      <c r="U25" s="2">
        <f t="shared" si="3"/>
        <v>8</v>
      </c>
      <c r="V25" s="2">
        <f t="shared" si="4"/>
        <v>7</v>
      </c>
      <c r="W25" s="2">
        <f t="shared" si="5"/>
        <v>7</v>
      </c>
      <c r="X25" s="2">
        <f t="shared" si="6"/>
        <v>18</v>
      </c>
      <c r="Y25" s="2">
        <f t="shared" si="7"/>
        <v>18</v>
      </c>
      <c r="Z25" s="2">
        <f t="shared" si="8"/>
        <v>19</v>
      </c>
      <c r="AA25" s="2">
        <f t="shared" si="9"/>
        <v>16</v>
      </c>
      <c r="AB25" s="2">
        <f t="shared" si="10"/>
        <v>16</v>
      </c>
      <c r="AC25" s="2">
        <f t="shared" si="11"/>
        <v>16</v>
      </c>
      <c r="AD25" s="2">
        <f t="shared" si="12"/>
        <v>10</v>
      </c>
      <c r="AE25" s="2">
        <f t="shared" si="13"/>
        <v>10</v>
      </c>
      <c r="AF25" s="2">
        <f t="shared" si="14"/>
        <v>19</v>
      </c>
      <c r="AG25" s="2">
        <f t="shared" si="15"/>
        <v>11</v>
      </c>
      <c r="AH25" s="2">
        <f t="shared" si="16"/>
        <v>1000</v>
      </c>
      <c r="AJ25" s="8" t="s">
        <v>445</v>
      </c>
      <c r="AK25" s="9">
        <v>7</v>
      </c>
      <c r="AL25" s="9">
        <v>7</v>
      </c>
      <c r="AM25" s="9">
        <v>8</v>
      </c>
      <c r="AN25" s="9">
        <v>7</v>
      </c>
      <c r="AO25" s="9">
        <v>7</v>
      </c>
      <c r="AP25" s="9">
        <v>18</v>
      </c>
      <c r="AQ25" s="9">
        <v>18</v>
      </c>
      <c r="AR25" s="9">
        <v>19</v>
      </c>
      <c r="AS25" s="9">
        <v>16</v>
      </c>
      <c r="AT25" s="9">
        <v>16</v>
      </c>
      <c r="AU25" s="9">
        <v>16</v>
      </c>
      <c r="AV25" s="9">
        <v>10</v>
      </c>
      <c r="AW25" s="9">
        <v>10</v>
      </c>
      <c r="AX25" s="9">
        <v>19</v>
      </c>
      <c r="AY25" s="9">
        <v>11</v>
      </c>
      <c r="AZ25" s="9">
        <v>1000</v>
      </c>
    </row>
    <row r="26" spans="1:52" ht="27" thickBot="1" x14ac:dyDescent="0.35">
      <c r="A26" s="8" t="s">
        <v>446</v>
      </c>
      <c r="B26" s="9">
        <v>11</v>
      </c>
      <c r="C26" s="9">
        <v>12</v>
      </c>
      <c r="D26" s="9">
        <v>11</v>
      </c>
      <c r="E26" s="9">
        <v>10</v>
      </c>
      <c r="F26" s="9">
        <v>10</v>
      </c>
      <c r="G26" s="9">
        <v>3</v>
      </c>
      <c r="H26" s="9">
        <v>3</v>
      </c>
      <c r="I26" s="9">
        <v>2</v>
      </c>
      <c r="J26" s="9">
        <v>5</v>
      </c>
      <c r="K26" s="9">
        <v>5</v>
      </c>
      <c r="L26" s="9">
        <v>5</v>
      </c>
      <c r="M26" s="9">
        <v>3</v>
      </c>
      <c r="N26" s="9">
        <v>15</v>
      </c>
      <c r="O26" s="9">
        <v>3</v>
      </c>
      <c r="P26" s="9">
        <v>5</v>
      </c>
      <c r="Q26" s="9">
        <v>1000</v>
      </c>
      <c r="S26" s="2">
        <f t="shared" si="1"/>
        <v>10</v>
      </c>
      <c r="T26" s="2">
        <f t="shared" si="2"/>
        <v>9</v>
      </c>
      <c r="U26" s="2">
        <f t="shared" si="3"/>
        <v>10</v>
      </c>
      <c r="V26" s="2">
        <f t="shared" si="4"/>
        <v>11</v>
      </c>
      <c r="W26" s="2">
        <f t="shared" si="5"/>
        <v>11</v>
      </c>
      <c r="X26" s="2">
        <f t="shared" si="6"/>
        <v>18</v>
      </c>
      <c r="Y26" s="2">
        <f t="shared" si="7"/>
        <v>18</v>
      </c>
      <c r="Z26" s="2">
        <f t="shared" si="8"/>
        <v>19</v>
      </c>
      <c r="AA26" s="2">
        <f t="shared" si="9"/>
        <v>16</v>
      </c>
      <c r="AB26" s="2">
        <f t="shared" si="10"/>
        <v>16</v>
      </c>
      <c r="AC26" s="2">
        <f t="shared" si="11"/>
        <v>16</v>
      </c>
      <c r="AD26" s="2">
        <f t="shared" si="12"/>
        <v>18</v>
      </c>
      <c r="AE26" s="2">
        <f t="shared" si="13"/>
        <v>6</v>
      </c>
      <c r="AF26" s="2">
        <f t="shared" si="14"/>
        <v>18</v>
      </c>
      <c r="AG26" s="2">
        <f t="shared" si="15"/>
        <v>16</v>
      </c>
      <c r="AH26" s="2">
        <f t="shared" si="16"/>
        <v>1000</v>
      </c>
      <c r="AJ26" s="8" t="s">
        <v>446</v>
      </c>
      <c r="AK26" s="9">
        <v>10</v>
      </c>
      <c r="AL26" s="9">
        <v>9</v>
      </c>
      <c r="AM26" s="9">
        <v>10</v>
      </c>
      <c r="AN26" s="9">
        <v>11</v>
      </c>
      <c r="AO26" s="9">
        <v>11</v>
      </c>
      <c r="AP26" s="9">
        <v>18</v>
      </c>
      <c r="AQ26" s="9">
        <v>18</v>
      </c>
      <c r="AR26" s="9">
        <v>19</v>
      </c>
      <c r="AS26" s="9">
        <v>16</v>
      </c>
      <c r="AT26" s="9">
        <v>16</v>
      </c>
      <c r="AU26" s="9">
        <v>16</v>
      </c>
      <c r="AV26" s="9">
        <v>18</v>
      </c>
      <c r="AW26" s="9">
        <v>6</v>
      </c>
      <c r="AX26" s="9">
        <v>18</v>
      </c>
      <c r="AY26" s="9">
        <v>16</v>
      </c>
      <c r="AZ26" s="9">
        <v>1000</v>
      </c>
    </row>
    <row r="27" spans="1:52" ht="27" thickBot="1" x14ac:dyDescent="0.35">
      <c r="A27" s="8" t="s">
        <v>447</v>
      </c>
      <c r="B27" s="9">
        <v>12</v>
      </c>
      <c r="C27" s="9">
        <v>13</v>
      </c>
      <c r="D27" s="9">
        <v>12</v>
      </c>
      <c r="E27" s="9">
        <v>13</v>
      </c>
      <c r="F27" s="9">
        <v>12</v>
      </c>
      <c r="G27" s="9">
        <v>3</v>
      </c>
      <c r="H27" s="9">
        <v>3</v>
      </c>
      <c r="I27" s="9">
        <v>2</v>
      </c>
      <c r="J27" s="9">
        <v>2</v>
      </c>
      <c r="K27" s="9">
        <v>2</v>
      </c>
      <c r="L27" s="9">
        <v>5</v>
      </c>
      <c r="M27" s="9">
        <v>15</v>
      </c>
      <c r="N27" s="9">
        <v>2</v>
      </c>
      <c r="O27" s="9">
        <v>8</v>
      </c>
      <c r="P27" s="9">
        <v>4</v>
      </c>
      <c r="Q27" s="9">
        <v>1000</v>
      </c>
      <c r="S27" s="2">
        <f t="shared" si="1"/>
        <v>9</v>
      </c>
      <c r="T27" s="2">
        <f t="shared" si="2"/>
        <v>8</v>
      </c>
      <c r="U27" s="2">
        <f t="shared" si="3"/>
        <v>9</v>
      </c>
      <c r="V27" s="2">
        <f t="shared" si="4"/>
        <v>8</v>
      </c>
      <c r="W27" s="2">
        <f t="shared" si="5"/>
        <v>9</v>
      </c>
      <c r="X27" s="2">
        <f t="shared" si="6"/>
        <v>18</v>
      </c>
      <c r="Y27" s="2">
        <f t="shared" si="7"/>
        <v>18</v>
      </c>
      <c r="Z27" s="2">
        <f t="shared" si="8"/>
        <v>19</v>
      </c>
      <c r="AA27" s="2">
        <f t="shared" si="9"/>
        <v>19</v>
      </c>
      <c r="AB27" s="2">
        <f t="shared" si="10"/>
        <v>19</v>
      </c>
      <c r="AC27" s="2">
        <f t="shared" si="11"/>
        <v>16</v>
      </c>
      <c r="AD27" s="2">
        <f t="shared" si="12"/>
        <v>6</v>
      </c>
      <c r="AE27" s="2">
        <f t="shared" si="13"/>
        <v>19</v>
      </c>
      <c r="AF27" s="2">
        <f t="shared" si="14"/>
        <v>13</v>
      </c>
      <c r="AG27" s="2">
        <f t="shared" si="15"/>
        <v>17</v>
      </c>
      <c r="AH27" s="2">
        <f t="shared" si="16"/>
        <v>1000</v>
      </c>
      <c r="AJ27" s="8" t="s">
        <v>447</v>
      </c>
      <c r="AK27" s="9">
        <v>9</v>
      </c>
      <c r="AL27" s="9">
        <v>8</v>
      </c>
      <c r="AM27" s="9">
        <v>9</v>
      </c>
      <c r="AN27" s="9">
        <v>8</v>
      </c>
      <c r="AO27" s="9">
        <v>9</v>
      </c>
      <c r="AP27" s="9">
        <v>18</v>
      </c>
      <c r="AQ27" s="9">
        <v>18</v>
      </c>
      <c r="AR27" s="9">
        <v>19</v>
      </c>
      <c r="AS27" s="9">
        <v>19</v>
      </c>
      <c r="AT27" s="9">
        <v>19</v>
      </c>
      <c r="AU27" s="9">
        <v>16</v>
      </c>
      <c r="AV27" s="9">
        <v>6</v>
      </c>
      <c r="AW27" s="9">
        <v>19</v>
      </c>
      <c r="AX27" s="9">
        <v>13</v>
      </c>
      <c r="AY27" s="9">
        <v>17</v>
      </c>
      <c r="AZ27" s="9">
        <v>1000</v>
      </c>
    </row>
    <row r="28" spans="1:52" ht="18.600000000000001" thickBot="1" x14ac:dyDescent="0.35">
      <c r="A28" s="3"/>
      <c r="AJ28" s="3"/>
    </row>
    <row r="29" spans="1:52" ht="15" thickBot="1" x14ac:dyDescent="0.35">
      <c r="A29" s="7" t="s">
        <v>104</v>
      </c>
      <c r="B29" s="7" t="s">
        <v>49</v>
      </c>
      <c r="C29" s="7" t="s">
        <v>50</v>
      </c>
      <c r="D29" s="7" t="s">
        <v>51</v>
      </c>
      <c r="E29" s="7" t="s">
        <v>52</v>
      </c>
      <c r="F29" s="7" t="s">
        <v>53</v>
      </c>
      <c r="G29" s="7" t="s">
        <v>54</v>
      </c>
      <c r="H29" s="7" t="s">
        <v>55</v>
      </c>
      <c r="I29" s="7" t="s">
        <v>56</v>
      </c>
      <c r="J29" s="7" t="s">
        <v>57</v>
      </c>
      <c r="K29" s="7" t="s">
        <v>58</v>
      </c>
      <c r="L29" s="7" t="s">
        <v>59</v>
      </c>
      <c r="M29" s="7" t="s">
        <v>60</v>
      </c>
      <c r="N29" s="7" t="s">
        <v>61</v>
      </c>
      <c r="O29" s="7" t="s">
        <v>62</v>
      </c>
      <c r="P29" s="7" t="s">
        <v>63</v>
      </c>
      <c r="AJ29" s="7" t="s">
        <v>104</v>
      </c>
      <c r="AK29" s="7" t="s">
        <v>49</v>
      </c>
      <c r="AL29" s="7" t="s">
        <v>50</v>
      </c>
      <c r="AM29" s="7" t="s">
        <v>51</v>
      </c>
      <c r="AN29" s="7" t="s">
        <v>52</v>
      </c>
      <c r="AO29" s="7" t="s">
        <v>53</v>
      </c>
      <c r="AP29" s="7" t="s">
        <v>54</v>
      </c>
      <c r="AQ29" s="7" t="s">
        <v>55</v>
      </c>
      <c r="AR29" s="7" t="s">
        <v>56</v>
      </c>
      <c r="AS29" s="7" t="s">
        <v>57</v>
      </c>
      <c r="AT29" s="7" t="s">
        <v>58</v>
      </c>
      <c r="AU29" s="7" t="s">
        <v>59</v>
      </c>
      <c r="AV29" s="7" t="s">
        <v>60</v>
      </c>
      <c r="AW29" s="7" t="s">
        <v>61</v>
      </c>
      <c r="AX29" s="7" t="s">
        <v>62</v>
      </c>
      <c r="AY29" s="7" t="s">
        <v>63</v>
      </c>
    </row>
    <row r="30" spans="1:52" ht="15" thickBot="1" x14ac:dyDescent="0.35">
      <c r="A30" s="7" t="s">
        <v>105</v>
      </c>
      <c r="B30" s="9" t="s">
        <v>449</v>
      </c>
      <c r="C30" s="9" t="s">
        <v>450</v>
      </c>
      <c r="D30" s="9" t="s">
        <v>449</v>
      </c>
      <c r="E30" s="9" t="s">
        <v>449</v>
      </c>
      <c r="F30" s="9" t="s">
        <v>449</v>
      </c>
      <c r="G30" s="9" t="s">
        <v>451</v>
      </c>
      <c r="H30" s="9" t="s">
        <v>452</v>
      </c>
      <c r="I30" s="9" t="s">
        <v>453</v>
      </c>
      <c r="J30" s="9" t="s">
        <v>454</v>
      </c>
      <c r="K30" s="9" t="s">
        <v>449</v>
      </c>
      <c r="L30" s="9" t="s">
        <v>455</v>
      </c>
      <c r="M30" s="9" t="s">
        <v>456</v>
      </c>
      <c r="N30" s="9" t="s">
        <v>457</v>
      </c>
      <c r="O30" s="9" t="s">
        <v>458</v>
      </c>
      <c r="P30" s="9" t="s">
        <v>459</v>
      </c>
      <c r="AJ30" s="7" t="s">
        <v>105</v>
      </c>
      <c r="AK30" s="9" t="s">
        <v>527</v>
      </c>
      <c r="AL30" s="9" t="s">
        <v>528</v>
      </c>
      <c r="AM30" s="9" t="s">
        <v>527</v>
      </c>
      <c r="AN30" s="9" t="s">
        <v>527</v>
      </c>
      <c r="AO30" s="9" t="s">
        <v>527</v>
      </c>
      <c r="AP30" s="9" t="s">
        <v>529</v>
      </c>
      <c r="AQ30" s="9" t="s">
        <v>530</v>
      </c>
      <c r="AR30" s="9" t="s">
        <v>531</v>
      </c>
      <c r="AS30" s="9" t="s">
        <v>532</v>
      </c>
      <c r="AT30" s="9" t="s">
        <v>527</v>
      </c>
      <c r="AU30" s="9" t="s">
        <v>527</v>
      </c>
      <c r="AV30" s="9" t="s">
        <v>533</v>
      </c>
      <c r="AW30" s="9" t="s">
        <v>534</v>
      </c>
      <c r="AX30" s="9" t="s">
        <v>535</v>
      </c>
      <c r="AY30" s="9" t="s">
        <v>536</v>
      </c>
    </row>
    <row r="31" spans="1:52" ht="15" thickBot="1" x14ac:dyDescent="0.35">
      <c r="A31" s="7" t="s">
        <v>108</v>
      </c>
      <c r="B31" s="9" t="s">
        <v>460</v>
      </c>
      <c r="C31" s="9" t="s">
        <v>461</v>
      </c>
      <c r="D31" s="9" t="s">
        <v>460</v>
      </c>
      <c r="E31" s="9" t="s">
        <v>460</v>
      </c>
      <c r="F31" s="9" t="s">
        <v>460</v>
      </c>
      <c r="G31" s="9" t="s">
        <v>462</v>
      </c>
      <c r="H31" s="9" t="s">
        <v>463</v>
      </c>
      <c r="I31" s="9" t="s">
        <v>460</v>
      </c>
      <c r="J31" s="9" t="s">
        <v>464</v>
      </c>
      <c r="K31" s="9" t="s">
        <v>460</v>
      </c>
      <c r="L31" s="9" t="s">
        <v>465</v>
      </c>
      <c r="M31" s="9" t="s">
        <v>466</v>
      </c>
      <c r="N31" s="9" t="s">
        <v>467</v>
      </c>
      <c r="O31" s="9" t="s">
        <v>468</v>
      </c>
      <c r="P31" s="9" t="s">
        <v>460</v>
      </c>
      <c r="AJ31" s="7" t="s">
        <v>108</v>
      </c>
      <c r="AK31" s="9" t="s">
        <v>537</v>
      </c>
      <c r="AL31" s="9" t="s">
        <v>538</v>
      </c>
      <c r="AM31" s="9" t="s">
        <v>537</v>
      </c>
      <c r="AN31" s="9" t="s">
        <v>537</v>
      </c>
      <c r="AO31" s="9" t="s">
        <v>537</v>
      </c>
      <c r="AP31" s="9" t="s">
        <v>539</v>
      </c>
      <c r="AQ31" s="9" t="s">
        <v>540</v>
      </c>
      <c r="AR31" s="9" t="s">
        <v>541</v>
      </c>
      <c r="AS31" s="9" t="s">
        <v>542</v>
      </c>
      <c r="AT31" s="9" t="s">
        <v>537</v>
      </c>
      <c r="AU31" s="9" t="s">
        <v>537</v>
      </c>
      <c r="AV31" s="9" t="s">
        <v>543</v>
      </c>
      <c r="AW31" s="9" t="s">
        <v>544</v>
      </c>
      <c r="AX31" s="9" t="s">
        <v>545</v>
      </c>
      <c r="AY31" s="9" t="s">
        <v>546</v>
      </c>
    </row>
    <row r="32" spans="1:52" ht="15" thickBot="1" x14ac:dyDescent="0.35">
      <c r="A32" s="7" t="s">
        <v>110</v>
      </c>
      <c r="B32" s="9" t="s">
        <v>469</v>
      </c>
      <c r="C32" s="9" t="s">
        <v>470</v>
      </c>
      <c r="D32" s="9" t="s">
        <v>469</v>
      </c>
      <c r="E32" s="9" t="s">
        <v>469</v>
      </c>
      <c r="F32" s="9" t="s">
        <v>469</v>
      </c>
      <c r="G32" s="9" t="s">
        <v>469</v>
      </c>
      <c r="H32" s="9" t="s">
        <v>469</v>
      </c>
      <c r="I32" s="9" t="s">
        <v>469</v>
      </c>
      <c r="J32" s="9" t="s">
        <v>471</v>
      </c>
      <c r="K32" s="9" t="s">
        <v>469</v>
      </c>
      <c r="L32" s="9" t="s">
        <v>469</v>
      </c>
      <c r="M32" s="9" t="s">
        <v>472</v>
      </c>
      <c r="N32" s="9" t="s">
        <v>473</v>
      </c>
      <c r="O32" s="9" t="s">
        <v>474</v>
      </c>
      <c r="P32" s="9" t="s">
        <v>469</v>
      </c>
      <c r="AJ32" s="7" t="s">
        <v>110</v>
      </c>
      <c r="AK32" s="9" t="s">
        <v>547</v>
      </c>
      <c r="AL32" s="9" t="s">
        <v>548</v>
      </c>
      <c r="AM32" s="9" t="s">
        <v>547</v>
      </c>
      <c r="AN32" s="9" t="s">
        <v>547</v>
      </c>
      <c r="AO32" s="9" t="s">
        <v>547</v>
      </c>
      <c r="AP32" s="9" t="s">
        <v>549</v>
      </c>
      <c r="AQ32" s="9" t="s">
        <v>550</v>
      </c>
      <c r="AR32" s="9" t="s">
        <v>551</v>
      </c>
      <c r="AS32" s="9" t="s">
        <v>552</v>
      </c>
      <c r="AT32" s="9" t="s">
        <v>547</v>
      </c>
      <c r="AU32" s="9" t="s">
        <v>547</v>
      </c>
      <c r="AV32" s="9" t="s">
        <v>553</v>
      </c>
      <c r="AW32" s="9" t="s">
        <v>554</v>
      </c>
      <c r="AX32" s="9" t="s">
        <v>555</v>
      </c>
      <c r="AY32" s="9" t="s">
        <v>556</v>
      </c>
    </row>
    <row r="33" spans="1:51" ht="15" thickBot="1" x14ac:dyDescent="0.35">
      <c r="A33" s="7" t="s">
        <v>112</v>
      </c>
      <c r="B33" s="9" t="s">
        <v>475</v>
      </c>
      <c r="C33" s="9" t="s">
        <v>476</v>
      </c>
      <c r="D33" s="9" t="s">
        <v>475</v>
      </c>
      <c r="E33" s="9" t="s">
        <v>475</v>
      </c>
      <c r="F33" s="9" t="s">
        <v>475</v>
      </c>
      <c r="G33" s="9" t="s">
        <v>475</v>
      </c>
      <c r="H33" s="9" t="s">
        <v>475</v>
      </c>
      <c r="I33" s="9" t="s">
        <v>475</v>
      </c>
      <c r="J33" s="9" t="s">
        <v>477</v>
      </c>
      <c r="K33" s="9" t="s">
        <v>475</v>
      </c>
      <c r="L33" s="9" t="s">
        <v>475</v>
      </c>
      <c r="M33" s="9" t="s">
        <v>478</v>
      </c>
      <c r="N33" s="9" t="s">
        <v>479</v>
      </c>
      <c r="O33" s="9" t="s">
        <v>480</v>
      </c>
      <c r="P33" s="9" t="s">
        <v>475</v>
      </c>
      <c r="AJ33" s="7" t="s">
        <v>112</v>
      </c>
      <c r="AK33" s="9" t="s">
        <v>557</v>
      </c>
      <c r="AL33" s="9" t="s">
        <v>558</v>
      </c>
      <c r="AM33" s="9" t="s">
        <v>557</v>
      </c>
      <c r="AN33" s="9" t="s">
        <v>557</v>
      </c>
      <c r="AO33" s="9" t="s">
        <v>557</v>
      </c>
      <c r="AP33" s="9" t="s">
        <v>559</v>
      </c>
      <c r="AQ33" s="9" t="s">
        <v>560</v>
      </c>
      <c r="AR33" s="9" t="s">
        <v>561</v>
      </c>
      <c r="AS33" s="9" t="s">
        <v>562</v>
      </c>
      <c r="AT33" s="9" t="s">
        <v>557</v>
      </c>
      <c r="AU33" s="9" t="s">
        <v>557</v>
      </c>
      <c r="AV33" s="9" t="s">
        <v>563</v>
      </c>
      <c r="AW33" s="9" t="s">
        <v>564</v>
      </c>
      <c r="AX33" s="9" t="s">
        <v>565</v>
      </c>
      <c r="AY33" s="9" t="s">
        <v>566</v>
      </c>
    </row>
    <row r="34" spans="1:51" ht="15" thickBot="1" x14ac:dyDescent="0.35">
      <c r="A34" s="7" t="s">
        <v>114</v>
      </c>
      <c r="B34" s="9" t="s">
        <v>481</v>
      </c>
      <c r="C34" s="9" t="s">
        <v>482</v>
      </c>
      <c r="D34" s="9" t="s">
        <v>481</v>
      </c>
      <c r="E34" s="9" t="s">
        <v>481</v>
      </c>
      <c r="F34" s="9" t="s">
        <v>481</v>
      </c>
      <c r="G34" s="9" t="s">
        <v>481</v>
      </c>
      <c r="H34" s="9" t="s">
        <v>481</v>
      </c>
      <c r="I34" s="9" t="s">
        <v>481</v>
      </c>
      <c r="J34" s="9" t="s">
        <v>481</v>
      </c>
      <c r="K34" s="9" t="s">
        <v>481</v>
      </c>
      <c r="L34" s="9" t="s">
        <v>481</v>
      </c>
      <c r="M34" s="9" t="s">
        <v>483</v>
      </c>
      <c r="N34" s="9" t="s">
        <v>484</v>
      </c>
      <c r="O34" s="9" t="s">
        <v>485</v>
      </c>
      <c r="P34" s="9" t="s">
        <v>481</v>
      </c>
      <c r="AJ34" s="7" t="s">
        <v>114</v>
      </c>
      <c r="AK34" s="9" t="s">
        <v>567</v>
      </c>
      <c r="AL34" s="9" t="s">
        <v>568</v>
      </c>
      <c r="AM34" s="9" t="s">
        <v>567</v>
      </c>
      <c r="AN34" s="9" t="s">
        <v>567</v>
      </c>
      <c r="AO34" s="9" t="s">
        <v>567</v>
      </c>
      <c r="AP34" s="9" t="s">
        <v>569</v>
      </c>
      <c r="AQ34" s="9" t="s">
        <v>570</v>
      </c>
      <c r="AR34" s="9" t="s">
        <v>571</v>
      </c>
      <c r="AS34" s="9" t="s">
        <v>572</v>
      </c>
      <c r="AT34" s="9" t="s">
        <v>567</v>
      </c>
      <c r="AU34" s="9" t="s">
        <v>567</v>
      </c>
      <c r="AV34" s="9" t="s">
        <v>573</v>
      </c>
      <c r="AW34" s="9" t="s">
        <v>574</v>
      </c>
      <c r="AX34" s="9" t="s">
        <v>575</v>
      </c>
      <c r="AY34" s="9" t="s">
        <v>576</v>
      </c>
    </row>
    <row r="35" spans="1:51" ht="15" thickBot="1" x14ac:dyDescent="0.35">
      <c r="A35" s="7" t="s">
        <v>116</v>
      </c>
      <c r="B35" s="9" t="s">
        <v>486</v>
      </c>
      <c r="C35" s="9" t="s">
        <v>487</v>
      </c>
      <c r="D35" s="9" t="s">
        <v>486</v>
      </c>
      <c r="E35" s="9" t="s">
        <v>486</v>
      </c>
      <c r="F35" s="9" t="s">
        <v>486</v>
      </c>
      <c r="G35" s="9" t="s">
        <v>486</v>
      </c>
      <c r="H35" s="9" t="s">
        <v>486</v>
      </c>
      <c r="I35" s="9" t="s">
        <v>486</v>
      </c>
      <c r="J35" s="9" t="s">
        <v>486</v>
      </c>
      <c r="K35" s="9" t="s">
        <v>486</v>
      </c>
      <c r="L35" s="9" t="s">
        <v>486</v>
      </c>
      <c r="M35" s="9" t="s">
        <v>488</v>
      </c>
      <c r="N35" s="9" t="s">
        <v>489</v>
      </c>
      <c r="O35" s="9" t="s">
        <v>490</v>
      </c>
      <c r="P35" s="9" t="s">
        <v>486</v>
      </c>
      <c r="AJ35" s="7" t="s">
        <v>116</v>
      </c>
      <c r="AK35" s="9" t="s">
        <v>577</v>
      </c>
      <c r="AL35" s="9" t="s">
        <v>578</v>
      </c>
      <c r="AM35" s="9" t="s">
        <v>577</v>
      </c>
      <c r="AN35" s="9" t="s">
        <v>577</v>
      </c>
      <c r="AO35" s="9" t="s">
        <v>577</v>
      </c>
      <c r="AP35" s="9" t="s">
        <v>579</v>
      </c>
      <c r="AQ35" s="9" t="s">
        <v>580</v>
      </c>
      <c r="AR35" s="9" t="s">
        <v>581</v>
      </c>
      <c r="AS35" s="9" t="s">
        <v>582</v>
      </c>
      <c r="AT35" s="9" t="s">
        <v>577</v>
      </c>
      <c r="AU35" s="9" t="s">
        <v>577</v>
      </c>
      <c r="AV35" s="9" t="s">
        <v>583</v>
      </c>
      <c r="AW35" s="9" t="s">
        <v>584</v>
      </c>
      <c r="AX35" s="9" t="s">
        <v>585</v>
      </c>
      <c r="AY35" s="9" t="s">
        <v>586</v>
      </c>
    </row>
    <row r="36" spans="1:51" ht="15" thickBot="1" x14ac:dyDescent="0.35">
      <c r="A36" s="7" t="s">
        <v>118</v>
      </c>
      <c r="B36" s="9" t="s">
        <v>491</v>
      </c>
      <c r="C36" s="9" t="s">
        <v>492</v>
      </c>
      <c r="D36" s="9" t="s">
        <v>491</v>
      </c>
      <c r="E36" s="9" t="s">
        <v>491</v>
      </c>
      <c r="F36" s="9" t="s">
        <v>491</v>
      </c>
      <c r="G36" s="9" t="s">
        <v>491</v>
      </c>
      <c r="H36" s="9" t="s">
        <v>491</v>
      </c>
      <c r="I36" s="9" t="s">
        <v>491</v>
      </c>
      <c r="J36" s="9" t="s">
        <v>491</v>
      </c>
      <c r="K36" s="9" t="s">
        <v>491</v>
      </c>
      <c r="L36" s="9" t="s">
        <v>491</v>
      </c>
      <c r="M36" s="9" t="s">
        <v>493</v>
      </c>
      <c r="N36" s="9" t="s">
        <v>494</v>
      </c>
      <c r="O36" s="9" t="s">
        <v>495</v>
      </c>
      <c r="P36" s="9" t="s">
        <v>491</v>
      </c>
      <c r="AJ36" s="7" t="s">
        <v>118</v>
      </c>
      <c r="AK36" s="9" t="s">
        <v>587</v>
      </c>
      <c r="AL36" s="9" t="s">
        <v>588</v>
      </c>
      <c r="AM36" s="9" t="s">
        <v>587</v>
      </c>
      <c r="AN36" s="9" t="s">
        <v>587</v>
      </c>
      <c r="AO36" s="9" t="s">
        <v>587</v>
      </c>
      <c r="AP36" s="9" t="s">
        <v>589</v>
      </c>
      <c r="AQ36" s="9" t="s">
        <v>590</v>
      </c>
      <c r="AR36" s="9" t="s">
        <v>591</v>
      </c>
      <c r="AS36" s="9" t="s">
        <v>592</v>
      </c>
      <c r="AT36" s="9" t="s">
        <v>587</v>
      </c>
      <c r="AU36" s="9" t="s">
        <v>587</v>
      </c>
      <c r="AV36" s="9" t="s">
        <v>593</v>
      </c>
      <c r="AW36" s="9" t="s">
        <v>594</v>
      </c>
      <c r="AX36" s="9" t="s">
        <v>595</v>
      </c>
      <c r="AY36" s="9" t="s">
        <v>596</v>
      </c>
    </row>
    <row r="37" spans="1:51" ht="15" thickBot="1" x14ac:dyDescent="0.35">
      <c r="A37" s="7" t="s">
        <v>119</v>
      </c>
      <c r="B37" s="9" t="s">
        <v>496</v>
      </c>
      <c r="C37" s="9" t="s">
        <v>497</v>
      </c>
      <c r="D37" s="9" t="s">
        <v>496</v>
      </c>
      <c r="E37" s="9" t="s">
        <v>496</v>
      </c>
      <c r="F37" s="9" t="s">
        <v>496</v>
      </c>
      <c r="G37" s="9" t="s">
        <v>496</v>
      </c>
      <c r="H37" s="9" t="s">
        <v>496</v>
      </c>
      <c r="I37" s="9" t="s">
        <v>496</v>
      </c>
      <c r="J37" s="9" t="s">
        <v>496</v>
      </c>
      <c r="K37" s="9" t="s">
        <v>496</v>
      </c>
      <c r="L37" s="9" t="s">
        <v>496</v>
      </c>
      <c r="M37" s="9" t="s">
        <v>498</v>
      </c>
      <c r="N37" s="9" t="s">
        <v>499</v>
      </c>
      <c r="O37" s="9" t="s">
        <v>496</v>
      </c>
      <c r="P37" s="9" t="s">
        <v>496</v>
      </c>
      <c r="AJ37" s="7" t="s">
        <v>119</v>
      </c>
      <c r="AK37" s="9" t="s">
        <v>597</v>
      </c>
      <c r="AL37" s="9" t="s">
        <v>598</v>
      </c>
      <c r="AM37" s="9" t="s">
        <v>597</v>
      </c>
      <c r="AN37" s="9" t="s">
        <v>597</v>
      </c>
      <c r="AO37" s="9" t="s">
        <v>597</v>
      </c>
      <c r="AP37" s="9" t="s">
        <v>599</v>
      </c>
      <c r="AQ37" s="9" t="s">
        <v>600</v>
      </c>
      <c r="AR37" s="9" t="s">
        <v>601</v>
      </c>
      <c r="AS37" s="9" t="s">
        <v>602</v>
      </c>
      <c r="AT37" s="9" t="s">
        <v>597</v>
      </c>
      <c r="AU37" s="9" t="s">
        <v>597</v>
      </c>
      <c r="AV37" s="9" t="s">
        <v>603</v>
      </c>
      <c r="AW37" s="9" t="s">
        <v>604</v>
      </c>
      <c r="AX37" s="9" t="s">
        <v>605</v>
      </c>
      <c r="AY37" s="9" t="s">
        <v>606</v>
      </c>
    </row>
    <row r="38" spans="1:51" ht="15" thickBot="1" x14ac:dyDescent="0.35">
      <c r="A38" s="7" t="s">
        <v>121</v>
      </c>
      <c r="B38" s="9" t="s">
        <v>500</v>
      </c>
      <c r="C38" s="9" t="s">
        <v>501</v>
      </c>
      <c r="D38" s="9" t="s">
        <v>500</v>
      </c>
      <c r="E38" s="9" t="s">
        <v>500</v>
      </c>
      <c r="F38" s="9" t="s">
        <v>500</v>
      </c>
      <c r="G38" s="9" t="s">
        <v>500</v>
      </c>
      <c r="H38" s="9" t="s">
        <v>500</v>
      </c>
      <c r="I38" s="9" t="s">
        <v>500</v>
      </c>
      <c r="J38" s="9" t="s">
        <v>500</v>
      </c>
      <c r="K38" s="9" t="s">
        <v>500</v>
      </c>
      <c r="L38" s="9" t="s">
        <v>500</v>
      </c>
      <c r="M38" s="9" t="s">
        <v>502</v>
      </c>
      <c r="N38" s="9" t="s">
        <v>503</v>
      </c>
      <c r="O38" s="9" t="s">
        <v>500</v>
      </c>
      <c r="P38" s="9" t="s">
        <v>500</v>
      </c>
      <c r="AJ38" s="7" t="s">
        <v>121</v>
      </c>
      <c r="AK38" s="9" t="s">
        <v>607</v>
      </c>
      <c r="AL38" s="9" t="s">
        <v>608</v>
      </c>
      <c r="AM38" s="9" t="s">
        <v>607</v>
      </c>
      <c r="AN38" s="9" t="s">
        <v>607</v>
      </c>
      <c r="AO38" s="9" t="s">
        <v>607</v>
      </c>
      <c r="AP38" s="9" t="s">
        <v>609</v>
      </c>
      <c r="AQ38" s="9" t="s">
        <v>610</v>
      </c>
      <c r="AR38" s="9" t="s">
        <v>611</v>
      </c>
      <c r="AS38" s="9" t="s">
        <v>612</v>
      </c>
      <c r="AT38" s="9" t="s">
        <v>607</v>
      </c>
      <c r="AU38" s="9" t="s">
        <v>607</v>
      </c>
      <c r="AV38" s="9" t="s">
        <v>613</v>
      </c>
      <c r="AW38" s="9" t="s">
        <v>614</v>
      </c>
      <c r="AX38" s="9" t="s">
        <v>615</v>
      </c>
      <c r="AY38" s="9" t="s">
        <v>616</v>
      </c>
    </row>
    <row r="39" spans="1:51" ht="15" thickBot="1" x14ac:dyDescent="0.35">
      <c r="A39" s="7" t="s">
        <v>123</v>
      </c>
      <c r="B39" s="9" t="s">
        <v>504</v>
      </c>
      <c r="C39" s="9" t="s">
        <v>505</v>
      </c>
      <c r="D39" s="9" t="s">
        <v>504</v>
      </c>
      <c r="E39" s="9" t="s">
        <v>504</v>
      </c>
      <c r="F39" s="9" t="s">
        <v>504</v>
      </c>
      <c r="G39" s="9" t="s">
        <v>504</v>
      </c>
      <c r="H39" s="9" t="s">
        <v>504</v>
      </c>
      <c r="I39" s="9" t="s">
        <v>504</v>
      </c>
      <c r="J39" s="9" t="s">
        <v>504</v>
      </c>
      <c r="K39" s="9" t="s">
        <v>504</v>
      </c>
      <c r="L39" s="9" t="s">
        <v>504</v>
      </c>
      <c r="M39" s="9" t="s">
        <v>506</v>
      </c>
      <c r="N39" s="9" t="s">
        <v>507</v>
      </c>
      <c r="O39" s="9" t="s">
        <v>504</v>
      </c>
      <c r="P39" s="9" t="s">
        <v>504</v>
      </c>
      <c r="AJ39" s="7" t="s">
        <v>123</v>
      </c>
      <c r="AK39" s="9" t="s">
        <v>617</v>
      </c>
      <c r="AL39" s="9" t="s">
        <v>618</v>
      </c>
      <c r="AM39" s="9" t="s">
        <v>617</v>
      </c>
      <c r="AN39" s="9" t="s">
        <v>617</v>
      </c>
      <c r="AO39" s="9" t="s">
        <v>617</v>
      </c>
      <c r="AP39" s="9" t="s">
        <v>619</v>
      </c>
      <c r="AQ39" s="9" t="s">
        <v>620</v>
      </c>
      <c r="AR39" s="9" t="s">
        <v>621</v>
      </c>
      <c r="AS39" s="9" t="s">
        <v>622</v>
      </c>
      <c r="AT39" s="9" t="s">
        <v>617</v>
      </c>
      <c r="AU39" s="9" t="s">
        <v>617</v>
      </c>
      <c r="AV39" s="9" t="s">
        <v>623</v>
      </c>
      <c r="AW39" s="9" t="s">
        <v>624</v>
      </c>
      <c r="AX39" s="9" t="s">
        <v>625</v>
      </c>
      <c r="AY39" s="9" t="s">
        <v>626</v>
      </c>
    </row>
    <row r="40" spans="1:51" ht="15" thickBot="1" x14ac:dyDescent="0.35">
      <c r="A40" s="7" t="s">
        <v>125</v>
      </c>
      <c r="B40" s="9" t="s">
        <v>126</v>
      </c>
      <c r="C40" s="9" t="s">
        <v>126</v>
      </c>
      <c r="D40" s="9" t="s">
        <v>126</v>
      </c>
      <c r="E40" s="9" t="s">
        <v>126</v>
      </c>
      <c r="F40" s="9" t="s">
        <v>126</v>
      </c>
      <c r="G40" s="9" t="s">
        <v>126</v>
      </c>
      <c r="H40" s="9" t="s">
        <v>126</v>
      </c>
      <c r="I40" s="9" t="s">
        <v>126</v>
      </c>
      <c r="J40" s="9" t="s">
        <v>126</v>
      </c>
      <c r="K40" s="9" t="s">
        <v>126</v>
      </c>
      <c r="L40" s="9" t="s">
        <v>126</v>
      </c>
      <c r="M40" s="9" t="s">
        <v>508</v>
      </c>
      <c r="N40" s="9" t="s">
        <v>509</v>
      </c>
      <c r="O40" s="9" t="s">
        <v>126</v>
      </c>
      <c r="P40" s="9" t="s">
        <v>126</v>
      </c>
      <c r="AJ40" s="7" t="s">
        <v>125</v>
      </c>
      <c r="AK40" s="9" t="s">
        <v>627</v>
      </c>
      <c r="AL40" s="9" t="s">
        <v>628</v>
      </c>
      <c r="AM40" s="9" t="s">
        <v>627</v>
      </c>
      <c r="AN40" s="9" t="s">
        <v>627</v>
      </c>
      <c r="AO40" s="9" t="s">
        <v>627</v>
      </c>
      <c r="AP40" s="9" t="s">
        <v>629</v>
      </c>
      <c r="AQ40" s="9" t="s">
        <v>630</v>
      </c>
      <c r="AR40" s="9" t="s">
        <v>631</v>
      </c>
      <c r="AS40" s="9" t="s">
        <v>632</v>
      </c>
      <c r="AT40" s="9" t="s">
        <v>627</v>
      </c>
      <c r="AU40" s="9" t="s">
        <v>627</v>
      </c>
      <c r="AV40" s="9" t="s">
        <v>633</v>
      </c>
      <c r="AW40" s="9" t="s">
        <v>634</v>
      </c>
      <c r="AX40" s="9" t="s">
        <v>635</v>
      </c>
      <c r="AY40" s="9" t="s">
        <v>636</v>
      </c>
    </row>
    <row r="41" spans="1:51" ht="15" thickBot="1" x14ac:dyDescent="0.35">
      <c r="A41" s="7" t="s">
        <v>127</v>
      </c>
      <c r="B41" s="9" t="s">
        <v>510</v>
      </c>
      <c r="C41" s="9" t="s">
        <v>510</v>
      </c>
      <c r="D41" s="9" t="s">
        <v>510</v>
      </c>
      <c r="E41" s="9" t="s">
        <v>510</v>
      </c>
      <c r="F41" s="9" t="s">
        <v>510</v>
      </c>
      <c r="G41" s="9" t="s">
        <v>510</v>
      </c>
      <c r="H41" s="9" t="s">
        <v>510</v>
      </c>
      <c r="I41" s="9" t="s">
        <v>510</v>
      </c>
      <c r="J41" s="9" t="s">
        <v>510</v>
      </c>
      <c r="K41" s="9" t="s">
        <v>510</v>
      </c>
      <c r="L41" s="9" t="s">
        <v>510</v>
      </c>
      <c r="M41" s="9" t="s">
        <v>511</v>
      </c>
      <c r="N41" s="9" t="s">
        <v>512</v>
      </c>
      <c r="O41" s="9" t="s">
        <v>510</v>
      </c>
      <c r="P41" s="9" t="s">
        <v>510</v>
      </c>
      <c r="AJ41" s="7" t="s">
        <v>127</v>
      </c>
      <c r="AK41" s="9" t="s">
        <v>510</v>
      </c>
      <c r="AL41" s="9" t="s">
        <v>637</v>
      </c>
      <c r="AM41" s="9" t="s">
        <v>510</v>
      </c>
      <c r="AN41" s="9" t="s">
        <v>510</v>
      </c>
      <c r="AO41" s="9" t="s">
        <v>510</v>
      </c>
      <c r="AP41" s="9" t="s">
        <v>638</v>
      </c>
      <c r="AQ41" s="9" t="s">
        <v>639</v>
      </c>
      <c r="AR41" s="9" t="s">
        <v>640</v>
      </c>
      <c r="AS41" s="9" t="s">
        <v>641</v>
      </c>
      <c r="AT41" s="9" t="s">
        <v>510</v>
      </c>
      <c r="AU41" s="9" t="s">
        <v>510</v>
      </c>
      <c r="AV41" s="9" t="s">
        <v>642</v>
      </c>
      <c r="AW41" s="9" t="s">
        <v>643</v>
      </c>
      <c r="AX41" s="9" t="s">
        <v>644</v>
      </c>
      <c r="AY41" s="9" t="s">
        <v>645</v>
      </c>
    </row>
    <row r="42" spans="1:51" ht="15" thickBot="1" x14ac:dyDescent="0.35">
      <c r="A42" s="7" t="s">
        <v>129</v>
      </c>
      <c r="B42" s="9" t="s">
        <v>513</v>
      </c>
      <c r="C42" s="9" t="s">
        <v>513</v>
      </c>
      <c r="D42" s="9" t="s">
        <v>513</v>
      </c>
      <c r="E42" s="9" t="s">
        <v>513</v>
      </c>
      <c r="F42" s="9" t="s">
        <v>513</v>
      </c>
      <c r="G42" s="9" t="s">
        <v>513</v>
      </c>
      <c r="H42" s="9" t="s">
        <v>513</v>
      </c>
      <c r="I42" s="9" t="s">
        <v>513</v>
      </c>
      <c r="J42" s="9" t="s">
        <v>513</v>
      </c>
      <c r="K42" s="9" t="s">
        <v>513</v>
      </c>
      <c r="L42" s="9" t="s">
        <v>513</v>
      </c>
      <c r="M42" s="9" t="s">
        <v>514</v>
      </c>
      <c r="N42" s="9" t="s">
        <v>515</v>
      </c>
      <c r="O42" s="9" t="s">
        <v>513</v>
      </c>
      <c r="P42" s="9" t="s">
        <v>513</v>
      </c>
      <c r="AJ42" s="7" t="s">
        <v>129</v>
      </c>
      <c r="AK42" s="9" t="s">
        <v>513</v>
      </c>
      <c r="AL42" s="9" t="s">
        <v>646</v>
      </c>
      <c r="AM42" s="9" t="s">
        <v>513</v>
      </c>
      <c r="AN42" s="9" t="s">
        <v>513</v>
      </c>
      <c r="AO42" s="9" t="s">
        <v>513</v>
      </c>
      <c r="AP42" s="9" t="s">
        <v>647</v>
      </c>
      <c r="AQ42" s="9" t="s">
        <v>543</v>
      </c>
      <c r="AR42" s="9" t="s">
        <v>648</v>
      </c>
      <c r="AS42" s="9" t="s">
        <v>649</v>
      </c>
      <c r="AT42" s="9" t="s">
        <v>513</v>
      </c>
      <c r="AU42" s="9" t="s">
        <v>513</v>
      </c>
      <c r="AV42" s="9" t="s">
        <v>650</v>
      </c>
      <c r="AW42" s="9" t="s">
        <v>651</v>
      </c>
      <c r="AX42" s="9" t="s">
        <v>652</v>
      </c>
      <c r="AY42" s="9" t="s">
        <v>653</v>
      </c>
    </row>
    <row r="43" spans="1:51" ht="15" thickBot="1" x14ac:dyDescent="0.35">
      <c r="A43" s="7" t="s">
        <v>131</v>
      </c>
      <c r="B43" s="9" t="s">
        <v>516</v>
      </c>
      <c r="C43" s="9" t="s">
        <v>516</v>
      </c>
      <c r="D43" s="9" t="s">
        <v>516</v>
      </c>
      <c r="E43" s="9" t="s">
        <v>516</v>
      </c>
      <c r="F43" s="9" t="s">
        <v>516</v>
      </c>
      <c r="G43" s="9" t="s">
        <v>516</v>
      </c>
      <c r="H43" s="9" t="s">
        <v>516</v>
      </c>
      <c r="I43" s="9" t="s">
        <v>516</v>
      </c>
      <c r="J43" s="9" t="s">
        <v>516</v>
      </c>
      <c r="K43" s="9" t="s">
        <v>516</v>
      </c>
      <c r="L43" s="9" t="s">
        <v>516</v>
      </c>
      <c r="M43" s="9" t="s">
        <v>517</v>
      </c>
      <c r="N43" s="9" t="s">
        <v>518</v>
      </c>
      <c r="O43" s="9" t="s">
        <v>516</v>
      </c>
      <c r="P43" s="9" t="s">
        <v>516</v>
      </c>
      <c r="AJ43" s="7" t="s">
        <v>131</v>
      </c>
      <c r="AK43" s="9" t="s">
        <v>516</v>
      </c>
      <c r="AL43" s="9" t="s">
        <v>654</v>
      </c>
      <c r="AM43" s="9" t="s">
        <v>516</v>
      </c>
      <c r="AN43" s="9" t="s">
        <v>516</v>
      </c>
      <c r="AO43" s="9" t="s">
        <v>516</v>
      </c>
      <c r="AP43" s="9" t="s">
        <v>655</v>
      </c>
      <c r="AQ43" s="9" t="s">
        <v>656</v>
      </c>
      <c r="AR43" s="9" t="s">
        <v>657</v>
      </c>
      <c r="AS43" s="9" t="s">
        <v>658</v>
      </c>
      <c r="AT43" s="9" t="s">
        <v>516</v>
      </c>
      <c r="AU43" s="9" t="s">
        <v>516</v>
      </c>
      <c r="AV43" s="9" t="s">
        <v>659</v>
      </c>
      <c r="AW43" s="9" t="s">
        <v>655</v>
      </c>
      <c r="AX43" s="9" t="s">
        <v>516</v>
      </c>
      <c r="AY43" s="9" t="s">
        <v>660</v>
      </c>
    </row>
    <row r="44" spans="1:51" ht="15" thickBot="1" x14ac:dyDescent="0.35">
      <c r="A44" s="7" t="s">
        <v>133</v>
      </c>
      <c r="B44" s="9" t="s">
        <v>519</v>
      </c>
      <c r="C44" s="9" t="s">
        <v>519</v>
      </c>
      <c r="D44" s="9" t="s">
        <v>519</v>
      </c>
      <c r="E44" s="9" t="s">
        <v>519</v>
      </c>
      <c r="F44" s="9" t="s">
        <v>519</v>
      </c>
      <c r="G44" s="9" t="s">
        <v>519</v>
      </c>
      <c r="H44" s="9" t="s">
        <v>519</v>
      </c>
      <c r="I44" s="9" t="s">
        <v>519</v>
      </c>
      <c r="J44" s="9" t="s">
        <v>519</v>
      </c>
      <c r="K44" s="9" t="s">
        <v>519</v>
      </c>
      <c r="L44" s="9" t="s">
        <v>519</v>
      </c>
      <c r="M44" s="9" t="s">
        <v>520</v>
      </c>
      <c r="N44" s="9" t="s">
        <v>519</v>
      </c>
      <c r="O44" s="9" t="s">
        <v>519</v>
      </c>
      <c r="P44" s="9" t="s">
        <v>519</v>
      </c>
      <c r="AJ44" s="7" t="s">
        <v>133</v>
      </c>
      <c r="AK44" s="9" t="s">
        <v>519</v>
      </c>
      <c r="AL44" s="9" t="s">
        <v>661</v>
      </c>
      <c r="AM44" s="9" t="s">
        <v>519</v>
      </c>
      <c r="AN44" s="9" t="s">
        <v>519</v>
      </c>
      <c r="AO44" s="9" t="s">
        <v>519</v>
      </c>
      <c r="AP44" s="9" t="s">
        <v>662</v>
      </c>
      <c r="AQ44" s="9" t="s">
        <v>663</v>
      </c>
      <c r="AR44" s="9" t="s">
        <v>664</v>
      </c>
      <c r="AS44" s="9" t="s">
        <v>665</v>
      </c>
      <c r="AT44" s="9" t="s">
        <v>519</v>
      </c>
      <c r="AU44" s="9" t="s">
        <v>519</v>
      </c>
      <c r="AV44" s="9" t="s">
        <v>666</v>
      </c>
      <c r="AW44" s="9" t="s">
        <v>662</v>
      </c>
      <c r="AX44" s="9" t="s">
        <v>519</v>
      </c>
      <c r="AY44" s="9" t="s">
        <v>667</v>
      </c>
    </row>
    <row r="45" spans="1:51" ht="15" thickBot="1" x14ac:dyDescent="0.35">
      <c r="A45" s="7" t="s">
        <v>135</v>
      </c>
      <c r="B45" s="9" t="s">
        <v>136</v>
      </c>
      <c r="C45" s="9" t="s">
        <v>136</v>
      </c>
      <c r="D45" s="9" t="s">
        <v>136</v>
      </c>
      <c r="E45" s="9" t="s">
        <v>136</v>
      </c>
      <c r="F45" s="9" t="s">
        <v>136</v>
      </c>
      <c r="G45" s="9" t="s">
        <v>136</v>
      </c>
      <c r="H45" s="9" t="s">
        <v>136</v>
      </c>
      <c r="I45" s="9" t="s">
        <v>136</v>
      </c>
      <c r="J45" s="9" t="s">
        <v>136</v>
      </c>
      <c r="K45" s="9" t="s">
        <v>136</v>
      </c>
      <c r="L45" s="9" t="s">
        <v>136</v>
      </c>
      <c r="M45" s="9" t="s">
        <v>521</v>
      </c>
      <c r="N45" s="9" t="s">
        <v>136</v>
      </c>
      <c r="O45" s="9" t="s">
        <v>136</v>
      </c>
      <c r="P45" s="9" t="s">
        <v>136</v>
      </c>
      <c r="AJ45" s="7" t="s">
        <v>135</v>
      </c>
      <c r="AK45" s="9" t="s">
        <v>136</v>
      </c>
      <c r="AL45" s="9" t="s">
        <v>668</v>
      </c>
      <c r="AM45" s="9" t="s">
        <v>136</v>
      </c>
      <c r="AN45" s="9" t="s">
        <v>136</v>
      </c>
      <c r="AO45" s="9" t="s">
        <v>136</v>
      </c>
      <c r="AP45" s="9" t="s">
        <v>669</v>
      </c>
      <c r="AQ45" s="9" t="s">
        <v>670</v>
      </c>
      <c r="AR45" s="9" t="s">
        <v>671</v>
      </c>
      <c r="AS45" s="9" t="s">
        <v>672</v>
      </c>
      <c r="AT45" s="9" t="s">
        <v>136</v>
      </c>
      <c r="AU45" s="9" t="s">
        <v>136</v>
      </c>
      <c r="AV45" s="9" t="s">
        <v>673</v>
      </c>
      <c r="AW45" s="9" t="s">
        <v>669</v>
      </c>
      <c r="AX45" s="9" t="s">
        <v>136</v>
      </c>
      <c r="AY45" s="9" t="s">
        <v>674</v>
      </c>
    </row>
    <row r="46" spans="1:51" ht="15" thickBot="1" x14ac:dyDescent="0.35">
      <c r="A46" s="7" t="s">
        <v>137</v>
      </c>
      <c r="B46" s="9" t="s">
        <v>138</v>
      </c>
      <c r="C46" s="9" t="s">
        <v>138</v>
      </c>
      <c r="D46" s="9" t="s">
        <v>138</v>
      </c>
      <c r="E46" s="9" t="s">
        <v>138</v>
      </c>
      <c r="F46" s="9" t="s">
        <v>138</v>
      </c>
      <c r="G46" s="9" t="s">
        <v>138</v>
      </c>
      <c r="H46" s="9" t="s">
        <v>138</v>
      </c>
      <c r="I46" s="9" t="s">
        <v>138</v>
      </c>
      <c r="J46" s="9" t="s">
        <v>138</v>
      </c>
      <c r="K46" s="9" t="s">
        <v>138</v>
      </c>
      <c r="L46" s="9" t="s">
        <v>138</v>
      </c>
      <c r="M46" s="9" t="s">
        <v>522</v>
      </c>
      <c r="N46" s="9" t="s">
        <v>138</v>
      </c>
      <c r="O46" s="9" t="s">
        <v>138</v>
      </c>
      <c r="P46" s="9" t="s">
        <v>138</v>
      </c>
      <c r="AJ46" s="7" t="s">
        <v>137</v>
      </c>
      <c r="AK46" s="9" t="s">
        <v>138</v>
      </c>
      <c r="AL46" s="9" t="s">
        <v>675</v>
      </c>
      <c r="AM46" s="9" t="s">
        <v>138</v>
      </c>
      <c r="AN46" s="9" t="s">
        <v>138</v>
      </c>
      <c r="AO46" s="9" t="s">
        <v>138</v>
      </c>
      <c r="AP46" s="9" t="s">
        <v>676</v>
      </c>
      <c r="AQ46" s="9" t="s">
        <v>677</v>
      </c>
      <c r="AR46" s="9" t="s">
        <v>678</v>
      </c>
      <c r="AS46" s="9" t="s">
        <v>679</v>
      </c>
      <c r="AT46" s="9" t="s">
        <v>138</v>
      </c>
      <c r="AU46" s="9" t="s">
        <v>138</v>
      </c>
      <c r="AV46" s="9" t="s">
        <v>680</v>
      </c>
      <c r="AW46" s="9" t="s">
        <v>676</v>
      </c>
      <c r="AX46" s="9" t="s">
        <v>138</v>
      </c>
      <c r="AY46" s="9" t="s">
        <v>681</v>
      </c>
    </row>
    <row r="47" spans="1:51" ht="15" thickBot="1" x14ac:dyDescent="0.35">
      <c r="A47" s="7" t="s">
        <v>139</v>
      </c>
      <c r="B47" s="9" t="s">
        <v>140</v>
      </c>
      <c r="C47" s="9" t="s">
        <v>140</v>
      </c>
      <c r="D47" s="9" t="s">
        <v>140</v>
      </c>
      <c r="E47" s="9" t="s">
        <v>140</v>
      </c>
      <c r="F47" s="9" t="s">
        <v>140</v>
      </c>
      <c r="G47" s="9" t="s">
        <v>140</v>
      </c>
      <c r="H47" s="9" t="s">
        <v>140</v>
      </c>
      <c r="I47" s="9" t="s">
        <v>140</v>
      </c>
      <c r="J47" s="9" t="s">
        <v>140</v>
      </c>
      <c r="K47" s="9" t="s">
        <v>140</v>
      </c>
      <c r="L47" s="9" t="s">
        <v>140</v>
      </c>
      <c r="M47" s="9" t="s">
        <v>523</v>
      </c>
      <c r="N47" s="9" t="s">
        <v>140</v>
      </c>
      <c r="O47" s="9" t="s">
        <v>140</v>
      </c>
      <c r="P47" s="9" t="s">
        <v>140</v>
      </c>
      <c r="AJ47" s="7" t="s">
        <v>139</v>
      </c>
      <c r="AK47" s="9" t="s">
        <v>140</v>
      </c>
      <c r="AL47" s="9" t="s">
        <v>682</v>
      </c>
      <c r="AM47" s="9" t="s">
        <v>140</v>
      </c>
      <c r="AN47" s="9" t="s">
        <v>140</v>
      </c>
      <c r="AO47" s="9" t="s">
        <v>140</v>
      </c>
      <c r="AP47" s="9" t="s">
        <v>683</v>
      </c>
      <c r="AQ47" s="9" t="s">
        <v>684</v>
      </c>
      <c r="AR47" s="9" t="s">
        <v>685</v>
      </c>
      <c r="AS47" s="9" t="s">
        <v>686</v>
      </c>
      <c r="AT47" s="9" t="s">
        <v>140</v>
      </c>
      <c r="AU47" s="9" t="s">
        <v>140</v>
      </c>
      <c r="AV47" s="9" t="s">
        <v>687</v>
      </c>
      <c r="AW47" s="9" t="s">
        <v>683</v>
      </c>
      <c r="AX47" s="9" t="s">
        <v>140</v>
      </c>
      <c r="AY47" s="9" t="s">
        <v>688</v>
      </c>
    </row>
    <row r="48" spans="1:51" ht="15" thickBot="1" x14ac:dyDescent="0.35">
      <c r="A48" s="7" t="s">
        <v>141</v>
      </c>
      <c r="B48" s="9" t="s">
        <v>142</v>
      </c>
      <c r="C48" s="9" t="s">
        <v>142</v>
      </c>
      <c r="D48" s="9" t="s">
        <v>142</v>
      </c>
      <c r="E48" s="9" t="s">
        <v>142</v>
      </c>
      <c r="F48" s="9" t="s">
        <v>142</v>
      </c>
      <c r="G48" s="9" t="s">
        <v>142</v>
      </c>
      <c r="H48" s="9" t="s">
        <v>142</v>
      </c>
      <c r="I48" s="9" t="s">
        <v>142</v>
      </c>
      <c r="J48" s="9" t="s">
        <v>142</v>
      </c>
      <c r="K48" s="9" t="s">
        <v>142</v>
      </c>
      <c r="L48" s="9" t="s">
        <v>142</v>
      </c>
      <c r="M48" s="9" t="s">
        <v>524</v>
      </c>
      <c r="N48" s="9" t="s">
        <v>142</v>
      </c>
      <c r="O48" s="9" t="s">
        <v>142</v>
      </c>
      <c r="P48" s="9" t="s">
        <v>142</v>
      </c>
      <c r="AJ48" s="7" t="s">
        <v>141</v>
      </c>
      <c r="AK48" s="9" t="s">
        <v>142</v>
      </c>
      <c r="AL48" s="9" t="s">
        <v>142</v>
      </c>
      <c r="AM48" s="9" t="s">
        <v>142</v>
      </c>
      <c r="AN48" s="9" t="s">
        <v>142</v>
      </c>
      <c r="AO48" s="9" t="s">
        <v>142</v>
      </c>
      <c r="AP48" s="9" t="s">
        <v>142</v>
      </c>
      <c r="AQ48" s="9" t="s">
        <v>142</v>
      </c>
      <c r="AR48" s="9" t="s">
        <v>689</v>
      </c>
      <c r="AS48" s="9" t="s">
        <v>690</v>
      </c>
      <c r="AT48" s="9" t="s">
        <v>142</v>
      </c>
      <c r="AU48" s="9" t="s">
        <v>142</v>
      </c>
      <c r="AV48" s="9" t="s">
        <v>691</v>
      </c>
      <c r="AW48" s="9" t="s">
        <v>142</v>
      </c>
      <c r="AX48" s="9" t="s">
        <v>142</v>
      </c>
      <c r="AY48" s="9" t="s">
        <v>692</v>
      </c>
    </row>
    <row r="49" spans="1:51" ht="15" thickBot="1" x14ac:dyDescent="0.35">
      <c r="A49" s="7" t="s">
        <v>143</v>
      </c>
      <c r="B49" s="9" t="s">
        <v>144</v>
      </c>
      <c r="C49" s="9" t="s">
        <v>144</v>
      </c>
      <c r="D49" s="9" t="s">
        <v>144</v>
      </c>
      <c r="E49" s="9" t="s">
        <v>144</v>
      </c>
      <c r="F49" s="9" t="s">
        <v>144</v>
      </c>
      <c r="G49" s="9" t="s">
        <v>144</v>
      </c>
      <c r="H49" s="9" t="s">
        <v>144</v>
      </c>
      <c r="I49" s="9" t="s">
        <v>144</v>
      </c>
      <c r="J49" s="9" t="s">
        <v>144</v>
      </c>
      <c r="K49" s="9" t="s">
        <v>144</v>
      </c>
      <c r="L49" s="9" t="s">
        <v>144</v>
      </c>
      <c r="M49" s="9" t="s">
        <v>525</v>
      </c>
      <c r="N49" s="9" t="s">
        <v>144</v>
      </c>
      <c r="O49" s="9" t="s">
        <v>144</v>
      </c>
      <c r="P49" s="9" t="s">
        <v>144</v>
      </c>
      <c r="AJ49" s="7" t="s">
        <v>143</v>
      </c>
      <c r="AK49" s="9" t="s">
        <v>144</v>
      </c>
      <c r="AL49" s="9" t="s">
        <v>144</v>
      </c>
      <c r="AM49" s="9" t="s">
        <v>144</v>
      </c>
      <c r="AN49" s="9" t="s">
        <v>144</v>
      </c>
      <c r="AO49" s="9" t="s">
        <v>144</v>
      </c>
      <c r="AP49" s="9" t="s">
        <v>144</v>
      </c>
      <c r="AQ49" s="9" t="s">
        <v>144</v>
      </c>
      <c r="AR49" s="9" t="s">
        <v>144</v>
      </c>
      <c r="AS49" s="9" t="s">
        <v>693</v>
      </c>
      <c r="AT49" s="9" t="s">
        <v>144</v>
      </c>
      <c r="AU49" s="9" t="s">
        <v>144</v>
      </c>
      <c r="AV49" s="9" t="s">
        <v>144</v>
      </c>
      <c r="AW49" s="9" t="s">
        <v>144</v>
      </c>
      <c r="AX49" s="9" t="s">
        <v>144</v>
      </c>
      <c r="AY49" s="9" t="s">
        <v>144</v>
      </c>
    </row>
    <row r="50" spans="1:51" ht="18.600000000000001" thickBot="1" x14ac:dyDescent="0.35">
      <c r="A50" s="3"/>
      <c r="AJ50" s="3"/>
    </row>
    <row r="51" spans="1:51" ht="15" thickBot="1" x14ac:dyDescent="0.35">
      <c r="A51" s="7" t="s">
        <v>145</v>
      </c>
      <c r="B51" s="7" t="s">
        <v>49</v>
      </c>
      <c r="C51" s="7" t="s">
        <v>50</v>
      </c>
      <c r="D51" s="7" t="s">
        <v>51</v>
      </c>
      <c r="E51" s="7" t="s">
        <v>52</v>
      </c>
      <c r="F51" s="7" t="s">
        <v>53</v>
      </c>
      <c r="G51" s="7" t="s">
        <v>54</v>
      </c>
      <c r="H51" s="7" t="s">
        <v>55</v>
      </c>
      <c r="I51" s="7" t="s">
        <v>56</v>
      </c>
      <c r="J51" s="7" t="s">
        <v>57</v>
      </c>
      <c r="K51" s="7" t="s">
        <v>58</v>
      </c>
      <c r="L51" s="7" t="s">
        <v>59</v>
      </c>
      <c r="M51" s="7" t="s">
        <v>60</v>
      </c>
      <c r="N51" s="7" t="s">
        <v>61</v>
      </c>
      <c r="O51" s="7" t="s">
        <v>62</v>
      </c>
      <c r="P51" s="7" t="s">
        <v>63</v>
      </c>
      <c r="AJ51" s="7" t="s">
        <v>145</v>
      </c>
      <c r="AK51" s="7" t="s">
        <v>49</v>
      </c>
      <c r="AL51" s="7" t="s">
        <v>50</v>
      </c>
      <c r="AM51" s="7" t="s">
        <v>51</v>
      </c>
      <c r="AN51" s="7" t="s">
        <v>52</v>
      </c>
      <c r="AO51" s="7" t="s">
        <v>53</v>
      </c>
      <c r="AP51" s="7" t="s">
        <v>54</v>
      </c>
      <c r="AQ51" s="7" t="s">
        <v>55</v>
      </c>
      <c r="AR51" s="7" t="s">
        <v>56</v>
      </c>
      <c r="AS51" s="7" t="s">
        <v>57</v>
      </c>
      <c r="AT51" s="7" t="s">
        <v>58</v>
      </c>
      <c r="AU51" s="7" t="s">
        <v>59</v>
      </c>
      <c r="AV51" s="7" t="s">
        <v>60</v>
      </c>
      <c r="AW51" s="7" t="s">
        <v>61</v>
      </c>
      <c r="AX51" s="7" t="s">
        <v>62</v>
      </c>
      <c r="AY51" s="7" t="s">
        <v>63</v>
      </c>
    </row>
    <row r="52" spans="1:51" ht="15" thickBot="1" x14ac:dyDescent="0.35">
      <c r="A52" s="7" t="s">
        <v>105</v>
      </c>
      <c r="B52" s="9">
        <v>18.899999999999999</v>
      </c>
      <c r="C52" s="9">
        <v>418.3</v>
      </c>
      <c r="D52" s="9">
        <v>18.899999999999999</v>
      </c>
      <c r="E52" s="9">
        <v>18.899999999999999</v>
      </c>
      <c r="F52" s="9">
        <v>18.899999999999999</v>
      </c>
      <c r="G52" s="9">
        <v>400.4</v>
      </c>
      <c r="H52" s="9">
        <v>481.7</v>
      </c>
      <c r="I52" s="9">
        <v>37.9</v>
      </c>
      <c r="J52" s="9">
        <v>447.7</v>
      </c>
      <c r="K52" s="9">
        <v>18.899999999999999</v>
      </c>
      <c r="L52" s="9">
        <v>398.9</v>
      </c>
      <c r="M52" s="9">
        <v>826.2</v>
      </c>
      <c r="N52" s="9">
        <v>38.9</v>
      </c>
      <c r="O52" s="9">
        <v>506.1</v>
      </c>
      <c r="P52" s="9">
        <v>407.9</v>
      </c>
      <c r="AJ52" s="7" t="s">
        <v>105</v>
      </c>
      <c r="AK52" s="9">
        <v>19.100000000000001</v>
      </c>
      <c r="AL52" s="9">
        <v>54.7</v>
      </c>
      <c r="AM52" s="9">
        <v>19.100000000000001</v>
      </c>
      <c r="AN52" s="9">
        <v>19.100000000000001</v>
      </c>
      <c r="AO52" s="9">
        <v>19.100000000000001</v>
      </c>
      <c r="AP52" s="9">
        <v>21.6</v>
      </c>
      <c r="AQ52" s="9">
        <v>126.9</v>
      </c>
      <c r="AR52" s="9">
        <v>37.1</v>
      </c>
      <c r="AS52" s="9">
        <v>616.20000000000005</v>
      </c>
      <c r="AT52" s="9">
        <v>19.100000000000001</v>
      </c>
      <c r="AU52" s="9">
        <v>19.100000000000001</v>
      </c>
      <c r="AV52" s="9">
        <v>334.4</v>
      </c>
      <c r="AW52" s="9">
        <v>45.6</v>
      </c>
      <c r="AX52" s="9">
        <v>141.9</v>
      </c>
      <c r="AY52" s="9">
        <v>32.6</v>
      </c>
    </row>
    <row r="53" spans="1:51" ht="15" thickBot="1" x14ac:dyDescent="0.35">
      <c r="A53" s="7" t="s">
        <v>108</v>
      </c>
      <c r="B53" s="9">
        <v>17.899999999999999</v>
      </c>
      <c r="C53" s="9">
        <v>417.3</v>
      </c>
      <c r="D53" s="9">
        <v>17.899999999999999</v>
      </c>
      <c r="E53" s="9">
        <v>17.899999999999999</v>
      </c>
      <c r="F53" s="9">
        <v>17.899999999999999</v>
      </c>
      <c r="G53" s="9">
        <v>20.399999999999999</v>
      </c>
      <c r="H53" s="9">
        <v>480.7</v>
      </c>
      <c r="I53" s="9">
        <v>17.899999999999999</v>
      </c>
      <c r="J53" s="9">
        <v>442.8</v>
      </c>
      <c r="K53" s="9">
        <v>17.899999999999999</v>
      </c>
      <c r="L53" s="9">
        <v>390.4</v>
      </c>
      <c r="M53" s="9">
        <v>379.9</v>
      </c>
      <c r="N53" s="9">
        <v>37.9</v>
      </c>
      <c r="O53" s="9">
        <v>495.6</v>
      </c>
      <c r="P53" s="9">
        <v>17.899999999999999</v>
      </c>
      <c r="AJ53" s="7" t="s">
        <v>108</v>
      </c>
      <c r="AK53" s="9">
        <v>18.100000000000001</v>
      </c>
      <c r="AL53" s="9">
        <v>53.7</v>
      </c>
      <c r="AM53" s="9">
        <v>18.100000000000001</v>
      </c>
      <c r="AN53" s="9">
        <v>18.100000000000001</v>
      </c>
      <c r="AO53" s="9">
        <v>18.100000000000001</v>
      </c>
      <c r="AP53" s="9">
        <v>20.6</v>
      </c>
      <c r="AQ53" s="9">
        <v>125.9</v>
      </c>
      <c r="AR53" s="9">
        <v>36.1</v>
      </c>
      <c r="AS53" s="9">
        <v>615.20000000000005</v>
      </c>
      <c r="AT53" s="9">
        <v>18.100000000000001</v>
      </c>
      <c r="AU53" s="9">
        <v>18.100000000000001</v>
      </c>
      <c r="AV53" s="9">
        <v>114.8</v>
      </c>
      <c r="AW53" s="9">
        <v>44.6</v>
      </c>
      <c r="AX53" s="9">
        <v>140.9</v>
      </c>
      <c r="AY53" s="9">
        <v>31.6</v>
      </c>
    </row>
    <row r="54" spans="1:51" ht="15" thickBot="1" x14ac:dyDescent="0.35">
      <c r="A54" s="7" t="s">
        <v>110</v>
      </c>
      <c r="B54" s="9">
        <v>17</v>
      </c>
      <c r="C54" s="9">
        <v>26.4</v>
      </c>
      <c r="D54" s="9">
        <v>17</v>
      </c>
      <c r="E54" s="9">
        <v>17</v>
      </c>
      <c r="F54" s="9">
        <v>17</v>
      </c>
      <c r="G54" s="9">
        <v>17</v>
      </c>
      <c r="H54" s="9">
        <v>17</v>
      </c>
      <c r="I54" s="9">
        <v>17</v>
      </c>
      <c r="J54" s="9">
        <v>434.3</v>
      </c>
      <c r="K54" s="9">
        <v>17</v>
      </c>
      <c r="L54" s="9">
        <v>17</v>
      </c>
      <c r="M54" s="9">
        <v>378.9</v>
      </c>
      <c r="N54" s="9">
        <v>36.9</v>
      </c>
      <c r="O54" s="9">
        <v>494.6</v>
      </c>
      <c r="P54" s="9">
        <v>17</v>
      </c>
      <c r="AJ54" s="7" t="s">
        <v>110</v>
      </c>
      <c r="AK54" s="9">
        <v>17</v>
      </c>
      <c r="AL54" s="9">
        <v>52.6</v>
      </c>
      <c r="AM54" s="9">
        <v>17</v>
      </c>
      <c r="AN54" s="9">
        <v>17</v>
      </c>
      <c r="AO54" s="9">
        <v>17</v>
      </c>
      <c r="AP54" s="9">
        <v>19.600000000000001</v>
      </c>
      <c r="AQ54" s="9">
        <v>124.8</v>
      </c>
      <c r="AR54" s="9">
        <v>35.1</v>
      </c>
      <c r="AS54" s="9">
        <v>614.20000000000005</v>
      </c>
      <c r="AT54" s="9">
        <v>17</v>
      </c>
      <c r="AU54" s="9">
        <v>17</v>
      </c>
      <c r="AV54" s="9">
        <v>92.3</v>
      </c>
      <c r="AW54" s="9">
        <v>43.6</v>
      </c>
      <c r="AX54" s="9">
        <v>139.9</v>
      </c>
      <c r="AY54" s="9">
        <v>30.6</v>
      </c>
    </row>
    <row r="55" spans="1:51" ht="15" thickBot="1" x14ac:dyDescent="0.35">
      <c r="A55" s="7" t="s">
        <v>112</v>
      </c>
      <c r="B55" s="9">
        <v>16</v>
      </c>
      <c r="C55" s="9">
        <v>25.4</v>
      </c>
      <c r="D55" s="9">
        <v>16</v>
      </c>
      <c r="E55" s="9">
        <v>16</v>
      </c>
      <c r="F55" s="9">
        <v>16</v>
      </c>
      <c r="G55" s="9">
        <v>16</v>
      </c>
      <c r="H55" s="9">
        <v>16</v>
      </c>
      <c r="I55" s="9">
        <v>16</v>
      </c>
      <c r="J55" s="9">
        <v>433.3</v>
      </c>
      <c r="K55" s="9">
        <v>16</v>
      </c>
      <c r="L55" s="9">
        <v>16</v>
      </c>
      <c r="M55" s="9">
        <v>377.9</v>
      </c>
      <c r="N55" s="9">
        <v>35.9</v>
      </c>
      <c r="O55" s="9">
        <v>493.6</v>
      </c>
      <c r="P55" s="9">
        <v>16</v>
      </c>
      <c r="AJ55" s="7" t="s">
        <v>112</v>
      </c>
      <c r="AK55" s="9">
        <v>16</v>
      </c>
      <c r="AL55" s="9">
        <v>51.6</v>
      </c>
      <c r="AM55" s="9">
        <v>16</v>
      </c>
      <c r="AN55" s="9">
        <v>16</v>
      </c>
      <c r="AO55" s="9">
        <v>16</v>
      </c>
      <c r="AP55" s="9">
        <v>18.600000000000001</v>
      </c>
      <c r="AQ55" s="9">
        <v>123.8</v>
      </c>
      <c r="AR55" s="9">
        <v>34.1</v>
      </c>
      <c r="AS55" s="9">
        <v>613.20000000000005</v>
      </c>
      <c r="AT55" s="9">
        <v>16</v>
      </c>
      <c r="AU55" s="9">
        <v>16</v>
      </c>
      <c r="AV55" s="9">
        <v>91.3</v>
      </c>
      <c r="AW55" s="9">
        <v>42.6</v>
      </c>
      <c r="AX55" s="9">
        <v>138.9</v>
      </c>
      <c r="AY55" s="9">
        <v>29.6</v>
      </c>
    </row>
    <row r="56" spans="1:51" ht="15" thickBot="1" x14ac:dyDescent="0.35">
      <c r="A56" s="7" t="s">
        <v>114</v>
      </c>
      <c r="B56" s="9">
        <v>15</v>
      </c>
      <c r="C56" s="9">
        <v>24.4</v>
      </c>
      <c r="D56" s="9">
        <v>15</v>
      </c>
      <c r="E56" s="9">
        <v>15</v>
      </c>
      <c r="F56" s="9">
        <v>15</v>
      </c>
      <c r="G56" s="9">
        <v>15</v>
      </c>
      <c r="H56" s="9">
        <v>15</v>
      </c>
      <c r="I56" s="9">
        <v>15</v>
      </c>
      <c r="J56" s="9">
        <v>15</v>
      </c>
      <c r="K56" s="9">
        <v>15</v>
      </c>
      <c r="L56" s="9">
        <v>15</v>
      </c>
      <c r="M56" s="9">
        <v>376.9</v>
      </c>
      <c r="N56" s="9">
        <v>34.9</v>
      </c>
      <c r="O56" s="9">
        <v>492.6</v>
      </c>
      <c r="P56" s="9">
        <v>15</v>
      </c>
      <c r="AJ56" s="7" t="s">
        <v>114</v>
      </c>
      <c r="AK56" s="9">
        <v>15</v>
      </c>
      <c r="AL56" s="9">
        <v>50.6</v>
      </c>
      <c r="AM56" s="9">
        <v>15</v>
      </c>
      <c r="AN56" s="9">
        <v>15</v>
      </c>
      <c r="AO56" s="9">
        <v>15</v>
      </c>
      <c r="AP56" s="9">
        <v>17.5</v>
      </c>
      <c r="AQ56" s="9">
        <v>122.8</v>
      </c>
      <c r="AR56" s="9">
        <v>33.1</v>
      </c>
      <c r="AS56" s="9">
        <v>612.20000000000005</v>
      </c>
      <c r="AT56" s="9">
        <v>15</v>
      </c>
      <c r="AU56" s="9">
        <v>15</v>
      </c>
      <c r="AV56" s="9">
        <v>90.3</v>
      </c>
      <c r="AW56" s="9">
        <v>41.6</v>
      </c>
      <c r="AX56" s="9">
        <v>137.9</v>
      </c>
      <c r="AY56" s="9">
        <v>28.6</v>
      </c>
    </row>
    <row r="57" spans="1:51" ht="15" thickBot="1" x14ac:dyDescent="0.35">
      <c r="A57" s="7" t="s">
        <v>116</v>
      </c>
      <c r="B57" s="9">
        <v>14</v>
      </c>
      <c r="C57" s="9">
        <v>19.399999999999999</v>
      </c>
      <c r="D57" s="9">
        <v>14</v>
      </c>
      <c r="E57" s="9">
        <v>14</v>
      </c>
      <c r="F57" s="9">
        <v>14</v>
      </c>
      <c r="G57" s="9">
        <v>14</v>
      </c>
      <c r="H57" s="9">
        <v>14</v>
      </c>
      <c r="I57" s="9">
        <v>14</v>
      </c>
      <c r="J57" s="9">
        <v>14</v>
      </c>
      <c r="K57" s="9">
        <v>14</v>
      </c>
      <c r="L57" s="9">
        <v>14</v>
      </c>
      <c r="M57" s="9">
        <v>376</v>
      </c>
      <c r="N57" s="9">
        <v>28.4</v>
      </c>
      <c r="O57" s="9">
        <v>491.6</v>
      </c>
      <c r="P57" s="9">
        <v>14</v>
      </c>
      <c r="AJ57" s="7" t="s">
        <v>116</v>
      </c>
      <c r="AK57" s="9">
        <v>14</v>
      </c>
      <c r="AL57" s="9">
        <v>49.6</v>
      </c>
      <c r="AM57" s="9">
        <v>14</v>
      </c>
      <c r="AN57" s="9">
        <v>14</v>
      </c>
      <c r="AO57" s="9">
        <v>14</v>
      </c>
      <c r="AP57" s="9">
        <v>16.5</v>
      </c>
      <c r="AQ57" s="9">
        <v>121.8</v>
      </c>
      <c r="AR57" s="9">
        <v>32.1</v>
      </c>
      <c r="AS57" s="9">
        <v>611.20000000000005</v>
      </c>
      <c r="AT57" s="9">
        <v>14</v>
      </c>
      <c r="AU57" s="9">
        <v>14</v>
      </c>
      <c r="AV57" s="9">
        <v>89.2</v>
      </c>
      <c r="AW57" s="9">
        <v>40.6</v>
      </c>
      <c r="AX57" s="9">
        <v>136.9</v>
      </c>
      <c r="AY57" s="9">
        <v>27.6</v>
      </c>
    </row>
    <row r="58" spans="1:51" ht="15" thickBot="1" x14ac:dyDescent="0.35">
      <c r="A58" s="7" t="s">
        <v>118</v>
      </c>
      <c r="B58" s="9">
        <v>13</v>
      </c>
      <c r="C58" s="9">
        <v>18.399999999999999</v>
      </c>
      <c r="D58" s="9">
        <v>13</v>
      </c>
      <c r="E58" s="9">
        <v>13</v>
      </c>
      <c r="F58" s="9">
        <v>13</v>
      </c>
      <c r="G58" s="9">
        <v>13</v>
      </c>
      <c r="H58" s="9">
        <v>13</v>
      </c>
      <c r="I58" s="9">
        <v>13</v>
      </c>
      <c r="J58" s="9">
        <v>13</v>
      </c>
      <c r="K58" s="9">
        <v>13</v>
      </c>
      <c r="L58" s="9">
        <v>13</v>
      </c>
      <c r="M58" s="9">
        <v>375</v>
      </c>
      <c r="N58" s="9">
        <v>27.4</v>
      </c>
      <c r="O58" s="9">
        <v>490.6</v>
      </c>
      <c r="P58" s="9">
        <v>13</v>
      </c>
      <c r="AJ58" s="7" t="s">
        <v>118</v>
      </c>
      <c r="AK58" s="9">
        <v>13</v>
      </c>
      <c r="AL58" s="9">
        <v>48.6</v>
      </c>
      <c r="AM58" s="9">
        <v>13</v>
      </c>
      <c r="AN58" s="9">
        <v>13</v>
      </c>
      <c r="AO58" s="9">
        <v>13</v>
      </c>
      <c r="AP58" s="9">
        <v>15.5</v>
      </c>
      <c r="AQ58" s="9">
        <v>120.8</v>
      </c>
      <c r="AR58" s="9">
        <v>31.1</v>
      </c>
      <c r="AS58" s="9">
        <v>610.20000000000005</v>
      </c>
      <c r="AT58" s="9">
        <v>13</v>
      </c>
      <c r="AU58" s="9">
        <v>13</v>
      </c>
      <c r="AV58" s="9">
        <v>88.2</v>
      </c>
      <c r="AW58" s="9">
        <v>27.1</v>
      </c>
      <c r="AX58" s="9">
        <v>135.9</v>
      </c>
      <c r="AY58" s="9">
        <v>26.6</v>
      </c>
    </row>
    <row r="59" spans="1:51" ht="15" thickBot="1" x14ac:dyDescent="0.35">
      <c r="A59" s="7" t="s">
        <v>119</v>
      </c>
      <c r="B59" s="9">
        <v>12</v>
      </c>
      <c r="C59" s="9">
        <v>17.5</v>
      </c>
      <c r="D59" s="9">
        <v>12</v>
      </c>
      <c r="E59" s="9">
        <v>12</v>
      </c>
      <c r="F59" s="9">
        <v>12</v>
      </c>
      <c r="G59" s="9">
        <v>12</v>
      </c>
      <c r="H59" s="9">
        <v>12</v>
      </c>
      <c r="I59" s="9">
        <v>12</v>
      </c>
      <c r="J59" s="9">
        <v>12</v>
      </c>
      <c r="K59" s="9">
        <v>12</v>
      </c>
      <c r="L59" s="9">
        <v>12</v>
      </c>
      <c r="M59" s="9">
        <v>374</v>
      </c>
      <c r="N59" s="9">
        <v>24.4</v>
      </c>
      <c r="O59" s="9">
        <v>12</v>
      </c>
      <c r="P59" s="9">
        <v>12</v>
      </c>
      <c r="AJ59" s="7" t="s">
        <v>119</v>
      </c>
      <c r="AK59" s="9">
        <v>12</v>
      </c>
      <c r="AL59" s="9">
        <v>47.6</v>
      </c>
      <c r="AM59" s="9">
        <v>12</v>
      </c>
      <c r="AN59" s="9">
        <v>12</v>
      </c>
      <c r="AO59" s="9">
        <v>12</v>
      </c>
      <c r="AP59" s="9">
        <v>14.5</v>
      </c>
      <c r="AQ59" s="9">
        <v>119.8</v>
      </c>
      <c r="AR59" s="9">
        <v>30.1</v>
      </c>
      <c r="AS59" s="9">
        <v>609.20000000000005</v>
      </c>
      <c r="AT59" s="9">
        <v>12</v>
      </c>
      <c r="AU59" s="9">
        <v>12</v>
      </c>
      <c r="AV59" s="9">
        <v>87.2</v>
      </c>
      <c r="AW59" s="9">
        <v>26.1</v>
      </c>
      <c r="AX59" s="9">
        <v>134.9</v>
      </c>
      <c r="AY59" s="9">
        <v>25.6</v>
      </c>
    </row>
    <row r="60" spans="1:51" ht="15" thickBot="1" x14ac:dyDescent="0.35">
      <c r="A60" s="7" t="s">
        <v>121</v>
      </c>
      <c r="B60" s="9">
        <v>11</v>
      </c>
      <c r="C60" s="9">
        <v>16.5</v>
      </c>
      <c r="D60" s="9">
        <v>11</v>
      </c>
      <c r="E60" s="9">
        <v>11</v>
      </c>
      <c r="F60" s="9">
        <v>11</v>
      </c>
      <c r="G60" s="9">
        <v>11</v>
      </c>
      <c r="H60" s="9">
        <v>11</v>
      </c>
      <c r="I60" s="9">
        <v>11</v>
      </c>
      <c r="J60" s="9">
        <v>11</v>
      </c>
      <c r="K60" s="9">
        <v>11</v>
      </c>
      <c r="L60" s="9">
        <v>11</v>
      </c>
      <c r="M60" s="9">
        <v>373</v>
      </c>
      <c r="N60" s="9">
        <v>23.4</v>
      </c>
      <c r="O60" s="9">
        <v>11</v>
      </c>
      <c r="P60" s="9">
        <v>11</v>
      </c>
      <c r="AJ60" s="7" t="s">
        <v>121</v>
      </c>
      <c r="AK60" s="9">
        <v>11</v>
      </c>
      <c r="AL60" s="9">
        <v>46.6</v>
      </c>
      <c r="AM60" s="9">
        <v>11</v>
      </c>
      <c r="AN60" s="9">
        <v>11</v>
      </c>
      <c r="AO60" s="9">
        <v>11</v>
      </c>
      <c r="AP60" s="9">
        <v>13.5</v>
      </c>
      <c r="AQ60" s="9">
        <v>118.8</v>
      </c>
      <c r="AR60" s="9">
        <v>29.1</v>
      </c>
      <c r="AS60" s="9">
        <v>608.20000000000005</v>
      </c>
      <c r="AT60" s="9">
        <v>11</v>
      </c>
      <c r="AU60" s="9">
        <v>11</v>
      </c>
      <c r="AV60" s="9">
        <v>86.2</v>
      </c>
      <c r="AW60" s="9">
        <v>25.1</v>
      </c>
      <c r="AX60" s="9">
        <v>133.9</v>
      </c>
      <c r="AY60" s="9">
        <v>24.6</v>
      </c>
    </row>
    <row r="61" spans="1:51" ht="15" thickBot="1" x14ac:dyDescent="0.35">
      <c r="A61" s="7" t="s">
        <v>123</v>
      </c>
      <c r="B61" s="9">
        <v>10</v>
      </c>
      <c r="C61" s="9">
        <v>15.5</v>
      </c>
      <c r="D61" s="9">
        <v>10</v>
      </c>
      <c r="E61" s="9">
        <v>10</v>
      </c>
      <c r="F61" s="9">
        <v>10</v>
      </c>
      <c r="G61" s="9">
        <v>10</v>
      </c>
      <c r="H61" s="9">
        <v>10</v>
      </c>
      <c r="I61" s="9">
        <v>10</v>
      </c>
      <c r="J61" s="9">
        <v>10</v>
      </c>
      <c r="K61" s="9">
        <v>10</v>
      </c>
      <c r="L61" s="9">
        <v>10</v>
      </c>
      <c r="M61" s="9">
        <v>371</v>
      </c>
      <c r="N61" s="9">
        <v>22.4</v>
      </c>
      <c r="O61" s="9">
        <v>10</v>
      </c>
      <c r="P61" s="9">
        <v>10</v>
      </c>
      <c r="AJ61" s="7" t="s">
        <v>123</v>
      </c>
      <c r="AK61" s="9">
        <v>10</v>
      </c>
      <c r="AL61" s="9">
        <v>45.6</v>
      </c>
      <c r="AM61" s="9">
        <v>10</v>
      </c>
      <c r="AN61" s="9">
        <v>10</v>
      </c>
      <c r="AO61" s="9">
        <v>10</v>
      </c>
      <c r="AP61" s="9">
        <v>12.5</v>
      </c>
      <c r="AQ61" s="9">
        <v>117.8</v>
      </c>
      <c r="AR61" s="9">
        <v>28.1</v>
      </c>
      <c r="AS61" s="9">
        <v>607.20000000000005</v>
      </c>
      <c r="AT61" s="9">
        <v>10</v>
      </c>
      <c r="AU61" s="9">
        <v>10</v>
      </c>
      <c r="AV61" s="9">
        <v>85.2</v>
      </c>
      <c r="AW61" s="9">
        <v>24.1</v>
      </c>
      <c r="AX61" s="9">
        <v>132.9</v>
      </c>
      <c r="AY61" s="9">
        <v>23.6</v>
      </c>
    </row>
    <row r="62" spans="1:51" ht="15" thickBot="1" x14ac:dyDescent="0.35">
      <c r="A62" s="7" t="s">
        <v>125</v>
      </c>
      <c r="B62" s="9">
        <v>9</v>
      </c>
      <c r="C62" s="9">
        <v>9</v>
      </c>
      <c r="D62" s="9">
        <v>9</v>
      </c>
      <c r="E62" s="9">
        <v>9</v>
      </c>
      <c r="F62" s="9">
        <v>9</v>
      </c>
      <c r="G62" s="9">
        <v>9</v>
      </c>
      <c r="H62" s="9">
        <v>9</v>
      </c>
      <c r="I62" s="9">
        <v>9</v>
      </c>
      <c r="J62" s="9">
        <v>9</v>
      </c>
      <c r="K62" s="9">
        <v>9</v>
      </c>
      <c r="L62" s="9">
        <v>9</v>
      </c>
      <c r="M62" s="9">
        <v>370</v>
      </c>
      <c r="N62" s="9">
        <v>21.4</v>
      </c>
      <c r="O62" s="9">
        <v>9</v>
      </c>
      <c r="P62" s="9">
        <v>9</v>
      </c>
      <c r="AJ62" s="7" t="s">
        <v>125</v>
      </c>
      <c r="AK62" s="9">
        <v>9</v>
      </c>
      <c r="AL62" s="9">
        <v>23.1</v>
      </c>
      <c r="AM62" s="9">
        <v>9</v>
      </c>
      <c r="AN62" s="9">
        <v>9</v>
      </c>
      <c r="AO62" s="9">
        <v>9</v>
      </c>
      <c r="AP62" s="9">
        <v>11.5</v>
      </c>
      <c r="AQ62" s="9">
        <v>116.8</v>
      </c>
      <c r="AR62" s="9">
        <v>27.1</v>
      </c>
      <c r="AS62" s="9">
        <v>606.20000000000005</v>
      </c>
      <c r="AT62" s="9">
        <v>9</v>
      </c>
      <c r="AU62" s="9">
        <v>9</v>
      </c>
      <c r="AV62" s="9">
        <v>83.2</v>
      </c>
      <c r="AW62" s="9">
        <v>23.1</v>
      </c>
      <c r="AX62" s="9">
        <v>131.9</v>
      </c>
      <c r="AY62" s="9">
        <v>22.6</v>
      </c>
    </row>
    <row r="63" spans="1:51" ht="15" thickBot="1" x14ac:dyDescent="0.35">
      <c r="A63" s="7" t="s">
        <v>127</v>
      </c>
      <c r="B63" s="9">
        <v>8</v>
      </c>
      <c r="C63" s="9">
        <v>8</v>
      </c>
      <c r="D63" s="9">
        <v>8</v>
      </c>
      <c r="E63" s="9">
        <v>8</v>
      </c>
      <c r="F63" s="9">
        <v>8</v>
      </c>
      <c r="G63" s="9">
        <v>8</v>
      </c>
      <c r="H63" s="9">
        <v>8</v>
      </c>
      <c r="I63" s="9">
        <v>8</v>
      </c>
      <c r="J63" s="9">
        <v>8</v>
      </c>
      <c r="K63" s="9">
        <v>8</v>
      </c>
      <c r="L63" s="9">
        <v>8</v>
      </c>
      <c r="M63" s="9">
        <v>369</v>
      </c>
      <c r="N63" s="9">
        <v>20.399999999999999</v>
      </c>
      <c r="O63" s="9">
        <v>8</v>
      </c>
      <c r="P63" s="9">
        <v>8</v>
      </c>
      <c r="AJ63" s="7" t="s">
        <v>127</v>
      </c>
      <c r="AK63" s="9">
        <v>8</v>
      </c>
      <c r="AL63" s="9">
        <v>22.1</v>
      </c>
      <c r="AM63" s="9">
        <v>8</v>
      </c>
      <c r="AN63" s="9">
        <v>8</v>
      </c>
      <c r="AO63" s="9">
        <v>8</v>
      </c>
      <c r="AP63" s="9">
        <v>10.5</v>
      </c>
      <c r="AQ63" s="9">
        <v>115.8</v>
      </c>
      <c r="AR63" s="9">
        <v>26.1</v>
      </c>
      <c r="AS63" s="9">
        <v>605.20000000000005</v>
      </c>
      <c r="AT63" s="9">
        <v>8</v>
      </c>
      <c r="AU63" s="9">
        <v>8</v>
      </c>
      <c r="AV63" s="9">
        <v>82.2</v>
      </c>
      <c r="AW63" s="9">
        <v>22.1</v>
      </c>
      <c r="AX63" s="9">
        <v>130.9</v>
      </c>
      <c r="AY63" s="9">
        <v>21.6</v>
      </c>
    </row>
    <row r="64" spans="1:51" ht="15" thickBot="1" x14ac:dyDescent="0.35">
      <c r="A64" s="7" t="s">
        <v>129</v>
      </c>
      <c r="B64" s="9">
        <v>7</v>
      </c>
      <c r="C64" s="9">
        <v>7</v>
      </c>
      <c r="D64" s="9">
        <v>7</v>
      </c>
      <c r="E64" s="9">
        <v>7</v>
      </c>
      <c r="F64" s="9">
        <v>7</v>
      </c>
      <c r="G64" s="9">
        <v>7</v>
      </c>
      <c r="H64" s="9">
        <v>7</v>
      </c>
      <c r="I64" s="9">
        <v>7</v>
      </c>
      <c r="J64" s="9">
        <v>7</v>
      </c>
      <c r="K64" s="9">
        <v>7</v>
      </c>
      <c r="L64" s="9">
        <v>7</v>
      </c>
      <c r="M64" s="9">
        <v>368</v>
      </c>
      <c r="N64" s="9">
        <v>19.399999999999999</v>
      </c>
      <c r="O64" s="9">
        <v>7</v>
      </c>
      <c r="P64" s="9">
        <v>7</v>
      </c>
      <c r="AJ64" s="7" t="s">
        <v>129</v>
      </c>
      <c r="AK64" s="9">
        <v>7</v>
      </c>
      <c r="AL64" s="9">
        <v>20.100000000000001</v>
      </c>
      <c r="AM64" s="9">
        <v>7</v>
      </c>
      <c r="AN64" s="9">
        <v>7</v>
      </c>
      <c r="AO64" s="9">
        <v>7</v>
      </c>
      <c r="AP64" s="9">
        <v>9.5</v>
      </c>
      <c r="AQ64" s="9">
        <v>114.8</v>
      </c>
      <c r="AR64" s="9">
        <v>25.1</v>
      </c>
      <c r="AS64" s="9">
        <v>604.20000000000005</v>
      </c>
      <c r="AT64" s="9">
        <v>7</v>
      </c>
      <c r="AU64" s="9">
        <v>7</v>
      </c>
      <c r="AV64" s="9">
        <v>81.2</v>
      </c>
      <c r="AW64" s="9">
        <v>21.1</v>
      </c>
      <c r="AX64" s="9">
        <v>129.9</v>
      </c>
      <c r="AY64" s="9">
        <v>20.6</v>
      </c>
    </row>
    <row r="65" spans="1:55" ht="15" thickBot="1" x14ac:dyDescent="0.35">
      <c r="A65" s="7" t="s">
        <v>131</v>
      </c>
      <c r="B65" s="9">
        <v>6</v>
      </c>
      <c r="C65" s="9">
        <v>6</v>
      </c>
      <c r="D65" s="9">
        <v>6</v>
      </c>
      <c r="E65" s="9">
        <v>6</v>
      </c>
      <c r="F65" s="9">
        <v>6</v>
      </c>
      <c r="G65" s="9">
        <v>6</v>
      </c>
      <c r="H65" s="9">
        <v>6</v>
      </c>
      <c r="I65" s="9">
        <v>6</v>
      </c>
      <c r="J65" s="9">
        <v>6</v>
      </c>
      <c r="K65" s="9">
        <v>6</v>
      </c>
      <c r="L65" s="9">
        <v>6</v>
      </c>
      <c r="M65" s="9">
        <v>367</v>
      </c>
      <c r="N65" s="9">
        <v>18.399999999999999</v>
      </c>
      <c r="O65" s="9">
        <v>6</v>
      </c>
      <c r="P65" s="9">
        <v>6</v>
      </c>
      <c r="AJ65" s="7" t="s">
        <v>131</v>
      </c>
      <c r="AK65" s="9">
        <v>6</v>
      </c>
      <c r="AL65" s="9">
        <v>19.100000000000001</v>
      </c>
      <c r="AM65" s="9">
        <v>6</v>
      </c>
      <c r="AN65" s="9">
        <v>6</v>
      </c>
      <c r="AO65" s="9">
        <v>6</v>
      </c>
      <c r="AP65" s="9">
        <v>8.5</v>
      </c>
      <c r="AQ65" s="9">
        <v>113.8</v>
      </c>
      <c r="AR65" s="9">
        <v>24.1</v>
      </c>
      <c r="AS65" s="9">
        <v>603.20000000000005</v>
      </c>
      <c r="AT65" s="9">
        <v>6</v>
      </c>
      <c r="AU65" s="9">
        <v>6</v>
      </c>
      <c r="AV65" s="9">
        <v>80.2</v>
      </c>
      <c r="AW65" s="9">
        <v>8.5</v>
      </c>
      <c r="AX65" s="9">
        <v>6</v>
      </c>
      <c r="AY65" s="9">
        <v>19.600000000000001</v>
      </c>
    </row>
    <row r="66" spans="1:55" ht="15" thickBot="1" x14ac:dyDescent="0.35">
      <c r="A66" s="7" t="s">
        <v>133</v>
      </c>
      <c r="B66" s="9">
        <v>5</v>
      </c>
      <c r="C66" s="9">
        <v>5</v>
      </c>
      <c r="D66" s="9">
        <v>5</v>
      </c>
      <c r="E66" s="9">
        <v>5</v>
      </c>
      <c r="F66" s="9">
        <v>5</v>
      </c>
      <c r="G66" s="9">
        <v>5</v>
      </c>
      <c r="H66" s="9">
        <v>5</v>
      </c>
      <c r="I66" s="9">
        <v>5</v>
      </c>
      <c r="J66" s="9">
        <v>5</v>
      </c>
      <c r="K66" s="9">
        <v>5</v>
      </c>
      <c r="L66" s="9">
        <v>5</v>
      </c>
      <c r="M66" s="9">
        <v>366</v>
      </c>
      <c r="N66" s="9">
        <v>5</v>
      </c>
      <c r="O66" s="9">
        <v>5</v>
      </c>
      <c r="P66" s="9">
        <v>5</v>
      </c>
      <c r="AJ66" s="7" t="s">
        <v>133</v>
      </c>
      <c r="AK66" s="9">
        <v>5</v>
      </c>
      <c r="AL66" s="9">
        <v>18.100000000000001</v>
      </c>
      <c r="AM66" s="9">
        <v>5</v>
      </c>
      <c r="AN66" s="9">
        <v>5</v>
      </c>
      <c r="AO66" s="9">
        <v>5</v>
      </c>
      <c r="AP66" s="9">
        <v>7.5</v>
      </c>
      <c r="AQ66" s="9">
        <v>112.8</v>
      </c>
      <c r="AR66" s="9">
        <v>23.1</v>
      </c>
      <c r="AS66" s="9">
        <v>602.20000000000005</v>
      </c>
      <c r="AT66" s="9">
        <v>5</v>
      </c>
      <c r="AU66" s="9">
        <v>5</v>
      </c>
      <c r="AV66" s="9">
        <v>79.2</v>
      </c>
      <c r="AW66" s="9">
        <v>7.5</v>
      </c>
      <c r="AX66" s="9">
        <v>5</v>
      </c>
      <c r="AY66" s="9">
        <v>18.600000000000001</v>
      </c>
    </row>
    <row r="67" spans="1:55" ht="15" thickBot="1" x14ac:dyDescent="0.35">
      <c r="A67" s="7" t="s">
        <v>135</v>
      </c>
      <c r="B67" s="9">
        <v>4</v>
      </c>
      <c r="C67" s="9">
        <v>4</v>
      </c>
      <c r="D67" s="9">
        <v>4</v>
      </c>
      <c r="E67" s="9">
        <v>4</v>
      </c>
      <c r="F67" s="9">
        <v>4</v>
      </c>
      <c r="G67" s="9">
        <v>4</v>
      </c>
      <c r="H67" s="9">
        <v>4</v>
      </c>
      <c r="I67" s="9">
        <v>4</v>
      </c>
      <c r="J67" s="9">
        <v>4</v>
      </c>
      <c r="K67" s="9">
        <v>4</v>
      </c>
      <c r="L67" s="9">
        <v>4</v>
      </c>
      <c r="M67" s="9">
        <v>365</v>
      </c>
      <c r="N67" s="9">
        <v>4</v>
      </c>
      <c r="O67" s="9">
        <v>4</v>
      </c>
      <c r="P67" s="9">
        <v>4</v>
      </c>
      <c r="AJ67" s="7" t="s">
        <v>135</v>
      </c>
      <c r="AK67" s="9">
        <v>4</v>
      </c>
      <c r="AL67" s="9">
        <v>17</v>
      </c>
      <c r="AM67" s="9">
        <v>4</v>
      </c>
      <c r="AN67" s="9">
        <v>4</v>
      </c>
      <c r="AO67" s="9">
        <v>4</v>
      </c>
      <c r="AP67" s="9">
        <v>6.5</v>
      </c>
      <c r="AQ67" s="9">
        <v>111.8</v>
      </c>
      <c r="AR67" s="9">
        <v>22.1</v>
      </c>
      <c r="AS67" s="9">
        <v>601.20000000000005</v>
      </c>
      <c r="AT67" s="9">
        <v>4</v>
      </c>
      <c r="AU67" s="9">
        <v>4</v>
      </c>
      <c r="AV67" s="9">
        <v>78.2</v>
      </c>
      <c r="AW67" s="9">
        <v>6.5</v>
      </c>
      <c r="AX67" s="9">
        <v>4</v>
      </c>
      <c r="AY67" s="9">
        <v>17.5</v>
      </c>
    </row>
    <row r="68" spans="1:55" ht="15" thickBot="1" x14ac:dyDescent="0.35">
      <c r="A68" s="7" t="s">
        <v>137</v>
      </c>
      <c r="B68" s="9">
        <v>3</v>
      </c>
      <c r="C68" s="9">
        <v>3</v>
      </c>
      <c r="D68" s="9">
        <v>3</v>
      </c>
      <c r="E68" s="9">
        <v>3</v>
      </c>
      <c r="F68" s="9">
        <v>3</v>
      </c>
      <c r="G68" s="9">
        <v>3</v>
      </c>
      <c r="H68" s="9">
        <v>3</v>
      </c>
      <c r="I68" s="9">
        <v>3</v>
      </c>
      <c r="J68" s="9">
        <v>3</v>
      </c>
      <c r="K68" s="9">
        <v>3</v>
      </c>
      <c r="L68" s="9">
        <v>3</v>
      </c>
      <c r="M68" s="9">
        <v>364</v>
      </c>
      <c r="N68" s="9">
        <v>3</v>
      </c>
      <c r="O68" s="9">
        <v>3</v>
      </c>
      <c r="P68" s="9">
        <v>3</v>
      </c>
      <c r="AJ68" s="7" t="s">
        <v>137</v>
      </c>
      <c r="AK68" s="9">
        <v>3</v>
      </c>
      <c r="AL68" s="9">
        <v>14</v>
      </c>
      <c r="AM68" s="9">
        <v>3</v>
      </c>
      <c r="AN68" s="9">
        <v>3</v>
      </c>
      <c r="AO68" s="9">
        <v>3</v>
      </c>
      <c r="AP68" s="9">
        <v>5.5</v>
      </c>
      <c r="AQ68" s="9">
        <v>110.8</v>
      </c>
      <c r="AR68" s="9">
        <v>21.1</v>
      </c>
      <c r="AS68" s="9">
        <v>553</v>
      </c>
      <c r="AT68" s="9">
        <v>3</v>
      </c>
      <c r="AU68" s="9">
        <v>3</v>
      </c>
      <c r="AV68" s="9">
        <v>77.2</v>
      </c>
      <c r="AW68" s="9">
        <v>5.5</v>
      </c>
      <c r="AX68" s="9">
        <v>3</v>
      </c>
      <c r="AY68" s="9">
        <v>8</v>
      </c>
    </row>
    <row r="69" spans="1:55" ht="15" thickBot="1" x14ac:dyDescent="0.35">
      <c r="A69" s="7" t="s">
        <v>139</v>
      </c>
      <c r="B69" s="9">
        <v>2</v>
      </c>
      <c r="C69" s="9">
        <v>2</v>
      </c>
      <c r="D69" s="9">
        <v>2</v>
      </c>
      <c r="E69" s="9">
        <v>2</v>
      </c>
      <c r="F69" s="9">
        <v>2</v>
      </c>
      <c r="G69" s="9">
        <v>2</v>
      </c>
      <c r="H69" s="9">
        <v>2</v>
      </c>
      <c r="I69" s="9">
        <v>2</v>
      </c>
      <c r="J69" s="9">
        <v>2</v>
      </c>
      <c r="K69" s="9">
        <v>2</v>
      </c>
      <c r="L69" s="9">
        <v>2</v>
      </c>
      <c r="M69" s="9">
        <v>363</v>
      </c>
      <c r="N69" s="9">
        <v>2</v>
      </c>
      <c r="O69" s="9">
        <v>2</v>
      </c>
      <c r="P69" s="9">
        <v>2</v>
      </c>
      <c r="AJ69" s="7" t="s">
        <v>139</v>
      </c>
      <c r="AK69" s="9">
        <v>2</v>
      </c>
      <c r="AL69" s="9">
        <v>13</v>
      </c>
      <c r="AM69" s="9">
        <v>2</v>
      </c>
      <c r="AN69" s="9">
        <v>2</v>
      </c>
      <c r="AO69" s="9">
        <v>2</v>
      </c>
      <c r="AP69" s="9">
        <v>4.5</v>
      </c>
      <c r="AQ69" s="9">
        <v>109.8</v>
      </c>
      <c r="AR69" s="9">
        <v>20.100000000000001</v>
      </c>
      <c r="AS69" s="9">
        <v>552</v>
      </c>
      <c r="AT69" s="9">
        <v>2</v>
      </c>
      <c r="AU69" s="9">
        <v>2</v>
      </c>
      <c r="AV69" s="9">
        <v>76.2</v>
      </c>
      <c r="AW69" s="9">
        <v>4.5</v>
      </c>
      <c r="AX69" s="9">
        <v>2</v>
      </c>
      <c r="AY69" s="9">
        <v>7</v>
      </c>
    </row>
    <row r="70" spans="1:55" ht="15" thickBot="1" x14ac:dyDescent="0.35">
      <c r="A70" s="7" t="s">
        <v>141</v>
      </c>
      <c r="B70" s="9">
        <v>1</v>
      </c>
      <c r="C70" s="9">
        <v>1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349</v>
      </c>
      <c r="N70" s="9">
        <v>1</v>
      </c>
      <c r="O70" s="9">
        <v>1</v>
      </c>
      <c r="P70" s="9">
        <v>1</v>
      </c>
      <c r="AJ70" s="7" t="s">
        <v>141</v>
      </c>
      <c r="AK70" s="9">
        <v>1</v>
      </c>
      <c r="AL70" s="9">
        <v>1</v>
      </c>
      <c r="AM70" s="9">
        <v>1</v>
      </c>
      <c r="AN70" s="9">
        <v>1</v>
      </c>
      <c r="AO70" s="9">
        <v>1</v>
      </c>
      <c r="AP70" s="9">
        <v>1</v>
      </c>
      <c r="AQ70" s="9">
        <v>1</v>
      </c>
      <c r="AR70" s="9">
        <v>19.100000000000001</v>
      </c>
      <c r="AS70" s="9">
        <v>543.5</v>
      </c>
      <c r="AT70" s="9">
        <v>1</v>
      </c>
      <c r="AU70" s="9">
        <v>1</v>
      </c>
      <c r="AV70" s="9">
        <v>72.7</v>
      </c>
      <c r="AW70" s="9">
        <v>1</v>
      </c>
      <c r="AX70" s="9">
        <v>1</v>
      </c>
      <c r="AY70" s="9">
        <v>6</v>
      </c>
    </row>
    <row r="71" spans="1:55" ht="15" thickBot="1" x14ac:dyDescent="0.35">
      <c r="A71" s="7" t="s">
        <v>143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348</v>
      </c>
      <c r="N71" s="9">
        <v>0</v>
      </c>
      <c r="O71" s="9">
        <v>0</v>
      </c>
      <c r="P71" s="9">
        <v>0</v>
      </c>
      <c r="AJ71" s="7" t="s">
        <v>143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313.39999999999998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</row>
    <row r="72" spans="1:55" ht="18.600000000000001" thickBot="1" x14ac:dyDescent="0.35">
      <c r="A72" s="3"/>
      <c r="AJ72" s="3"/>
    </row>
    <row r="73" spans="1:55" ht="15" thickBot="1" x14ac:dyDescent="0.35">
      <c r="A73" s="7" t="s">
        <v>146</v>
      </c>
      <c r="B73" s="7" t="s">
        <v>49</v>
      </c>
      <c r="C73" s="7" t="s">
        <v>50</v>
      </c>
      <c r="D73" s="7" t="s">
        <v>51</v>
      </c>
      <c r="E73" s="7" t="s">
        <v>52</v>
      </c>
      <c r="F73" s="7" t="s">
        <v>53</v>
      </c>
      <c r="G73" s="7" t="s">
        <v>54</v>
      </c>
      <c r="H73" s="7" t="s">
        <v>55</v>
      </c>
      <c r="I73" s="7" t="s">
        <v>56</v>
      </c>
      <c r="J73" s="7" t="s">
        <v>57</v>
      </c>
      <c r="K73" s="7" t="s">
        <v>58</v>
      </c>
      <c r="L73" s="7" t="s">
        <v>59</v>
      </c>
      <c r="M73" s="7" t="s">
        <v>60</v>
      </c>
      <c r="N73" s="7" t="s">
        <v>61</v>
      </c>
      <c r="O73" s="7" t="s">
        <v>62</v>
      </c>
      <c r="P73" s="7" t="s">
        <v>63</v>
      </c>
      <c r="Q73" s="7" t="s">
        <v>147</v>
      </c>
      <c r="R73" s="7" t="s">
        <v>148</v>
      </c>
      <c r="S73" s="7" t="s">
        <v>149</v>
      </c>
      <c r="T73" s="7" t="s">
        <v>150</v>
      </c>
      <c r="AJ73" s="7" t="s">
        <v>146</v>
      </c>
      <c r="AK73" s="7" t="s">
        <v>49</v>
      </c>
      <c r="AL73" s="7" t="s">
        <v>50</v>
      </c>
      <c r="AM73" s="7" t="s">
        <v>51</v>
      </c>
      <c r="AN73" s="7" t="s">
        <v>52</v>
      </c>
      <c r="AO73" s="7" t="s">
        <v>53</v>
      </c>
      <c r="AP73" s="7" t="s">
        <v>54</v>
      </c>
      <c r="AQ73" s="7" t="s">
        <v>55</v>
      </c>
      <c r="AR73" s="7" t="s">
        <v>56</v>
      </c>
      <c r="AS73" s="7" t="s">
        <v>57</v>
      </c>
      <c r="AT73" s="7" t="s">
        <v>58</v>
      </c>
      <c r="AU73" s="7" t="s">
        <v>59</v>
      </c>
      <c r="AV73" s="7" t="s">
        <v>60</v>
      </c>
      <c r="AW73" s="7" t="s">
        <v>61</v>
      </c>
      <c r="AX73" s="7" t="s">
        <v>62</v>
      </c>
      <c r="AY73" s="7" t="s">
        <v>63</v>
      </c>
      <c r="AZ73" s="7" t="s">
        <v>147</v>
      </c>
      <c r="BA73" s="7" t="s">
        <v>148</v>
      </c>
      <c r="BB73" s="7" t="s">
        <v>149</v>
      </c>
      <c r="BC73" s="7" t="s">
        <v>150</v>
      </c>
    </row>
    <row r="74" spans="1:55" ht="27" thickBot="1" x14ac:dyDescent="0.35">
      <c r="A74" s="8" t="s">
        <v>428</v>
      </c>
      <c r="B74" s="9">
        <v>17.899999999999999</v>
      </c>
      <c r="C74" s="9">
        <v>26.4</v>
      </c>
      <c r="D74" s="9">
        <v>17.899999999999999</v>
      </c>
      <c r="E74" s="9">
        <v>17.899999999999999</v>
      </c>
      <c r="F74" s="9">
        <v>17.899999999999999</v>
      </c>
      <c r="G74" s="9">
        <v>17</v>
      </c>
      <c r="H74" s="9">
        <v>17</v>
      </c>
      <c r="I74" s="9">
        <v>17.899999999999999</v>
      </c>
      <c r="J74" s="9">
        <v>15</v>
      </c>
      <c r="K74" s="9">
        <v>15</v>
      </c>
      <c r="L74" s="9">
        <v>398.9</v>
      </c>
      <c r="M74" s="9">
        <v>373</v>
      </c>
      <c r="N74" s="9">
        <v>27.4</v>
      </c>
      <c r="O74" s="9">
        <v>12</v>
      </c>
      <c r="P74" s="9">
        <v>6</v>
      </c>
      <c r="Q74" s="9">
        <v>997.2</v>
      </c>
      <c r="R74" s="9">
        <v>1000</v>
      </c>
      <c r="S74" s="9">
        <v>2.8</v>
      </c>
      <c r="T74" s="9">
        <v>0.28000000000000003</v>
      </c>
      <c r="AJ74" s="8" t="s">
        <v>428</v>
      </c>
      <c r="AK74" s="9">
        <v>1</v>
      </c>
      <c r="AL74" s="9">
        <v>13</v>
      </c>
      <c r="AM74" s="9">
        <v>1</v>
      </c>
      <c r="AN74" s="9">
        <v>1</v>
      </c>
      <c r="AO74" s="9">
        <v>1</v>
      </c>
      <c r="AP74" s="9">
        <v>4.5</v>
      </c>
      <c r="AQ74" s="9">
        <v>109.8</v>
      </c>
      <c r="AR74" s="9">
        <v>19.100000000000001</v>
      </c>
      <c r="AS74" s="9">
        <v>601.20000000000005</v>
      </c>
      <c r="AT74" s="9">
        <v>4</v>
      </c>
      <c r="AU74" s="9">
        <v>0</v>
      </c>
      <c r="AV74" s="9">
        <v>82.2</v>
      </c>
      <c r="AW74" s="9">
        <v>8.5</v>
      </c>
      <c r="AX74" s="9">
        <v>129.9</v>
      </c>
      <c r="AY74" s="9">
        <v>26.6</v>
      </c>
      <c r="AZ74" s="9">
        <v>1002.8</v>
      </c>
      <c r="BA74" s="9">
        <v>1000</v>
      </c>
      <c r="BB74" s="9">
        <v>-2.8</v>
      </c>
      <c r="BC74" s="9">
        <v>-0.28000000000000003</v>
      </c>
    </row>
    <row r="75" spans="1:55" ht="27" thickBot="1" x14ac:dyDescent="0.35">
      <c r="A75" s="8" t="s">
        <v>429</v>
      </c>
      <c r="B75" s="9">
        <v>15</v>
      </c>
      <c r="C75" s="9">
        <v>19.399999999999999</v>
      </c>
      <c r="D75" s="9">
        <v>12</v>
      </c>
      <c r="E75" s="9">
        <v>14</v>
      </c>
      <c r="F75" s="9">
        <v>14</v>
      </c>
      <c r="G75" s="9">
        <v>400.4</v>
      </c>
      <c r="H75" s="9">
        <v>17</v>
      </c>
      <c r="I75" s="9">
        <v>17.899999999999999</v>
      </c>
      <c r="J75" s="9">
        <v>15</v>
      </c>
      <c r="K75" s="9">
        <v>15</v>
      </c>
      <c r="L75" s="9">
        <v>15</v>
      </c>
      <c r="M75" s="9">
        <v>379.9</v>
      </c>
      <c r="N75" s="9">
        <v>36.9</v>
      </c>
      <c r="O75" s="9">
        <v>12</v>
      </c>
      <c r="P75" s="9">
        <v>14</v>
      </c>
      <c r="Q75" s="9">
        <v>997.2</v>
      </c>
      <c r="R75" s="9">
        <v>1000</v>
      </c>
      <c r="S75" s="9">
        <v>2.8</v>
      </c>
      <c r="T75" s="9">
        <v>0.28000000000000003</v>
      </c>
      <c r="AJ75" s="8" t="s">
        <v>429</v>
      </c>
      <c r="AK75" s="9">
        <v>4</v>
      </c>
      <c r="AL75" s="9">
        <v>18.100000000000001</v>
      </c>
      <c r="AM75" s="9">
        <v>7</v>
      </c>
      <c r="AN75" s="9">
        <v>5</v>
      </c>
      <c r="AO75" s="9">
        <v>5</v>
      </c>
      <c r="AP75" s="9">
        <v>0</v>
      </c>
      <c r="AQ75" s="9">
        <v>109.8</v>
      </c>
      <c r="AR75" s="9">
        <v>19.100000000000001</v>
      </c>
      <c r="AS75" s="9">
        <v>601.20000000000005</v>
      </c>
      <c r="AT75" s="9">
        <v>4</v>
      </c>
      <c r="AU75" s="9">
        <v>4</v>
      </c>
      <c r="AV75" s="9">
        <v>72.7</v>
      </c>
      <c r="AW75" s="9">
        <v>4.5</v>
      </c>
      <c r="AX75" s="9">
        <v>129.9</v>
      </c>
      <c r="AY75" s="9">
        <v>18.600000000000001</v>
      </c>
      <c r="AZ75" s="9">
        <v>1002.8</v>
      </c>
      <c r="BA75" s="9">
        <v>1000</v>
      </c>
      <c r="BB75" s="9">
        <v>-2.8</v>
      </c>
      <c r="BC75" s="9">
        <v>-0.28000000000000003</v>
      </c>
    </row>
    <row r="76" spans="1:55" ht="20.399999999999999" thickBot="1" x14ac:dyDescent="0.35">
      <c r="A76" s="8" t="s">
        <v>430</v>
      </c>
      <c r="B76" s="9">
        <v>10</v>
      </c>
      <c r="C76" s="9">
        <v>9</v>
      </c>
      <c r="D76" s="9">
        <v>10</v>
      </c>
      <c r="E76" s="9">
        <v>8</v>
      </c>
      <c r="F76" s="9">
        <v>9</v>
      </c>
      <c r="G76" s="9">
        <v>17</v>
      </c>
      <c r="H76" s="9">
        <v>481.7</v>
      </c>
      <c r="I76" s="9">
        <v>17.899999999999999</v>
      </c>
      <c r="J76" s="9">
        <v>15</v>
      </c>
      <c r="K76" s="9">
        <v>15</v>
      </c>
      <c r="L76" s="9">
        <v>15</v>
      </c>
      <c r="M76" s="9">
        <v>369</v>
      </c>
      <c r="N76" s="9">
        <v>5</v>
      </c>
      <c r="O76" s="9">
        <v>12</v>
      </c>
      <c r="P76" s="9">
        <v>4</v>
      </c>
      <c r="Q76" s="9">
        <v>997.2</v>
      </c>
      <c r="R76" s="9">
        <v>1000</v>
      </c>
      <c r="S76" s="9">
        <v>2.8</v>
      </c>
      <c r="T76" s="9">
        <v>0.28000000000000003</v>
      </c>
      <c r="AJ76" s="8" t="s">
        <v>430</v>
      </c>
      <c r="AK76" s="9">
        <v>9</v>
      </c>
      <c r="AL76" s="9">
        <v>45.6</v>
      </c>
      <c r="AM76" s="9">
        <v>9</v>
      </c>
      <c r="AN76" s="9">
        <v>11</v>
      </c>
      <c r="AO76" s="9">
        <v>10</v>
      </c>
      <c r="AP76" s="9">
        <v>4.5</v>
      </c>
      <c r="AQ76" s="9">
        <v>0</v>
      </c>
      <c r="AR76" s="9">
        <v>19.100000000000001</v>
      </c>
      <c r="AS76" s="9">
        <v>601.20000000000005</v>
      </c>
      <c r="AT76" s="9">
        <v>4</v>
      </c>
      <c r="AU76" s="9">
        <v>4</v>
      </c>
      <c r="AV76" s="9">
        <v>86.2</v>
      </c>
      <c r="AW76" s="9">
        <v>40.6</v>
      </c>
      <c r="AX76" s="9">
        <v>129.9</v>
      </c>
      <c r="AY76" s="9">
        <v>28.6</v>
      </c>
      <c r="AZ76" s="9">
        <v>1002.8</v>
      </c>
      <c r="BA76" s="9">
        <v>1000</v>
      </c>
      <c r="BB76" s="9">
        <v>-2.8</v>
      </c>
      <c r="BC76" s="9">
        <v>-0.28000000000000003</v>
      </c>
    </row>
    <row r="77" spans="1:55" ht="27" thickBot="1" x14ac:dyDescent="0.35">
      <c r="A77" s="8" t="s">
        <v>431</v>
      </c>
      <c r="B77" s="9">
        <v>5</v>
      </c>
      <c r="C77" s="9">
        <v>5</v>
      </c>
      <c r="D77" s="9">
        <v>5</v>
      </c>
      <c r="E77" s="9">
        <v>5</v>
      </c>
      <c r="F77" s="9">
        <v>5</v>
      </c>
      <c r="G77" s="9">
        <v>17</v>
      </c>
      <c r="H77" s="9">
        <v>17</v>
      </c>
      <c r="I77" s="9">
        <v>17.899999999999999</v>
      </c>
      <c r="J77" s="9">
        <v>15</v>
      </c>
      <c r="K77" s="9">
        <v>15</v>
      </c>
      <c r="L77" s="9">
        <v>15</v>
      </c>
      <c r="M77" s="9">
        <v>376</v>
      </c>
      <c r="N77" s="9">
        <v>24.4</v>
      </c>
      <c r="O77" s="9">
        <v>493.6</v>
      </c>
      <c r="P77" s="9">
        <v>8</v>
      </c>
      <c r="Q77" s="9">
        <v>1023.6</v>
      </c>
      <c r="R77" s="9">
        <v>1000</v>
      </c>
      <c r="S77" s="9">
        <v>-23.6</v>
      </c>
      <c r="T77" s="9">
        <v>-2.36</v>
      </c>
      <c r="AJ77" s="8" t="s">
        <v>431</v>
      </c>
      <c r="AK77" s="9">
        <v>14</v>
      </c>
      <c r="AL77" s="9">
        <v>49.6</v>
      </c>
      <c r="AM77" s="9">
        <v>14</v>
      </c>
      <c r="AN77" s="9">
        <v>14</v>
      </c>
      <c r="AO77" s="9">
        <v>14</v>
      </c>
      <c r="AP77" s="9">
        <v>4.5</v>
      </c>
      <c r="AQ77" s="9">
        <v>109.8</v>
      </c>
      <c r="AR77" s="9">
        <v>19.100000000000001</v>
      </c>
      <c r="AS77" s="9">
        <v>601.20000000000005</v>
      </c>
      <c r="AT77" s="9">
        <v>4</v>
      </c>
      <c r="AU77" s="9">
        <v>4</v>
      </c>
      <c r="AV77" s="9">
        <v>79.2</v>
      </c>
      <c r="AW77" s="9">
        <v>21.1</v>
      </c>
      <c r="AX77" s="9">
        <v>3</v>
      </c>
      <c r="AY77" s="9">
        <v>24.6</v>
      </c>
      <c r="AZ77" s="9">
        <v>976.2</v>
      </c>
      <c r="BA77" s="9">
        <v>1000</v>
      </c>
      <c r="BB77" s="9">
        <v>23.8</v>
      </c>
      <c r="BC77" s="9">
        <v>2.38</v>
      </c>
    </row>
    <row r="78" spans="1:55" ht="27" thickBot="1" x14ac:dyDescent="0.35">
      <c r="A78" s="8" t="s">
        <v>436</v>
      </c>
      <c r="B78" s="9">
        <v>18.899999999999999</v>
      </c>
      <c r="C78" s="9">
        <v>418.3</v>
      </c>
      <c r="D78" s="9">
        <v>18.899999999999999</v>
      </c>
      <c r="E78" s="9">
        <v>18.899999999999999</v>
      </c>
      <c r="F78" s="9">
        <v>18.899999999999999</v>
      </c>
      <c r="G78" s="9">
        <v>17</v>
      </c>
      <c r="H78" s="9">
        <v>17</v>
      </c>
      <c r="I78" s="9">
        <v>17.899999999999999</v>
      </c>
      <c r="J78" s="9">
        <v>15</v>
      </c>
      <c r="K78" s="9">
        <v>15</v>
      </c>
      <c r="L78" s="9">
        <v>17</v>
      </c>
      <c r="M78" s="9">
        <v>367</v>
      </c>
      <c r="N78" s="9">
        <v>22.4</v>
      </c>
      <c r="O78" s="9">
        <v>12</v>
      </c>
      <c r="P78" s="9">
        <v>17.899999999999999</v>
      </c>
      <c r="Q78" s="9">
        <v>1012.2</v>
      </c>
      <c r="R78" s="9">
        <v>1000</v>
      </c>
      <c r="S78" s="9">
        <v>-12.2</v>
      </c>
      <c r="T78" s="9">
        <v>-1.22</v>
      </c>
      <c r="AJ78" s="8" t="s">
        <v>436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4.5</v>
      </c>
      <c r="AQ78" s="9">
        <v>109.8</v>
      </c>
      <c r="AR78" s="9">
        <v>19.100000000000001</v>
      </c>
      <c r="AS78" s="9">
        <v>601.20000000000005</v>
      </c>
      <c r="AT78" s="9">
        <v>4</v>
      </c>
      <c r="AU78" s="9">
        <v>2</v>
      </c>
      <c r="AV78" s="9">
        <v>88.2</v>
      </c>
      <c r="AW78" s="9">
        <v>23.1</v>
      </c>
      <c r="AX78" s="9">
        <v>129.9</v>
      </c>
      <c r="AY78" s="9">
        <v>6</v>
      </c>
      <c r="AZ78" s="9">
        <v>987.8</v>
      </c>
      <c r="BA78" s="9">
        <v>1000</v>
      </c>
      <c r="BB78" s="9">
        <v>12.2</v>
      </c>
      <c r="BC78" s="9">
        <v>1.22</v>
      </c>
    </row>
    <row r="79" spans="1:55" ht="20.399999999999999" thickBot="1" x14ac:dyDescent="0.35">
      <c r="A79" s="8" t="s">
        <v>437</v>
      </c>
      <c r="B79" s="9">
        <v>13</v>
      </c>
      <c r="C79" s="9">
        <v>17.5</v>
      </c>
      <c r="D79" s="9">
        <v>14</v>
      </c>
      <c r="E79" s="9">
        <v>12</v>
      </c>
      <c r="F79" s="9">
        <v>12</v>
      </c>
      <c r="G79" s="9">
        <v>17</v>
      </c>
      <c r="H79" s="9">
        <v>17</v>
      </c>
      <c r="I79" s="9">
        <v>17.899999999999999</v>
      </c>
      <c r="J79" s="9">
        <v>434.3</v>
      </c>
      <c r="K79" s="9">
        <v>17</v>
      </c>
      <c r="L79" s="9">
        <v>15</v>
      </c>
      <c r="M79" s="9">
        <v>349</v>
      </c>
      <c r="N79" s="9">
        <v>38.9</v>
      </c>
      <c r="O79" s="9">
        <v>12</v>
      </c>
      <c r="P79" s="9">
        <v>11</v>
      </c>
      <c r="Q79" s="9">
        <v>997.2</v>
      </c>
      <c r="R79" s="9">
        <v>1000</v>
      </c>
      <c r="S79" s="9">
        <v>2.8</v>
      </c>
      <c r="T79" s="9">
        <v>0.28000000000000003</v>
      </c>
      <c r="AJ79" s="8" t="s">
        <v>437</v>
      </c>
      <c r="AK79" s="9">
        <v>6</v>
      </c>
      <c r="AL79" s="9">
        <v>20.100000000000001</v>
      </c>
      <c r="AM79" s="9">
        <v>5</v>
      </c>
      <c r="AN79" s="9">
        <v>7</v>
      </c>
      <c r="AO79" s="9">
        <v>7</v>
      </c>
      <c r="AP79" s="9">
        <v>4.5</v>
      </c>
      <c r="AQ79" s="9">
        <v>109.8</v>
      </c>
      <c r="AR79" s="9">
        <v>19.100000000000001</v>
      </c>
      <c r="AS79" s="9">
        <v>552</v>
      </c>
      <c r="AT79" s="9">
        <v>2</v>
      </c>
      <c r="AU79" s="9">
        <v>4</v>
      </c>
      <c r="AV79" s="9">
        <v>114.8</v>
      </c>
      <c r="AW79" s="9">
        <v>0</v>
      </c>
      <c r="AX79" s="9">
        <v>129.9</v>
      </c>
      <c r="AY79" s="9">
        <v>21.6</v>
      </c>
      <c r="AZ79" s="9">
        <v>1002.8</v>
      </c>
      <c r="BA79" s="9">
        <v>1000</v>
      </c>
      <c r="BB79" s="9">
        <v>-2.8</v>
      </c>
      <c r="BC79" s="9">
        <v>-0.28000000000000003</v>
      </c>
    </row>
    <row r="80" spans="1:55" ht="20.399999999999999" thickBot="1" x14ac:dyDescent="0.35">
      <c r="A80" s="8" t="s">
        <v>435</v>
      </c>
      <c r="B80" s="9">
        <v>3</v>
      </c>
      <c r="C80" s="9">
        <v>3</v>
      </c>
      <c r="D80" s="9">
        <v>3</v>
      </c>
      <c r="E80" s="9">
        <v>3</v>
      </c>
      <c r="F80" s="9">
        <v>3</v>
      </c>
      <c r="G80" s="9">
        <v>17</v>
      </c>
      <c r="H80" s="9">
        <v>17</v>
      </c>
      <c r="I80" s="9">
        <v>17.899999999999999</v>
      </c>
      <c r="J80" s="9">
        <v>15</v>
      </c>
      <c r="K80" s="9">
        <v>15</v>
      </c>
      <c r="L80" s="9">
        <v>15</v>
      </c>
      <c r="M80" s="9">
        <v>365</v>
      </c>
      <c r="N80" s="9">
        <v>28.4</v>
      </c>
      <c r="O80" s="9">
        <v>506.1</v>
      </c>
      <c r="P80" s="9">
        <v>2</v>
      </c>
      <c r="Q80" s="9">
        <v>1013.2</v>
      </c>
      <c r="R80" s="9">
        <v>1000</v>
      </c>
      <c r="S80" s="9">
        <v>-13.2</v>
      </c>
      <c r="T80" s="9">
        <v>-1.32</v>
      </c>
      <c r="AJ80" s="8" t="s">
        <v>435</v>
      </c>
      <c r="AK80" s="9">
        <v>16</v>
      </c>
      <c r="AL80" s="9">
        <v>51.6</v>
      </c>
      <c r="AM80" s="9">
        <v>16</v>
      </c>
      <c r="AN80" s="9">
        <v>16</v>
      </c>
      <c r="AO80" s="9">
        <v>16</v>
      </c>
      <c r="AP80" s="9">
        <v>4.5</v>
      </c>
      <c r="AQ80" s="9">
        <v>109.8</v>
      </c>
      <c r="AR80" s="9">
        <v>19.100000000000001</v>
      </c>
      <c r="AS80" s="9">
        <v>601.20000000000005</v>
      </c>
      <c r="AT80" s="9">
        <v>4</v>
      </c>
      <c r="AU80" s="9">
        <v>4</v>
      </c>
      <c r="AV80" s="9">
        <v>90.3</v>
      </c>
      <c r="AW80" s="9">
        <v>7.5</v>
      </c>
      <c r="AX80" s="9">
        <v>0</v>
      </c>
      <c r="AY80" s="9">
        <v>30.6</v>
      </c>
      <c r="AZ80" s="9">
        <v>986.8</v>
      </c>
      <c r="BA80" s="9">
        <v>1000</v>
      </c>
      <c r="BB80" s="9">
        <v>13.2</v>
      </c>
      <c r="BC80" s="9">
        <v>1.32</v>
      </c>
    </row>
    <row r="81" spans="1:55" ht="27" thickBot="1" x14ac:dyDescent="0.35">
      <c r="A81" s="8" t="s">
        <v>438</v>
      </c>
      <c r="B81" s="9">
        <v>2</v>
      </c>
      <c r="C81" s="9">
        <v>2</v>
      </c>
      <c r="D81" s="9">
        <v>2</v>
      </c>
      <c r="E81" s="9">
        <v>2</v>
      </c>
      <c r="F81" s="9">
        <v>2</v>
      </c>
      <c r="G81" s="9">
        <v>17</v>
      </c>
      <c r="H81" s="9">
        <v>17</v>
      </c>
      <c r="I81" s="9">
        <v>17.899999999999999</v>
      </c>
      <c r="J81" s="9">
        <v>15</v>
      </c>
      <c r="K81" s="9">
        <v>15</v>
      </c>
      <c r="L81" s="9">
        <v>15</v>
      </c>
      <c r="M81" s="9">
        <v>374</v>
      </c>
      <c r="N81" s="9">
        <v>20.399999999999999</v>
      </c>
      <c r="O81" s="9">
        <v>492.6</v>
      </c>
      <c r="P81" s="9">
        <v>1</v>
      </c>
      <c r="Q81" s="9">
        <v>994.7</v>
      </c>
      <c r="R81" s="9">
        <v>1000</v>
      </c>
      <c r="S81" s="9">
        <v>5.3</v>
      </c>
      <c r="T81" s="9">
        <v>0.53</v>
      </c>
      <c r="AJ81" s="8" t="s">
        <v>438</v>
      </c>
      <c r="AK81" s="9">
        <v>17</v>
      </c>
      <c r="AL81" s="9">
        <v>52.6</v>
      </c>
      <c r="AM81" s="9">
        <v>17</v>
      </c>
      <c r="AN81" s="9">
        <v>17</v>
      </c>
      <c r="AO81" s="9">
        <v>17</v>
      </c>
      <c r="AP81" s="9">
        <v>4.5</v>
      </c>
      <c r="AQ81" s="9">
        <v>109.8</v>
      </c>
      <c r="AR81" s="9">
        <v>19.100000000000001</v>
      </c>
      <c r="AS81" s="9">
        <v>601.20000000000005</v>
      </c>
      <c r="AT81" s="9">
        <v>4</v>
      </c>
      <c r="AU81" s="9">
        <v>4</v>
      </c>
      <c r="AV81" s="9">
        <v>81.2</v>
      </c>
      <c r="AW81" s="9">
        <v>25.1</v>
      </c>
      <c r="AX81" s="9">
        <v>4</v>
      </c>
      <c r="AY81" s="9">
        <v>31.6</v>
      </c>
      <c r="AZ81" s="9">
        <v>1005.3</v>
      </c>
      <c r="BA81" s="9">
        <v>1000</v>
      </c>
      <c r="BB81" s="9">
        <v>-5.3</v>
      </c>
      <c r="BC81" s="9">
        <v>-0.53</v>
      </c>
    </row>
    <row r="82" spans="1:55" ht="27" thickBot="1" x14ac:dyDescent="0.35">
      <c r="A82" s="8" t="s">
        <v>439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17</v>
      </c>
      <c r="H82" s="9">
        <v>17</v>
      </c>
      <c r="I82" s="9">
        <v>17.899999999999999</v>
      </c>
      <c r="J82" s="9">
        <v>15</v>
      </c>
      <c r="K82" s="9">
        <v>15</v>
      </c>
      <c r="L82" s="9">
        <v>15</v>
      </c>
      <c r="M82" s="9">
        <v>364</v>
      </c>
      <c r="N82" s="9">
        <v>18.399999999999999</v>
      </c>
      <c r="O82" s="9">
        <v>490.6</v>
      </c>
      <c r="P82" s="9">
        <v>0</v>
      </c>
      <c r="Q82" s="9">
        <v>969.8</v>
      </c>
      <c r="R82" s="9">
        <v>1000</v>
      </c>
      <c r="S82" s="9">
        <v>30.2</v>
      </c>
      <c r="T82" s="9">
        <v>3.02</v>
      </c>
      <c r="AJ82" s="8" t="s">
        <v>439</v>
      </c>
      <c r="AK82" s="9">
        <v>19.100000000000001</v>
      </c>
      <c r="AL82" s="9">
        <v>54.7</v>
      </c>
      <c r="AM82" s="9">
        <v>19.100000000000001</v>
      </c>
      <c r="AN82" s="9">
        <v>19.100000000000001</v>
      </c>
      <c r="AO82" s="9">
        <v>19.100000000000001</v>
      </c>
      <c r="AP82" s="9">
        <v>4.5</v>
      </c>
      <c r="AQ82" s="9">
        <v>109.8</v>
      </c>
      <c r="AR82" s="9">
        <v>19.100000000000001</v>
      </c>
      <c r="AS82" s="9">
        <v>601.20000000000005</v>
      </c>
      <c r="AT82" s="9">
        <v>4</v>
      </c>
      <c r="AU82" s="9">
        <v>4</v>
      </c>
      <c r="AV82" s="9">
        <v>91.3</v>
      </c>
      <c r="AW82" s="9">
        <v>27.1</v>
      </c>
      <c r="AX82" s="9">
        <v>6</v>
      </c>
      <c r="AY82" s="9">
        <v>32.6</v>
      </c>
      <c r="AZ82" s="9">
        <v>1030.4000000000001</v>
      </c>
      <c r="BA82" s="9">
        <v>1000</v>
      </c>
      <c r="BB82" s="9">
        <v>-30.4</v>
      </c>
      <c r="BC82" s="9">
        <v>-3.04</v>
      </c>
    </row>
    <row r="83" spans="1:55" ht="27" thickBot="1" x14ac:dyDescent="0.35">
      <c r="A83" s="8" t="s">
        <v>440</v>
      </c>
      <c r="B83" s="9">
        <v>17</v>
      </c>
      <c r="C83" s="9">
        <v>25.4</v>
      </c>
      <c r="D83" s="9">
        <v>17</v>
      </c>
      <c r="E83" s="9">
        <v>17</v>
      </c>
      <c r="F83" s="9">
        <v>17</v>
      </c>
      <c r="G83" s="9">
        <v>17</v>
      </c>
      <c r="H83" s="9">
        <v>17</v>
      </c>
      <c r="I83" s="9">
        <v>17.899999999999999</v>
      </c>
      <c r="J83" s="9">
        <v>433.3</v>
      </c>
      <c r="K83" s="9">
        <v>16</v>
      </c>
      <c r="L83" s="9">
        <v>16</v>
      </c>
      <c r="M83" s="9">
        <v>363</v>
      </c>
      <c r="N83" s="9">
        <v>5</v>
      </c>
      <c r="O83" s="9">
        <v>12</v>
      </c>
      <c r="P83" s="9">
        <v>7</v>
      </c>
      <c r="Q83" s="9">
        <v>997.2</v>
      </c>
      <c r="R83" s="9">
        <v>1000</v>
      </c>
      <c r="S83" s="9">
        <v>2.8</v>
      </c>
      <c r="T83" s="9">
        <v>0.28000000000000003</v>
      </c>
      <c r="AJ83" s="8" t="s">
        <v>440</v>
      </c>
      <c r="AK83" s="9">
        <v>2</v>
      </c>
      <c r="AL83" s="9">
        <v>14</v>
      </c>
      <c r="AM83" s="9">
        <v>2</v>
      </c>
      <c r="AN83" s="9">
        <v>2</v>
      </c>
      <c r="AO83" s="9">
        <v>2</v>
      </c>
      <c r="AP83" s="9">
        <v>4.5</v>
      </c>
      <c r="AQ83" s="9">
        <v>109.8</v>
      </c>
      <c r="AR83" s="9">
        <v>19.100000000000001</v>
      </c>
      <c r="AS83" s="9">
        <v>553</v>
      </c>
      <c r="AT83" s="9">
        <v>3</v>
      </c>
      <c r="AU83" s="9">
        <v>3</v>
      </c>
      <c r="AV83" s="9">
        <v>92.3</v>
      </c>
      <c r="AW83" s="9">
        <v>40.6</v>
      </c>
      <c r="AX83" s="9">
        <v>129.9</v>
      </c>
      <c r="AY83" s="9">
        <v>25.6</v>
      </c>
      <c r="AZ83" s="9">
        <v>1002.8</v>
      </c>
      <c r="BA83" s="9">
        <v>1000</v>
      </c>
      <c r="BB83" s="9">
        <v>-2.8</v>
      </c>
      <c r="BC83" s="9">
        <v>-0.28000000000000003</v>
      </c>
    </row>
    <row r="84" spans="1:55" ht="27" thickBot="1" x14ac:dyDescent="0.35">
      <c r="A84" s="8" t="s">
        <v>441</v>
      </c>
      <c r="B84" s="9">
        <v>1</v>
      </c>
      <c r="C84" s="9">
        <v>1</v>
      </c>
      <c r="D84" s="9">
        <v>1</v>
      </c>
      <c r="E84" s="9">
        <v>1</v>
      </c>
      <c r="F84" s="9">
        <v>1</v>
      </c>
      <c r="G84" s="9">
        <v>17</v>
      </c>
      <c r="H84" s="9">
        <v>17</v>
      </c>
      <c r="I84" s="9">
        <v>17.899999999999999</v>
      </c>
      <c r="J84" s="9">
        <v>15</v>
      </c>
      <c r="K84" s="9">
        <v>15</v>
      </c>
      <c r="L84" s="9">
        <v>15</v>
      </c>
      <c r="M84" s="9">
        <v>368</v>
      </c>
      <c r="N84" s="9">
        <v>19.399999999999999</v>
      </c>
      <c r="O84" s="9">
        <v>491.6</v>
      </c>
      <c r="P84" s="9">
        <v>5</v>
      </c>
      <c r="Q84" s="9">
        <v>985.7</v>
      </c>
      <c r="R84" s="9">
        <v>1000</v>
      </c>
      <c r="S84" s="9">
        <v>14.3</v>
      </c>
      <c r="T84" s="9">
        <v>1.43</v>
      </c>
      <c r="AJ84" s="8" t="s">
        <v>441</v>
      </c>
      <c r="AK84" s="9">
        <v>18.100000000000001</v>
      </c>
      <c r="AL84" s="9">
        <v>53.7</v>
      </c>
      <c r="AM84" s="9">
        <v>18.100000000000001</v>
      </c>
      <c r="AN84" s="9">
        <v>18.100000000000001</v>
      </c>
      <c r="AO84" s="9">
        <v>18.100000000000001</v>
      </c>
      <c r="AP84" s="9">
        <v>4.5</v>
      </c>
      <c r="AQ84" s="9">
        <v>109.8</v>
      </c>
      <c r="AR84" s="9">
        <v>19.100000000000001</v>
      </c>
      <c r="AS84" s="9">
        <v>601.20000000000005</v>
      </c>
      <c r="AT84" s="9">
        <v>4</v>
      </c>
      <c r="AU84" s="9">
        <v>4</v>
      </c>
      <c r="AV84" s="9">
        <v>87.2</v>
      </c>
      <c r="AW84" s="9">
        <v>26.1</v>
      </c>
      <c r="AX84" s="9">
        <v>5</v>
      </c>
      <c r="AY84" s="9">
        <v>27.6</v>
      </c>
      <c r="AZ84" s="9">
        <v>1014.3</v>
      </c>
      <c r="BA84" s="9">
        <v>1000</v>
      </c>
      <c r="BB84" s="9">
        <v>-14.3</v>
      </c>
      <c r="BC84" s="9">
        <v>-1.43</v>
      </c>
    </row>
    <row r="85" spans="1:55" ht="27" thickBot="1" x14ac:dyDescent="0.35">
      <c r="A85" s="8" t="s">
        <v>432</v>
      </c>
      <c r="B85" s="9">
        <v>14</v>
      </c>
      <c r="C85" s="9">
        <v>18.399999999999999</v>
      </c>
      <c r="D85" s="9">
        <v>15</v>
      </c>
      <c r="E85" s="9">
        <v>15</v>
      </c>
      <c r="F85" s="9">
        <v>15</v>
      </c>
      <c r="G85" s="9">
        <v>17</v>
      </c>
      <c r="H85" s="9">
        <v>17</v>
      </c>
      <c r="I85" s="9">
        <v>17.899999999999999</v>
      </c>
      <c r="J85" s="9">
        <v>447.7</v>
      </c>
      <c r="K85" s="9">
        <v>18.899999999999999</v>
      </c>
      <c r="L85" s="9">
        <v>15</v>
      </c>
      <c r="M85" s="9">
        <v>348</v>
      </c>
      <c r="N85" s="9">
        <v>23.4</v>
      </c>
      <c r="O85" s="9">
        <v>12</v>
      </c>
      <c r="P85" s="9">
        <v>3</v>
      </c>
      <c r="Q85" s="9">
        <v>997.2</v>
      </c>
      <c r="R85" s="9">
        <v>1000</v>
      </c>
      <c r="S85" s="9">
        <v>2.8</v>
      </c>
      <c r="T85" s="9">
        <v>0.28000000000000003</v>
      </c>
      <c r="AJ85" s="8" t="s">
        <v>432</v>
      </c>
      <c r="AK85" s="9">
        <v>5</v>
      </c>
      <c r="AL85" s="9">
        <v>19.100000000000001</v>
      </c>
      <c r="AM85" s="9">
        <v>4</v>
      </c>
      <c r="AN85" s="9">
        <v>4</v>
      </c>
      <c r="AO85" s="9">
        <v>4</v>
      </c>
      <c r="AP85" s="9">
        <v>4.5</v>
      </c>
      <c r="AQ85" s="9">
        <v>109.8</v>
      </c>
      <c r="AR85" s="9">
        <v>19.100000000000001</v>
      </c>
      <c r="AS85" s="9">
        <v>313.39999999999998</v>
      </c>
      <c r="AT85" s="9">
        <v>0</v>
      </c>
      <c r="AU85" s="9">
        <v>4</v>
      </c>
      <c r="AV85" s="9">
        <v>334.4</v>
      </c>
      <c r="AW85" s="9">
        <v>22.1</v>
      </c>
      <c r="AX85" s="9">
        <v>129.9</v>
      </c>
      <c r="AY85" s="9">
        <v>29.6</v>
      </c>
      <c r="AZ85" s="9">
        <v>1002.8</v>
      </c>
      <c r="BA85" s="9">
        <v>1000</v>
      </c>
      <c r="BB85" s="9">
        <v>-2.8</v>
      </c>
      <c r="BC85" s="9">
        <v>-0.28000000000000003</v>
      </c>
    </row>
    <row r="86" spans="1:55" ht="27" thickBot="1" x14ac:dyDescent="0.35">
      <c r="A86" s="8" t="s">
        <v>442</v>
      </c>
      <c r="B86" s="9">
        <v>7</v>
      </c>
      <c r="C86" s="9">
        <v>16.5</v>
      </c>
      <c r="D86" s="9">
        <v>6</v>
      </c>
      <c r="E86" s="9">
        <v>9</v>
      </c>
      <c r="F86" s="9">
        <v>7</v>
      </c>
      <c r="G86" s="9">
        <v>17</v>
      </c>
      <c r="H86" s="9">
        <v>17</v>
      </c>
      <c r="I86" s="9">
        <v>17.899999999999999</v>
      </c>
      <c r="J86" s="9">
        <v>15</v>
      </c>
      <c r="K86" s="9">
        <v>15</v>
      </c>
      <c r="L86" s="9">
        <v>15</v>
      </c>
      <c r="M86" s="9">
        <v>826.2</v>
      </c>
      <c r="N86" s="9">
        <v>5</v>
      </c>
      <c r="O86" s="9">
        <v>12</v>
      </c>
      <c r="P86" s="9">
        <v>12</v>
      </c>
      <c r="Q86" s="9">
        <v>997.2</v>
      </c>
      <c r="R86" s="9">
        <v>1000</v>
      </c>
      <c r="S86" s="9">
        <v>2.8</v>
      </c>
      <c r="T86" s="9">
        <v>0.28000000000000003</v>
      </c>
      <c r="AJ86" s="8" t="s">
        <v>442</v>
      </c>
      <c r="AK86" s="9">
        <v>12</v>
      </c>
      <c r="AL86" s="9">
        <v>22.1</v>
      </c>
      <c r="AM86" s="9">
        <v>13</v>
      </c>
      <c r="AN86" s="9">
        <v>10</v>
      </c>
      <c r="AO86" s="9">
        <v>12</v>
      </c>
      <c r="AP86" s="9">
        <v>4.5</v>
      </c>
      <c r="AQ86" s="9">
        <v>109.8</v>
      </c>
      <c r="AR86" s="9">
        <v>19.100000000000001</v>
      </c>
      <c r="AS86" s="9">
        <v>601.20000000000005</v>
      </c>
      <c r="AT86" s="9">
        <v>4</v>
      </c>
      <c r="AU86" s="9">
        <v>4</v>
      </c>
      <c r="AV86" s="9">
        <v>0</v>
      </c>
      <c r="AW86" s="9">
        <v>40.6</v>
      </c>
      <c r="AX86" s="9">
        <v>129.9</v>
      </c>
      <c r="AY86" s="9">
        <v>20.6</v>
      </c>
      <c r="AZ86" s="9">
        <v>1002.8</v>
      </c>
      <c r="BA86" s="9">
        <v>1000</v>
      </c>
      <c r="BB86" s="9">
        <v>-2.8</v>
      </c>
      <c r="BC86" s="9">
        <v>-0.28000000000000003</v>
      </c>
    </row>
    <row r="87" spans="1:55" ht="27" thickBot="1" x14ac:dyDescent="0.35">
      <c r="A87" s="8" t="s">
        <v>433</v>
      </c>
      <c r="B87" s="9">
        <v>4</v>
      </c>
      <c r="C87" s="9">
        <v>4</v>
      </c>
      <c r="D87" s="9">
        <v>4</v>
      </c>
      <c r="E87" s="9">
        <v>4</v>
      </c>
      <c r="F87" s="9">
        <v>4</v>
      </c>
      <c r="G87" s="9">
        <v>17</v>
      </c>
      <c r="H87" s="9">
        <v>480.7</v>
      </c>
      <c r="I87" s="9">
        <v>37.9</v>
      </c>
      <c r="J87" s="9">
        <v>15</v>
      </c>
      <c r="K87" s="9">
        <v>15</v>
      </c>
      <c r="L87" s="9">
        <v>15</v>
      </c>
      <c r="M87" s="9">
        <v>371</v>
      </c>
      <c r="N87" s="9">
        <v>5</v>
      </c>
      <c r="O87" s="9">
        <v>12</v>
      </c>
      <c r="P87" s="9">
        <v>9</v>
      </c>
      <c r="Q87" s="9">
        <v>997.2</v>
      </c>
      <c r="R87" s="9">
        <v>1000</v>
      </c>
      <c r="S87" s="9">
        <v>2.8</v>
      </c>
      <c r="T87" s="9">
        <v>0.28000000000000003</v>
      </c>
      <c r="AJ87" s="8" t="s">
        <v>433</v>
      </c>
      <c r="AK87" s="9">
        <v>15</v>
      </c>
      <c r="AL87" s="9">
        <v>50.6</v>
      </c>
      <c r="AM87" s="9">
        <v>15</v>
      </c>
      <c r="AN87" s="9">
        <v>15</v>
      </c>
      <c r="AO87" s="9">
        <v>15</v>
      </c>
      <c r="AP87" s="9">
        <v>4.5</v>
      </c>
      <c r="AQ87" s="9">
        <v>1</v>
      </c>
      <c r="AR87" s="9">
        <v>0</v>
      </c>
      <c r="AS87" s="9">
        <v>601.20000000000005</v>
      </c>
      <c r="AT87" s="9">
        <v>4</v>
      </c>
      <c r="AU87" s="9">
        <v>4</v>
      </c>
      <c r="AV87" s="9">
        <v>83.2</v>
      </c>
      <c r="AW87" s="9">
        <v>40.6</v>
      </c>
      <c r="AX87" s="9">
        <v>129.9</v>
      </c>
      <c r="AY87" s="9">
        <v>23.6</v>
      </c>
      <c r="AZ87" s="9">
        <v>1002.8</v>
      </c>
      <c r="BA87" s="9">
        <v>1000</v>
      </c>
      <c r="BB87" s="9">
        <v>-2.8</v>
      </c>
      <c r="BC87" s="9">
        <v>-0.28000000000000003</v>
      </c>
    </row>
    <row r="88" spans="1:55" ht="20.399999999999999" thickBot="1" x14ac:dyDescent="0.35">
      <c r="A88" s="8" t="s">
        <v>443</v>
      </c>
      <c r="B88" s="9">
        <v>16</v>
      </c>
      <c r="C88" s="9">
        <v>24.4</v>
      </c>
      <c r="D88" s="9">
        <v>16</v>
      </c>
      <c r="E88" s="9">
        <v>16</v>
      </c>
      <c r="F88" s="9">
        <v>16</v>
      </c>
      <c r="G88" s="9">
        <v>17</v>
      </c>
      <c r="H88" s="9">
        <v>17</v>
      </c>
      <c r="I88" s="9">
        <v>17.899999999999999</v>
      </c>
      <c r="J88" s="9">
        <v>15</v>
      </c>
      <c r="K88" s="9">
        <v>15</v>
      </c>
      <c r="L88" s="9">
        <v>390.4</v>
      </c>
      <c r="M88" s="9">
        <v>376.9</v>
      </c>
      <c r="N88" s="9">
        <v>34.9</v>
      </c>
      <c r="O88" s="9">
        <v>12</v>
      </c>
      <c r="P88" s="9">
        <v>13</v>
      </c>
      <c r="Q88" s="9">
        <v>997.2</v>
      </c>
      <c r="R88" s="9">
        <v>1000</v>
      </c>
      <c r="S88" s="9">
        <v>2.8</v>
      </c>
      <c r="T88" s="9">
        <v>0.28000000000000003</v>
      </c>
      <c r="AJ88" s="8" t="s">
        <v>443</v>
      </c>
      <c r="AK88" s="9">
        <v>3</v>
      </c>
      <c r="AL88" s="9">
        <v>17</v>
      </c>
      <c r="AM88" s="9">
        <v>3</v>
      </c>
      <c r="AN88" s="9">
        <v>3</v>
      </c>
      <c r="AO88" s="9">
        <v>3</v>
      </c>
      <c r="AP88" s="9">
        <v>4.5</v>
      </c>
      <c r="AQ88" s="9">
        <v>109.8</v>
      </c>
      <c r="AR88" s="9">
        <v>19.100000000000001</v>
      </c>
      <c r="AS88" s="9">
        <v>601.20000000000005</v>
      </c>
      <c r="AT88" s="9">
        <v>4</v>
      </c>
      <c r="AU88" s="9">
        <v>1</v>
      </c>
      <c r="AV88" s="9">
        <v>78.2</v>
      </c>
      <c r="AW88" s="9">
        <v>6.5</v>
      </c>
      <c r="AX88" s="9">
        <v>129.9</v>
      </c>
      <c r="AY88" s="9">
        <v>19.600000000000001</v>
      </c>
      <c r="AZ88" s="9">
        <v>1002.8</v>
      </c>
      <c r="BA88" s="9">
        <v>1000</v>
      </c>
      <c r="BB88" s="9">
        <v>-2.8</v>
      </c>
      <c r="BC88" s="9">
        <v>-0.28000000000000003</v>
      </c>
    </row>
    <row r="89" spans="1:55" ht="27" thickBot="1" x14ac:dyDescent="0.35">
      <c r="A89" s="8" t="s">
        <v>434</v>
      </c>
      <c r="B89" s="9">
        <v>11</v>
      </c>
      <c r="C89" s="9">
        <v>417.3</v>
      </c>
      <c r="D89" s="9">
        <v>11</v>
      </c>
      <c r="E89" s="9">
        <v>13</v>
      </c>
      <c r="F89" s="9">
        <v>13</v>
      </c>
      <c r="G89" s="9">
        <v>17</v>
      </c>
      <c r="H89" s="9">
        <v>17</v>
      </c>
      <c r="I89" s="9">
        <v>17.899999999999999</v>
      </c>
      <c r="J89" s="9">
        <v>15</v>
      </c>
      <c r="K89" s="9">
        <v>15</v>
      </c>
      <c r="L89" s="9">
        <v>15</v>
      </c>
      <c r="M89" s="9">
        <v>375</v>
      </c>
      <c r="N89" s="9">
        <v>5</v>
      </c>
      <c r="O89" s="9">
        <v>12</v>
      </c>
      <c r="P89" s="9">
        <v>17</v>
      </c>
      <c r="Q89" s="9">
        <v>970.8</v>
      </c>
      <c r="R89" s="9">
        <v>1000</v>
      </c>
      <c r="S89" s="9">
        <v>29.2</v>
      </c>
      <c r="T89" s="9">
        <v>2.92</v>
      </c>
      <c r="AJ89" s="8" t="s">
        <v>434</v>
      </c>
      <c r="AK89" s="9">
        <v>8</v>
      </c>
      <c r="AL89" s="9">
        <v>1</v>
      </c>
      <c r="AM89" s="9">
        <v>8</v>
      </c>
      <c r="AN89" s="9">
        <v>6</v>
      </c>
      <c r="AO89" s="9">
        <v>6</v>
      </c>
      <c r="AP89" s="9">
        <v>4.5</v>
      </c>
      <c r="AQ89" s="9">
        <v>109.8</v>
      </c>
      <c r="AR89" s="9">
        <v>19.100000000000001</v>
      </c>
      <c r="AS89" s="9">
        <v>601.20000000000005</v>
      </c>
      <c r="AT89" s="9">
        <v>4</v>
      </c>
      <c r="AU89" s="9">
        <v>4</v>
      </c>
      <c r="AV89" s="9">
        <v>80.2</v>
      </c>
      <c r="AW89" s="9">
        <v>40.6</v>
      </c>
      <c r="AX89" s="9">
        <v>129.9</v>
      </c>
      <c r="AY89" s="9">
        <v>7</v>
      </c>
      <c r="AZ89" s="9">
        <v>1029.4000000000001</v>
      </c>
      <c r="BA89" s="9">
        <v>1000</v>
      </c>
      <c r="BB89" s="9">
        <v>-29.4</v>
      </c>
      <c r="BC89" s="9">
        <v>-2.94</v>
      </c>
    </row>
    <row r="90" spans="1:55" ht="27" thickBot="1" x14ac:dyDescent="0.35">
      <c r="A90" s="8" t="s">
        <v>444</v>
      </c>
      <c r="B90" s="9">
        <v>12</v>
      </c>
      <c r="C90" s="9">
        <v>16.5</v>
      </c>
      <c r="D90" s="9">
        <v>13</v>
      </c>
      <c r="E90" s="9">
        <v>11</v>
      </c>
      <c r="F90" s="9">
        <v>11</v>
      </c>
      <c r="G90" s="9">
        <v>20.399999999999999</v>
      </c>
      <c r="H90" s="9">
        <v>17</v>
      </c>
      <c r="I90" s="9">
        <v>17.899999999999999</v>
      </c>
      <c r="J90" s="9">
        <v>15</v>
      </c>
      <c r="K90" s="9">
        <v>15</v>
      </c>
      <c r="L90" s="9">
        <v>15</v>
      </c>
      <c r="M90" s="9">
        <v>377.9</v>
      </c>
      <c r="N90" s="9">
        <v>35.9</v>
      </c>
      <c r="O90" s="9">
        <v>12</v>
      </c>
      <c r="P90" s="9">
        <v>407.9</v>
      </c>
      <c r="Q90" s="9">
        <v>997.2</v>
      </c>
      <c r="R90" s="9">
        <v>1000</v>
      </c>
      <c r="S90" s="9">
        <v>2.8</v>
      </c>
      <c r="T90" s="9">
        <v>0.28000000000000003</v>
      </c>
      <c r="AJ90" s="8" t="s">
        <v>444</v>
      </c>
      <c r="AK90" s="9">
        <v>7</v>
      </c>
      <c r="AL90" s="9">
        <v>22.1</v>
      </c>
      <c r="AM90" s="9">
        <v>6</v>
      </c>
      <c r="AN90" s="9">
        <v>8</v>
      </c>
      <c r="AO90" s="9">
        <v>8</v>
      </c>
      <c r="AP90" s="9">
        <v>1</v>
      </c>
      <c r="AQ90" s="9">
        <v>109.8</v>
      </c>
      <c r="AR90" s="9">
        <v>19.100000000000001</v>
      </c>
      <c r="AS90" s="9">
        <v>601.20000000000005</v>
      </c>
      <c r="AT90" s="9">
        <v>4</v>
      </c>
      <c r="AU90" s="9">
        <v>4</v>
      </c>
      <c r="AV90" s="9">
        <v>77.2</v>
      </c>
      <c r="AW90" s="9">
        <v>5.5</v>
      </c>
      <c r="AX90" s="9">
        <v>129.9</v>
      </c>
      <c r="AY90" s="9">
        <v>0</v>
      </c>
      <c r="AZ90" s="9">
        <v>1002.8</v>
      </c>
      <c r="BA90" s="9">
        <v>1000</v>
      </c>
      <c r="BB90" s="9">
        <v>-2.8</v>
      </c>
      <c r="BC90" s="9">
        <v>-0.28000000000000003</v>
      </c>
    </row>
    <row r="91" spans="1:55" ht="20.399999999999999" thickBot="1" x14ac:dyDescent="0.35">
      <c r="A91" s="8" t="s">
        <v>445</v>
      </c>
      <c r="B91" s="9">
        <v>6</v>
      </c>
      <c r="C91" s="9">
        <v>6</v>
      </c>
      <c r="D91" s="9">
        <v>7</v>
      </c>
      <c r="E91" s="9">
        <v>6</v>
      </c>
      <c r="F91" s="9">
        <v>6</v>
      </c>
      <c r="G91" s="9">
        <v>17</v>
      </c>
      <c r="H91" s="9">
        <v>17</v>
      </c>
      <c r="I91" s="9">
        <v>17.899999999999999</v>
      </c>
      <c r="J91" s="9">
        <v>15</v>
      </c>
      <c r="K91" s="9">
        <v>15</v>
      </c>
      <c r="L91" s="9">
        <v>15</v>
      </c>
      <c r="M91" s="9">
        <v>370</v>
      </c>
      <c r="N91" s="9">
        <v>21.4</v>
      </c>
      <c r="O91" s="9">
        <v>495.6</v>
      </c>
      <c r="P91" s="9">
        <v>10</v>
      </c>
      <c r="Q91" s="9">
        <v>1024.5999999999999</v>
      </c>
      <c r="R91" s="9">
        <v>1000</v>
      </c>
      <c r="S91" s="9">
        <v>-24.6</v>
      </c>
      <c r="T91" s="9">
        <v>-2.46</v>
      </c>
      <c r="AJ91" s="8" t="s">
        <v>445</v>
      </c>
      <c r="AK91" s="9">
        <v>13</v>
      </c>
      <c r="AL91" s="9">
        <v>48.6</v>
      </c>
      <c r="AM91" s="9">
        <v>12</v>
      </c>
      <c r="AN91" s="9">
        <v>13</v>
      </c>
      <c r="AO91" s="9">
        <v>13</v>
      </c>
      <c r="AP91" s="9">
        <v>4.5</v>
      </c>
      <c r="AQ91" s="9">
        <v>109.8</v>
      </c>
      <c r="AR91" s="9">
        <v>19.100000000000001</v>
      </c>
      <c r="AS91" s="9">
        <v>601.20000000000005</v>
      </c>
      <c r="AT91" s="9">
        <v>4</v>
      </c>
      <c r="AU91" s="9">
        <v>4</v>
      </c>
      <c r="AV91" s="9">
        <v>85.2</v>
      </c>
      <c r="AW91" s="9">
        <v>24.1</v>
      </c>
      <c r="AX91" s="9">
        <v>1</v>
      </c>
      <c r="AY91" s="9">
        <v>22.6</v>
      </c>
      <c r="AZ91" s="9">
        <v>975.2</v>
      </c>
      <c r="BA91" s="9">
        <v>1000</v>
      </c>
      <c r="BB91" s="9">
        <v>24.8</v>
      </c>
      <c r="BC91" s="9">
        <v>2.48</v>
      </c>
    </row>
    <row r="92" spans="1:55" ht="27" thickBot="1" x14ac:dyDescent="0.35">
      <c r="A92" s="8" t="s">
        <v>446</v>
      </c>
      <c r="B92" s="9">
        <v>9</v>
      </c>
      <c r="C92" s="9">
        <v>8</v>
      </c>
      <c r="D92" s="9">
        <v>9</v>
      </c>
      <c r="E92" s="9">
        <v>10</v>
      </c>
      <c r="F92" s="9">
        <v>10</v>
      </c>
      <c r="G92" s="9">
        <v>17</v>
      </c>
      <c r="H92" s="9">
        <v>17</v>
      </c>
      <c r="I92" s="9">
        <v>17.899999999999999</v>
      </c>
      <c r="J92" s="9">
        <v>15</v>
      </c>
      <c r="K92" s="9">
        <v>15</v>
      </c>
      <c r="L92" s="9">
        <v>15</v>
      </c>
      <c r="M92" s="9">
        <v>378.9</v>
      </c>
      <c r="N92" s="9">
        <v>5</v>
      </c>
      <c r="O92" s="9">
        <v>494.6</v>
      </c>
      <c r="P92" s="9">
        <v>15</v>
      </c>
      <c r="Q92" s="9">
        <v>1036.0999999999999</v>
      </c>
      <c r="R92" s="9">
        <v>1000</v>
      </c>
      <c r="S92" s="9">
        <v>-36.1</v>
      </c>
      <c r="T92" s="9">
        <v>-3.61</v>
      </c>
      <c r="AJ92" s="8" t="s">
        <v>446</v>
      </c>
      <c r="AK92" s="9">
        <v>10</v>
      </c>
      <c r="AL92" s="9">
        <v>46.6</v>
      </c>
      <c r="AM92" s="9">
        <v>10</v>
      </c>
      <c r="AN92" s="9">
        <v>9</v>
      </c>
      <c r="AO92" s="9">
        <v>9</v>
      </c>
      <c r="AP92" s="9">
        <v>4.5</v>
      </c>
      <c r="AQ92" s="9">
        <v>109.8</v>
      </c>
      <c r="AR92" s="9">
        <v>19.100000000000001</v>
      </c>
      <c r="AS92" s="9">
        <v>601.20000000000005</v>
      </c>
      <c r="AT92" s="9">
        <v>4</v>
      </c>
      <c r="AU92" s="9">
        <v>4</v>
      </c>
      <c r="AV92" s="9">
        <v>76.2</v>
      </c>
      <c r="AW92" s="9">
        <v>40.6</v>
      </c>
      <c r="AX92" s="9">
        <v>2</v>
      </c>
      <c r="AY92" s="9">
        <v>17.5</v>
      </c>
      <c r="AZ92" s="9">
        <v>963.7</v>
      </c>
      <c r="BA92" s="9">
        <v>1000</v>
      </c>
      <c r="BB92" s="9">
        <v>36.299999999999997</v>
      </c>
      <c r="BC92" s="9">
        <v>3.63</v>
      </c>
    </row>
    <row r="93" spans="1:55" ht="27" thickBot="1" x14ac:dyDescent="0.35">
      <c r="A93" s="8" t="s">
        <v>447</v>
      </c>
      <c r="B93" s="9">
        <v>8</v>
      </c>
      <c r="C93" s="9">
        <v>7</v>
      </c>
      <c r="D93" s="9">
        <v>8</v>
      </c>
      <c r="E93" s="9">
        <v>7</v>
      </c>
      <c r="F93" s="9">
        <v>8</v>
      </c>
      <c r="G93" s="9">
        <v>17</v>
      </c>
      <c r="H93" s="9">
        <v>17</v>
      </c>
      <c r="I93" s="9">
        <v>17.899999999999999</v>
      </c>
      <c r="J93" s="9">
        <v>442.8</v>
      </c>
      <c r="K93" s="9">
        <v>17.899999999999999</v>
      </c>
      <c r="L93" s="9">
        <v>15</v>
      </c>
      <c r="M93" s="9">
        <v>366</v>
      </c>
      <c r="N93" s="9">
        <v>37.9</v>
      </c>
      <c r="O93" s="9">
        <v>12</v>
      </c>
      <c r="P93" s="9">
        <v>16</v>
      </c>
      <c r="Q93" s="9">
        <v>997.2</v>
      </c>
      <c r="R93" s="9">
        <v>1000</v>
      </c>
      <c r="S93" s="9">
        <v>2.8</v>
      </c>
      <c r="T93" s="9">
        <v>0.28000000000000003</v>
      </c>
      <c r="AJ93" s="8" t="s">
        <v>447</v>
      </c>
      <c r="AK93" s="9">
        <v>11</v>
      </c>
      <c r="AL93" s="9">
        <v>47.6</v>
      </c>
      <c r="AM93" s="9">
        <v>11</v>
      </c>
      <c r="AN93" s="9">
        <v>12</v>
      </c>
      <c r="AO93" s="9">
        <v>11</v>
      </c>
      <c r="AP93" s="9">
        <v>4.5</v>
      </c>
      <c r="AQ93" s="9">
        <v>109.8</v>
      </c>
      <c r="AR93" s="9">
        <v>19.100000000000001</v>
      </c>
      <c r="AS93" s="9">
        <v>543.5</v>
      </c>
      <c r="AT93" s="9">
        <v>1</v>
      </c>
      <c r="AU93" s="9">
        <v>4</v>
      </c>
      <c r="AV93" s="9">
        <v>89.2</v>
      </c>
      <c r="AW93" s="9">
        <v>1</v>
      </c>
      <c r="AX93" s="9">
        <v>129.9</v>
      </c>
      <c r="AY93" s="9">
        <v>8</v>
      </c>
      <c r="AZ93" s="9">
        <v>1002.8</v>
      </c>
      <c r="BA93" s="9">
        <v>1000</v>
      </c>
      <c r="BB93" s="9">
        <v>-2.8</v>
      </c>
      <c r="BC93" s="9">
        <v>-0.28000000000000003</v>
      </c>
    </row>
    <row r="94" spans="1:55" ht="15" thickBot="1" x14ac:dyDescent="0.35"/>
    <row r="95" spans="1:55" ht="15" thickBot="1" x14ac:dyDescent="0.35">
      <c r="A95" s="8" t="s">
        <v>151</v>
      </c>
      <c r="B95" s="10">
        <v>4058.5</v>
      </c>
      <c r="AJ95" s="8" t="s">
        <v>151</v>
      </c>
      <c r="AK95" s="10">
        <v>1525.6</v>
      </c>
    </row>
    <row r="96" spans="1:55" ht="15" thickBot="1" x14ac:dyDescent="0.35">
      <c r="A96" s="8" t="s">
        <v>152</v>
      </c>
      <c r="B96" s="10">
        <v>348</v>
      </c>
      <c r="AJ96" s="8" t="s">
        <v>152</v>
      </c>
      <c r="AK96" s="10">
        <v>313.39999999999998</v>
      </c>
    </row>
    <row r="97" spans="1:37" ht="15" thickBot="1" x14ac:dyDescent="0.35">
      <c r="A97" s="8" t="s">
        <v>153</v>
      </c>
      <c r="B97" s="10">
        <v>19999.900000000001</v>
      </c>
      <c r="AJ97" s="8" t="s">
        <v>153</v>
      </c>
      <c r="AK97" s="10">
        <v>19999.900000000001</v>
      </c>
    </row>
    <row r="98" spans="1:37" ht="15" thickBot="1" x14ac:dyDescent="0.35">
      <c r="A98" s="8" t="s">
        <v>154</v>
      </c>
      <c r="B98" s="10">
        <v>20000</v>
      </c>
      <c r="AJ98" s="8" t="s">
        <v>154</v>
      </c>
      <c r="AK98" s="10">
        <v>20000</v>
      </c>
    </row>
    <row r="99" spans="1:37" ht="15" thickBot="1" x14ac:dyDescent="0.35">
      <c r="A99" s="8" t="s">
        <v>155</v>
      </c>
      <c r="B99" s="10">
        <v>-0.1</v>
      </c>
      <c r="AJ99" s="8" t="s">
        <v>155</v>
      </c>
      <c r="AK99" s="10">
        <v>-0.1</v>
      </c>
    </row>
    <row r="100" spans="1:37" ht="15" thickBot="1" x14ac:dyDescent="0.35">
      <c r="A100" s="8" t="s">
        <v>156</v>
      </c>
      <c r="B100" s="10"/>
      <c r="AJ100" s="8" t="s">
        <v>156</v>
      </c>
      <c r="AK100" s="10"/>
    </row>
    <row r="101" spans="1:37" ht="15" thickBot="1" x14ac:dyDescent="0.35">
      <c r="A101" s="8" t="s">
        <v>157</v>
      </c>
      <c r="B101" s="10"/>
      <c r="AJ101" s="8" t="s">
        <v>157</v>
      </c>
      <c r="AK101" s="10"/>
    </row>
    <row r="102" spans="1:37" ht="15" thickBot="1" x14ac:dyDescent="0.35">
      <c r="A102" s="8" t="s">
        <v>158</v>
      </c>
      <c r="B102" s="10">
        <v>0</v>
      </c>
      <c r="AJ102" s="8" t="s">
        <v>158</v>
      </c>
      <c r="AK102" s="10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7097-530E-4293-AA4B-44D78A1A3664}">
  <dimension ref="A1:DQ102"/>
  <sheetViews>
    <sheetView zoomScale="18" workbookViewId="0"/>
  </sheetViews>
  <sheetFormatPr defaultRowHeight="14.4" x14ac:dyDescent="0.3"/>
  <cols>
    <col min="2" max="3" width="8.88671875" style="48"/>
    <col min="5" max="5" width="8.88671875" style="48"/>
    <col min="7" max="11" width="8.88671875" style="48"/>
    <col min="13" max="13" width="8.88671875" style="48"/>
    <col min="15" max="23" width="8.88671875" style="48"/>
    <col min="26" max="29" width="8.88671875" style="48"/>
    <col min="31" max="31" width="8.88671875" style="48"/>
    <col min="33" max="33" width="8.88671875" style="48"/>
  </cols>
  <sheetData>
    <row r="1" spans="1:118" ht="18" x14ac:dyDescent="0.3">
      <c r="A1" s="3"/>
      <c r="CB1" s="3"/>
    </row>
    <row r="2" spans="1:118" x14ac:dyDescent="0.3">
      <c r="A2" s="4"/>
      <c r="CB2" s="4"/>
    </row>
    <row r="5" spans="1:118" ht="18" x14ac:dyDescent="0.3">
      <c r="A5" s="5" t="s">
        <v>85</v>
      </c>
      <c r="B5" s="49">
        <v>2587944</v>
      </c>
      <c r="C5" s="53" t="s">
        <v>86</v>
      </c>
      <c r="D5" s="6">
        <v>20</v>
      </c>
      <c r="E5" s="53" t="s">
        <v>87</v>
      </c>
      <c r="F5" s="6">
        <v>37</v>
      </c>
      <c r="G5" s="53" t="s">
        <v>88</v>
      </c>
      <c r="H5" s="49">
        <v>20</v>
      </c>
      <c r="I5" s="53" t="s">
        <v>89</v>
      </c>
      <c r="J5" s="49">
        <v>0</v>
      </c>
      <c r="K5" s="53" t="s">
        <v>90</v>
      </c>
      <c r="L5" s="6" t="s">
        <v>701</v>
      </c>
      <c r="CB5" s="5" t="s">
        <v>267</v>
      </c>
      <c r="CC5" s="6">
        <v>9286474</v>
      </c>
      <c r="CD5" s="5" t="s">
        <v>268</v>
      </c>
      <c r="CE5" s="6">
        <v>20</v>
      </c>
      <c r="CF5" s="5" t="s">
        <v>269</v>
      </c>
      <c r="CG5" s="6">
        <v>37</v>
      </c>
      <c r="CH5" s="5" t="s">
        <v>270</v>
      </c>
      <c r="CI5" s="6">
        <v>20</v>
      </c>
      <c r="CJ5" s="5" t="s">
        <v>271</v>
      </c>
      <c r="CK5" s="6">
        <v>0</v>
      </c>
      <c r="CL5" s="5" t="s">
        <v>272</v>
      </c>
      <c r="CM5" s="6" t="s">
        <v>795</v>
      </c>
    </row>
    <row r="6" spans="1:118" ht="18.600000000000001" thickBot="1" x14ac:dyDescent="0.35">
      <c r="A6" s="3"/>
      <c r="CB6" s="3"/>
    </row>
    <row r="7" spans="1:118" ht="15" thickBot="1" x14ac:dyDescent="0.35">
      <c r="A7" s="7" t="s">
        <v>91</v>
      </c>
      <c r="B7" s="50" t="s">
        <v>49</v>
      </c>
      <c r="C7" s="50" t="s">
        <v>50</v>
      </c>
      <c r="D7" s="7" t="s">
        <v>51</v>
      </c>
      <c r="E7" s="50" t="s">
        <v>52</v>
      </c>
      <c r="F7" s="7" t="s">
        <v>53</v>
      </c>
      <c r="G7" s="50" t="s">
        <v>54</v>
      </c>
      <c r="H7" s="50" t="s">
        <v>55</v>
      </c>
      <c r="I7" s="50" t="s">
        <v>56</v>
      </c>
      <c r="J7" s="50" t="s">
        <v>57</v>
      </c>
      <c r="K7" s="50" t="s">
        <v>58</v>
      </c>
      <c r="L7" s="7" t="s">
        <v>59</v>
      </c>
      <c r="M7" s="50" t="s">
        <v>60</v>
      </c>
      <c r="N7" s="7" t="s">
        <v>61</v>
      </c>
      <c r="O7" s="50" t="s">
        <v>62</v>
      </c>
      <c r="P7" s="50" t="s">
        <v>63</v>
      </c>
      <c r="Q7" s="50" t="s">
        <v>64</v>
      </c>
      <c r="R7" s="50" t="s">
        <v>65</v>
      </c>
      <c r="S7" s="50" t="s">
        <v>66</v>
      </c>
      <c r="T7" s="50" t="s">
        <v>67</v>
      </c>
      <c r="U7" s="50" t="s">
        <v>68</v>
      </c>
      <c r="V7" s="50" t="s">
        <v>69</v>
      </c>
      <c r="W7" s="50" t="s">
        <v>70</v>
      </c>
      <c r="X7" s="7" t="s">
        <v>71</v>
      </c>
      <c r="Y7" s="7" t="s">
        <v>72</v>
      </c>
      <c r="Z7" s="50" t="s">
        <v>73</v>
      </c>
      <c r="AA7" s="50" t="s">
        <v>74</v>
      </c>
      <c r="AB7" s="50" t="s">
        <v>75</v>
      </c>
      <c r="AC7" s="50" t="s">
        <v>76</v>
      </c>
      <c r="AD7" s="7" t="s">
        <v>77</v>
      </c>
      <c r="AE7" s="50" t="s">
        <v>78</v>
      </c>
      <c r="AF7" s="7" t="s">
        <v>79</v>
      </c>
      <c r="AG7" s="50" t="s">
        <v>695</v>
      </c>
      <c r="AH7" s="7" t="s">
        <v>696</v>
      </c>
      <c r="AI7" s="7" t="s">
        <v>697</v>
      </c>
      <c r="AJ7" s="7" t="s">
        <v>698</v>
      </c>
      <c r="AK7" s="7" t="s">
        <v>699</v>
      </c>
      <c r="AL7" s="7" t="s">
        <v>700</v>
      </c>
      <c r="AM7" s="7" t="s">
        <v>80</v>
      </c>
      <c r="AO7" s="12" t="s">
        <v>49</v>
      </c>
      <c r="AP7" s="12" t="s">
        <v>50</v>
      </c>
      <c r="AQ7" s="12" t="s">
        <v>51</v>
      </c>
      <c r="AR7" s="12" t="s">
        <v>52</v>
      </c>
      <c r="AS7" s="12" t="s">
        <v>53</v>
      </c>
      <c r="AT7" s="12" t="s">
        <v>54</v>
      </c>
      <c r="AU7" s="12" t="s">
        <v>55</v>
      </c>
      <c r="AV7" s="12" t="s">
        <v>56</v>
      </c>
      <c r="AW7" s="12" t="s">
        <v>57</v>
      </c>
      <c r="AX7" s="12" t="s">
        <v>58</v>
      </c>
      <c r="AY7" s="12" t="s">
        <v>59</v>
      </c>
      <c r="AZ7" s="12" t="s">
        <v>60</v>
      </c>
      <c r="BA7" s="12" t="s">
        <v>61</v>
      </c>
      <c r="BB7" s="12" t="s">
        <v>62</v>
      </c>
      <c r="BC7" s="12" t="s">
        <v>63</v>
      </c>
      <c r="BD7" s="12" t="s">
        <v>64</v>
      </c>
      <c r="BE7" s="12" t="s">
        <v>65</v>
      </c>
      <c r="BF7" s="12" t="s">
        <v>66</v>
      </c>
      <c r="BG7" s="12" t="s">
        <v>67</v>
      </c>
      <c r="BH7" s="12" t="s">
        <v>68</v>
      </c>
      <c r="BI7" s="12" t="s">
        <v>69</v>
      </c>
      <c r="BJ7" s="12" t="s">
        <v>70</v>
      </c>
      <c r="BK7" s="12" t="s">
        <v>71</v>
      </c>
      <c r="BL7" s="12" t="s">
        <v>72</v>
      </c>
      <c r="BM7" s="12" t="s">
        <v>73</v>
      </c>
      <c r="BN7" s="12" t="s">
        <v>74</v>
      </c>
      <c r="BO7" s="12" t="s">
        <v>75</v>
      </c>
      <c r="BP7" s="12" t="s">
        <v>76</v>
      </c>
      <c r="BQ7" s="12" t="s">
        <v>77</v>
      </c>
      <c r="BR7" s="12" t="s">
        <v>78</v>
      </c>
      <c r="BS7" s="12" t="s">
        <v>79</v>
      </c>
      <c r="BT7" s="12" t="s">
        <v>695</v>
      </c>
      <c r="BU7" s="12" t="s">
        <v>696</v>
      </c>
      <c r="BV7" s="12" t="s">
        <v>697</v>
      </c>
      <c r="BW7" s="12" t="s">
        <v>698</v>
      </c>
      <c r="BX7" s="12" t="s">
        <v>699</v>
      </c>
      <c r="BY7" s="12" t="s">
        <v>700</v>
      </c>
      <c r="BZ7" s="12" t="s">
        <v>80</v>
      </c>
      <c r="CB7" s="7" t="s">
        <v>274</v>
      </c>
      <c r="CC7" s="7" t="s">
        <v>49</v>
      </c>
      <c r="CD7" s="7" t="s">
        <v>50</v>
      </c>
      <c r="CE7" s="7" t="s">
        <v>51</v>
      </c>
      <c r="CF7" s="7" t="s">
        <v>52</v>
      </c>
      <c r="CG7" s="7" t="s">
        <v>53</v>
      </c>
      <c r="CH7" s="7" t="s">
        <v>54</v>
      </c>
      <c r="CI7" s="7" t="s">
        <v>55</v>
      </c>
      <c r="CJ7" s="7" t="s">
        <v>56</v>
      </c>
      <c r="CK7" s="7" t="s">
        <v>57</v>
      </c>
      <c r="CL7" s="7" t="s">
        <v>58</v>
      </c>
      <c r="CM7" s="7" t="s">
        <v>59</v>
      </c>
      <c r="CN7" s="7" t="s">
        <v>60</v>
      </c>
      <c r="CO7" s="7" t="s">
        <v>61</v>
      </c>
      <c r="CP7" s="7" t="s">
        <v>62</v>
      </c>
      <c r="CQ7" s="7" t="s">
        <v>63</v>
      </c>
      <c r="CR7" s="7" t="s">
        <v>64</v>
      </c>
      <c r="CS7" s="7" t="s">
        <v>65</v>
      </c>
      <c r="CT7" s="7" t="s">
        <v>66</v>
      </c>
      <c r="CU7" s="7" t="s">
        <v>67</v>
      </c>
      <c r="CV7" s="7" t="s">
        <v>68</v>
      </c>
      <c r="CW7" s="7" t="s">
        <v>69</v>
      </c>
      <c r="CX7" s="7" t="s">
        <v>70</v>
      </c>
      <c r="CY7" s="7" t="s">
        <v>71</v>
      </c>
      <c r="CZ7" s="7" t="s">
        <v>72</v>
      </c>
      <c r="DA7" s="7" t="s">
        <v>73</v>
      </c>
      <c r="DB7" s="7" t="s">
        <v>74</v>
      </c>
      <c r="DC7" s="7" t="s">
        <v>75</v>
      </c>
      <c r="DD7" s="7" t="s">
        <v>76</v>
      </c>
      <c r="DE7" s="7" t="s">
        <v>77</v>
      </c>
      <c r="DF7" s="7" t="s">
        <v>78</v>
      </c>
      <c r="DG7" s="7" t="s">
        <v>79</v>
      </c>
      <c r="DH7" s="7" t="s">
        <v>695</v>
      </c>
      <c r="DI7" s="7" t="s">
        <v>696</v>
      </c>
      <c r="DJ7" s="7" t="s">
        <v>697</v>
      </c>
      <c r="DK7" s="7" t="s">
        <v>698</v>
      </c>
      <c r="DL7" s="7" t="s">
        <v>699</v>
      </c>
      <c r="DM7" s="7" t="s">
        <v>700</v>
      </c>
      <c r="DN7" s="7" t="s">
        <v>80</v>
      </c>
    </row>
    <row r="8" spans="1:118" ht="15" thickBot="1" x14ac:dyDescent="0.35">
      <c r="A8" s="8" t="s">
        <v>93</v>
      </c>
      <c r="B8" s="51">
        <v>1</v>
      </c>
      <c r="C8" s="51">
        <v>1</v>
      </c>
      <c r="D8" s="9">
        <v>2</v>
      </c>
      <c r="E8" s="51">
        <v>2</v>
      </c>
      <c r="F8" s="9">
        <v>1</v>
      </c>
      <c r="G8" s="51">
        <v>1</v>
      </c>
      <c r="H8" s="51">
        <v>1</v>
      </c>
      <c r="I8" s="51">
        <v>1</v>
      </c>
      <c r="J8" s="51">
        <v>1</v>
      </c>
      <c r="K8" s="51">
        <v>1</v>
      </c>
      <c r="L8" s="9">
        <v>20</v>
      </c>
      <c r="M8" s="51">
        <v>1</v>
      </c>
      <c r="N8" s="9">
        <v>1</v>
      </c>
      <c r="O8" s="51">
        <v>1</v>
      </c>
      <c r="P8" s="51">
        <v>1</v>
      </c>
      <c r="Q8" s="51">
        <v>1</v>
      </c>
      <c r="R8" s="51">
        <v>1</v>
      </c>
      <c r="S8" s="51">
        <v>1</v>
      </c>
      <c r="T8" s="51">
        <v>1</v>
      </c>
      <c r="U8" s="51">
        <v>1</v>
      </c>
      <c r="V8" s="51">
        <v>1</v>
      </c>
      <c r="W8" s="51">
        <v>1</v>
      </c>
      <c r="X8" s="9">
        <v>2</v>
      </c>
      <c r="Y8" s="9">
        <v>3</v>
      </c>
      <c r="Z8" s="51">
        <v>2</v>
      </c>
      <c r="AA8" s="51">
        <v>2</v>
      </c>
      <c r="AB8" s="51">
        <v>2</v>
      </c>
      <c r="AC8" s="51">
        <v>3</v>
      </c>
      <c r="AD8" s="9">
        <v>3</v>
      </c>
      <c r="AE8" s="51">
        <v>2</v>
      </c>
      <c r="AF8" s="9">
        <v>5</v>
      </c>
      <c r="AG8" s="51">
        <v>5</v>
      </c>
      <c r="AH8" s="9">
        <v>1</v>
      </c>
      <c r="AI8" s="9">
        <v>9</v>
      </c>
      <c r="AJ8" s="9">
        <v>7</v>
      </c>
      <c r="AK8" s="9">
        <v>8</v>
      </c>
      <c r="AL8" s="9">
        <v>14</v>
      </c>
      <c r="AM8" s="9">
        <v>1000</v>
      </c>
      <c r="AO8" s="11">
        <f>$D$5-B8+1</f>
        <v>20</v>
      </c>
      <c r="AP8" s="11">
        <f t="shared" ref="AP8:BY15" si="0">$D$5-C8+1</f>
        <v>20</v>
      </c>
      <c r="AQ8" s="11">
        <f t="shared" si="0"/>
        <v>19</v>
      </c>
      <c r="AR8" s="11">
        <f t="shared" si="0"/>
        <v>19</v>
      </c>
      <c r="AS8" s="11">
        <f t="shared" si="0"/>
        <v>20</v>
      </c>
      <c r="AT8" s="11">
        <f t="shared" si="0"/>
        <v>20</v>
      </c>
      <c r="AU8" s="11">
        <f t="shared" si="0"/>
        <v>20</v>
      </c>
      <c r="AV8" s="11">
        <f t="shared" si="0"/>
        <v>20</v>
      </c>
      <c r="AW8" s="11">
        <f t="shared" si="0"/>
        <v>20</v>
      </c>
      <c r="AX8" s="11">
        <f t="shared" si="0"/>
        <v>20</v>
      </c>
      <c r="AY8" s="11">
        <f t="shared" si="0"/>
        <v>1</v>
      </c>
      <c r="AZ8" s="11">
        <f t="shared" si="0"/>
        <v>20</v>
      </c>
      <c r="BA8" s="11">
        <f t="shared" si="0"/>
        <v>20</v>
      </c>
      <c r="BB8" s="11">
        <f t="shared" si="0"/>
        <v>20</v>
      </c>
      <c r="BC8" s="11">
        <f t="shared" si="0"/>
        <v>20</v>
      </c>
      <c r="BD8" s="11">
        <f t="shared" si="0"/>
        <v>20</v>
      </c>
      <c r="BE8" s="11">
        <f t="shared" si="0"/>
        <v>20</v>
      </c>
      <c r="BF8" s="11">
        <f t="shared" si="0"/>
        <v>20</v>
      </c>
      <c r="BG8" s="11">
        <f t="shared" si="0"/>
        <v>20</v>
      </c>
      <c r="BH8" s="11">
        <f t="shared" si="0"/>
        <v>20</v>
      </c>
      <c r="BI8" s="11">
        <f t="shared" si="0"/>
        <v>20</v>
      </c>
      <c r="BJ8" s="11">
        <f t="shared" si="0"/>
        <v>20</v>
      </c>
      <c r="BK8" s="11">
        <f t="shared" si="0"/>
        <v>19</v>
      </c>
      <c r="BL8" s="11">
        <f t="shared" si="0"/>
        <v>18</v>
      </c>
      <c r="BM8" s="11">
        <f t="shared" si="0"/>
        <v>19</v>
      </c>
      <c r="BN8" s="11">
        <f t="shared" si="0"/>
        <v>19</v>
      </c>
      <c r="BO8" s="11">
        <f t="shared" si="0"/>
        <v>19</v>
      </c>
      <c r="BP8" s="11">
        <f t="shared" si="0"/>
        <v>18</v>
      </c>
      <c r="BQ8" s="11">
        <f t="shared" si="0"/>
        <v>18</v>
      </c>
      <c r="BR8" s="11">
        <f t="shared" si="0"/>
        <v>19</v>
      </c>
      <c r="BS8" s="11">
        <f t="shared" si="0"/>
        <v>16</v>
      </c>
      <c r="BT8" s="11">
        <f t="shared" si="0"/>
        <v>16</v>
      </c>
      <c r="BU8" s="11">
        <f t="shared" si="0"/>
        <v>20</v>
      </c>
      <c r="BV8" s="11">
        <f t="shared" si="0"/>
        <v>12</v>
      </c>
      <c r="BW8" s="11">
        <f t="shared" si="0"/>
        <v>14</v>
      </c>
      <c r="BX8" s="11">
        <f t="shared" si="0"/>
        <v>13</v>
      </c>
      <c r="BY8" s="11">
        <f t="shared" si="0"/>
        <v>7</v>
      </c>
      <c r="BZ8" s="11">
        <f>AM8</f>
        <v>1000</v>
      </c>
      <c r="CB8" s="8" t="s">
        <v>93</v>
      </c>
      <c r="CC8" s="9">
        <v>20</v>
      </c>
      <c r="CD8" s="9">
        <v>20</v>
      </c>
      <c r="CE8" s="9">
        <v>19</v>
      </c>
      <c r="CF8" s="9">
        <v>19</v>
      </c>
      <c r="CG8" s="9">
        <v>20</v>
      </c>
      <c r="CH8" s="9">
        <v>20</v>
      </c>
      <c r="CI8" s="9">
        <v>20</v>
      </c>
      <c r="CJ8" s="9">
        <v>20</v>
      </c>
      <c r="CK8" s="9">
        <v>20</v>
      </c>
      <c r="CL8" s="9">
        <v>20</v>
      </c>
      <c r="CM8" s="9">
        <v>1</v>
      </c>
      <c r="CN8" s="9">
        <v>20</v>
      </c>
      <c r="CO8" s="9">
        <v>20</v>
      </c>
      <c r="CP8" s="9">
        <v>20</v>
      </c>
      <c r="CQ8" s="9">
        <v>20</v>
      </c>
      <c r="CR8" s="9">
        <v>20</v>
      </c>
      <c r="CS8" s="9">
        <v>20</v>
      </c>
      <c r="CT8" s="9">
        <v>20</v>
      </c>
      <c r="CU8" s="9">
        <v>20</v>
      </c>
      <c r="CV8" s="9">
        <v>20</v>
      </c>
      <c r="CW8" s="9">
        <v>20</v>
      </c>
      <c r="CX8" s="9">
        <v>20</v>
      </c>
      <c r="CY8" s="9">
        <v>19</v>
      </c>
      <c r="CZ8" s="9">
        <v>18</v>
      </c>
      <c r="DA8" s="9">
        <v>19</v>
      </c>
      <c r="DB8" s="9">
        <v>19</v>
      </c>
      <c r="DC8" s="9">
        <v>19</v>
      </c>
      <c r="DD8" s="9">
        <v>18</v>
      </c>
      <c r="DE8" s="9">
        <v>18</v>
      </c>
      <c r="DF8" s="9">
        <v>19</v>
      </c>
      <c r="DG8" s="9">
        <v>16</v>
      </c>
      <c r="DH8" s="9">
        <v>16</v>
      </c>
      <c r="DI8" s="9">
        <v>20</v>
      </c>
      <c r="DJ8" s="9">
        <v>12</v>
      </c>
      <c r="DK8" s="9">
        <v>14</v>
      </c>
      <c r="DL8" s="9">
        <v>13</v>
      </c>
      <c r="DM8" s="9">
        <v>7</v>
      </c>
      <c r="DN8" s="9">
        <v>1000</v>
      </c>
    </row>
    <row r="9" spans="1:118" ht="15" thickBot="1" x14ac:dyDescent="0.35">
      <c r="A9" s="8" t="s">
        <v>94</v>
      </c>
      <c r="B9" s="51">
        <v>2</v>
      </c>
      <c r="C9" s="51">
        <v>2</v>
      </c>
      <c r="D9" s="9">
        <v>4</v>
      </c>
      <c r="E9" s="51">
        <v>4</v>
      </c>
      <c r="F9" s="9">
        <v>4</v>
      </c>
      <c r="G9" s="51">
        <v>2</v>
      </c>
      <c r="H9" s="51">
        <v>3</v>
      </c>
      <c r="I9" s="51">
        <v>3</v>
      </c>
      <c r="J9" s="51">
        <v>3</v>
      </c>
      <c r="K9" s="51">
        <v>3</v>
      </c>
      <c r="L9" s="9">
        <v>18</v>
      </c>
      <c r="M9" s="51">
        <v>2</v>
      </c>
      <c r="N9" s="9">
        <v>3</v>
      </c>
      <c r="O9" s="51">
        <v>3</v>
      </c>
      <c r="P9" s="51">
        <v>3</v>
      </c>
      <c r="Q9" s="51">
        <v>2</v>
      </c>
      <c r="R9" s="51">
        <v>2</v>
      </c>
      <c r="S9" s="51">
        <v>2</v>
      </c>
      <c r="T9" s="51">
        <v>2</v>
      </c>
      <c r="U9" s="51">
        <v>2</v>
      </c>
      <c r="V9" s="51">
        <v>3</v>
      </c>
      <c r="W9" s="51">
        <v>3</v>
      </c>
      <c r="X9" s="9">
        <v>5</v>
      </c>
      <c r="Y9" s="9">
        <v>6</v>
      </c>
      <c r="Z9" s="51">
        <v>8</v>
      </c>
      <c r="AA9" s="51">
        <v>6</v>
      </c>
      <c r="AB9" s="51">
        <v>6</v>
      </c>
      <c r="AC9" s="51">
        <v>1</v>
      </c>
      <c r="AD9" s="9">
        <v>3</v>
      </c>
      <c r="AE9" s="51">
        <v>2</v>
      </c>
      <c r="AF9" s="9">
        <v>5</v>
      </c>
      <c r="AG9" s="51">
        <v>5</v>
      </c>
      <c r="AH9" s="9">
        <v>5</v>
      </c>
      <c r="AI9" s="9">
        <v>2</v>
      </c>
      <c r="AJ9" s="9">
        <v>3</v>
      </c>
      <c r="AK9" s="9">
        <v>8</v>
      </c>
      <c r="AL9" s="9">
        <v>6</v>
      </c>
      <c r="AM9" s="9">
        <v>1000</v>
      </c>
      <c r="AO9" s="11">
        <f t="shared" ref="AO9:AO27" si="1">$D$5-B9+1</f>
        <v>19</v>
      </c>
      <c r="AP9" s="11">
        <f t="shared" si="0"/>
        <v>19</v>
      </c>
      <c r="AQ9" s="11">
        <f t="shared" si="0"/>
        <v>17</v>
      </c>
      <c r="AR9" s="11">
        <f t="shared" si="0"/>
        <v>17</v>
      </c>
      <c r="AS9" s="11">
        <f t="shared" si="0"/>
        <v>17</v>
      </c>
      <c r="AT9" s="11">
        <f t="shared" si="0"/>
        <v>19</v>
      </c>
      <c r="AU9" s="11">
        <f t="shared" si="0"/>
        <v>18</v>
      </c>
      <c r="AV9" s="11">
        <f t="shared" si="0"/>
        <v>18</v>
      </c>
      <c r="AW9" s="11">
        <f t="shared" si="0"/>
        <v>18</v>
      </c>
      <c r="AX9" s="11">
        <f t="shared" si="0"/>
        <v>18</v>
      </c>
      <c r="AY9" s="11">
        <f t="shared" si="0"/>
        <v>3</v>
      </c>
      <c r="AZ9" s="11">
        <f t="shared" si="0"/>
        <v>19</v>
      </c>
      <c r="BA9" s="11">
        <f t="shared" si="0"/>
        <v>18</v>
      </c>
      <c r="BB9" s="11">
        <f t="shared" si="0"/>
        <v>18</v>
      </c>
      <c r="BC9" s="11">
        <f t="shared" si="0"/>
        <v>18</v>
      </c>
      <c r="BD9" s="11">
        <f t="shared" si="0"/>
        <v>19</v>
      </c>
      <c r="BE9" s="11">
        <f t="shared" si="0"/>
        <v>19</v>
      </c>
      <c r="BF9" s="11">
        <f t="shared" si="0"/>
        <v>19</v>
      </c>
      <c r="BG9" s="11">
        <f t="shared" si="0"/>
        <v>19</v>
      </c>
      <c r="BH9" s="11">
        <f t="shared" si="0"/>
        <v>19</v>
      </c>
      <c r="BI9" s="11">
        <f t="shared" si="0"/>
        <v>18</v>
      </c>
      <c r="BJ9" s="11">
        <f t="shared" si="0"/>
        <v>18</v>
      </c>
      <c r="BK9" s="11">
        <f t="shared" si="0"/>
        <v>16</v>
      </c>
      <c r="BL9" s="11">
        <f t="shared" si="0"/>
        <v>15</v>
      </c>
      <c r="BM9" s="11">
        <f t="shared" si="0"/>
        <v>13</v>
      </c>
      <c r="BN9" s="11">
        <f t="shared" si="0"/>
        <v>15</v>
      </c>
      <c r="BO9" s="11">
        <f t="shared" si="0"/>
        <v>15</v>
      </c>
      <c r="BP9" s="11">
        <f t="shared" si="0"/>
        <v>20</v>
      </c>
      <c r="BQ9" s="11">
        <f t="shared" si="0"/>
        <v>18</v>
      </c>
      <c r="BR9" s="11">
        <f t="shared" si="0"/>
        <v>19</v>
      </c>
      <c r="BS9" s="11">
        <f t="shared" si="0"/>
        <v>16</v>
      </c>
      <c r="BT9" s="11">
        <f t="shared" si="0"/>
        <v>16</v>
      </c>
      <c r="BU9" s="11">
        <f t="shared" si="0"/>
        <v>16</v>
      </c>
      <c r="BV9" s="11">
        <f t="shared" si="0"/>
        <v>19</v>
      </c>
      <c r="BW9" s="11">
        <f t="shared" si="0"/>
        <v>18</v>
      </c>
      <c r="BX9" s="11">
        <f t="shared" si="0"/>
        <v>13</v>
      </c>
      <c r="BY9" s="11">
        <f t="shared" si="0"/>
        <v>15</v>
      </c>
      <c r="BZ9" s="11">
        <f t="shared" ref="BZ9:BZ27" si="2">AM9</f>
        <v>1000</v>
      </c>
      <c r="CB9" s="8" t="s">
        <v>94</v>
      </c>
      <c r="CC9" s="9">
        <v>19</v>
      </c>
      <c r="CD9" s="9">
        <v>19</v>
      </c>
      <c r="CE9" s="9">
        <v>17</v>
      </c>
      <c r="CF9" s="9">
        <v>17</v>
      </c>
      <c r="CG9" s="9">
        <v>17</v>
      </c>
      <c r="CH9" s="9">
        <v>19</v>
      </c>
      <c r="CI9" s="9">
        <v>18</v>
      </c>
      <c r="CJ9" s="9">
        <v>18</v>
      </c>
      <c r="CK9" s="9">
        <v>18</v>
      </c>
      <c r="CL9" s="9">
        <v>18</v>
      </c>
      <c r="CM9" s="9">
        <v>3</v>
      </c>
      <c r="CN9" s="9">
        <v>19</v>
      </c>
      <c r="CO9" s="9">
        <v>18</v>
      </c>
      <c r="CP9" s="9">
        <v>18</v>
      </c>
      <c r="CQ9" s="9">
        <v>18</v>
      </c>
      <c r="CR9" s="9">
        <v>19</v>
      </c>
      <c r="CS9" s="9">
        <v>19</v>
      </c>
      <c r="CT9" s="9">
        <v>19</v>
      </c>
      <c r="CU9" s="9">
        <v>19</v>
      </c>
      <c r="CV9" s="9">
        <v>19</v>
      </c>
      <c r="CW9" s="9">
        <v>18</v>
      </c>
      <c r="CX9" s="9">
        <v>18</v>
      </c>
      <c r="CY9" s="9">
        <v>16</v>
      </c>
      <c r="CZ9" s="9">
        <v>15</v>
      </c>
      <c r="DA9" s="9">
        <v>13</v>
      </c>
      <c r="DB9" s="9">
        <v>15</v>
      </c>
      <c r="DC9" s="9">
        <v>15</v>
      </c>
      <c r="DD9" s="9">
        <v>20</v>
      </c>
      <c r="DE9" s="9">
        <v>18</v>
      </c>
      <c r="DF9" s="9">
        <v>19</v>
      </c>
      <c r="DG9" s="9">
        <v>16</v>
      </c>
      <c r="DH9" s="9">
        <v>16</v>
      </c>
      <c r="DI9" s="9">
        <v>16</v>
      </c>
      <c r="DJ9" s="9">
        <v>19</v>
      </c>
      <c r="DK9" s="9">
        <v>18</v>
      </c>
      <c r="DL9" s="9">
        <v>13</v>
      </c>
      <c r="DM9" s="9">
        <v>15</v>
      </c>
      <c r="DN9" s="9">
        <v>1000</v>
      </c>
    </row>
    <row r="10" spans="1:118" ht="15" thickBot="1" x14ac:dyDescent="0.35">
      <c r="A10" s="8" t="s">
        <v>0</v>
      </c>
      <c r="B10" s="51">
        <v>9</v>
      </c>
      <c r="C10" s="51">
        <v>4</v>
      </c>
      <c r="D10" s="9">
        <v>9</v>
      </c>
      <c r="E10" s="51">
        <v>9</v>
      </c>
      <c r="F10" s="9">
        <v>7</v>
      </c>
      <c r="G10" s="51">
        <v>4</v>
      </c>
      <c r="H10" s="51">
        <v>8</v>
      </c>
      <c r="I10" s="51">
        <v>8</v>
      </c>
      <c r="J10" s="51">
        <v>8</v>
      </c>
      <c r="K10" s="51">
        <v>8</v>
      </c>
      <c r="L10" s="9">
        <v>15</v>
      </c>
      <c r="M10" s="51">
        <v>4</v>
      </c>
      <c r="N10" s="9">
        <v>6</v>
      </c>
      <c r="O10" s="51">
        <v>7</v>
      </c>
      <c r="P10" s="51">
        <v>7</v>
      </c>
      <c r="Q10" s="51">
        <v>5</v>
      </c>
      <c r="R10" s="51">
        <v>6</v>
      </c>
      <c r="S10" s="51">
        <v>6</v>
      </c>
      <c r="T10" s="51">
        <v>5</v>
      </c>
      <c r="U10" s="51">
        <v>5</v>
      </c>
      <c r="V10" s="51">
        <v>6</v>
      </c>
      <c r="W10" s="51">
        <v>7</v>
      </c>
      <c r="X10" s="9">
        <v>10</v>
      </c>
      <c r="Y10" s="9">
        <v>11</v>
      </c>
      <c r="Z10" s="51">
        <v>10</v>
      </c>
      <c r="AA10" s="51">
        <v>12</v>
      </c>
      <c r="AB10" s="51">
        <v>11</v>
      </c>
      <c r="AC10" s="51">
        <v>3</v>
      </c>
      <c r="AD10" s="9">
        <v>1</v>
      </c>
      <c r="AE10" s="51">
        <v>2</v>
      </c>
      <c r="AF10" s="9">
        <v>5</v>
      </c>
      <c r="AG10" s="51">
        <v>5</v>
      </c>
      <c r="AH10" s="9">
        <v>5</v>
      </c>
      <c r="AI10" s="9">
        <v>12</v>
      </c>
      <c r="AJ10" s="9">
        <v>15</v>
      </c>
      <c r="AK10" s="9">
        <v>8</v>
      </c>
      <c r="AL10" s="9">
        <v>16</v>
      </c>
      <c r="AM10" s="9">
        <v>1000</v>
      </c>
      <c r="AO10" s="11">
        <f t="shared" si="1"/>
        <v>12</v>
      </c>
      <c r="AP10" s="11">
        <f t="shared" si="0"/>
        <v>17</v>
      </c>
      <c r="AQ10" s="11">
        <f t="shared" si="0"/>
        <v>12</v>
      </c>
      <c r="AR10" s="11">
        <f t="shared" si="0"/>
        <v>12</v>
      </c>
      <c r="AS10" s="11">
        <f t="shared" si="0"/>
        <v>14</v>
      </c>
      <c r="AT10" s="11">
        <f t="shared" si="0"/>
        <v>17</v>
      </c>
      <c r="AU10" s="11">
        <f t="shared" si="0"/>
        <v>13</v>
      </c>
      <c r="AV10" s="11">
        <f t="shared" si="0"/>
        <v>13</v>
      </c>
      <c r="AW10" s="11">
        <f t="shared" si="0"/>
        <v>13</v>
      </c>
      <c r="AX10" s="11">
        <f t="shared" si="0"/>
        <v>13</v>
      </c>
      <c r="AY10" s="11">
        <f t="shared" si="0"/>
        <v>6</v>
      </c>
      <c r="AZ10" s="11">
        <f t="shared" si="0"/>
        <v>17</v>
      </c>
      <c r="BA10" s="11">
        <f t="shared" si="0"/>
        <v>15</v>
      </c>
      <c r="BB10" s="11">
        <f t="shared" si="0"/>
        <v>14</v>
      </c>
      <c r="BC10" s="11">
        <f t="shared" si="0"/>
        <v>14</v>
      </c>
      <c r="BD10" s="11">
        <f t="shared" si="0"/>
        <v>16</v>
      </c>
      <c r="BE10" s="11">
        <f t="shared" si="0"/>
        <v>15</v>
      </c>
      <c r="BF10" s="11">
        <f t="shared" si="0"/>
        <v>15</v>
      </c>
      <c r="BG10" s="11">
        <f t="shared" si="0"/>
        <v>16</v>
      </c>
      <c r="BH10" s="11">
        <f t="shared" si="0"/>
        <v>16</v>
      </c>
      <c r="BI10" s="11">
        <f t="shared" si="0"/>
        <v>15</v>
      </c>
      <c r="BJ10" s="11">
        <f t="shared" si="0"/>
        <v>14</v>
      </c>
      <c r="BK10" s="11">
        <f t="shared" si="0"/>
        <v>11</v>
      </c>
      <c r="BL10" s="11">
        <f t="shared" si="0"/>
        <v>10</v>
      </c>
      <c r="BM10" s="11">
        <f t="shared" si="0"/>
        <v>11</v>
      </c>
      <c r="BN10" s="11">
        <f t="shared" si="0"/>
        <v>9</v>
      </c>
      <c r="BO10" s="11">
        <f t="shared" si="0"/>
        <v>10</v>
      </c>
      <c r="BP10" s="11">
        <f t="shared" si="0"/>
        <v>18</v>
      </c>
      <c r="BQ10" s="11">
        <f t="shared" si="0"/>
        <v>20</v>
      </c>
      <c r="BR10" s="11">
        <f t="shared" si="0"/>
        <v>19</v>
      </c>
      <c r="BS10" s="11">
        <f t="shared" si="0"/>
        <v>16</v>
      </c>
      <c r="BT10" s="11">
        <f t="shared" si="0"/>
        <v>16</v>
      </c>
      <c r="BU10" s="11">
        <f t="shared" si="0"/>
        <v>16</v>
      </c>
      <c r="BV10" s="11">
        <f t="shared" si="0"/>
        <v>9</v>
      </c>
      <c r="BW10" s="11">
        <f t="shared" si="0"/>
        <v>6</v>
      </c>
      <c r="BX10" s="11">
        <f t="shared" si="0"/>
        <v>13</v>
      </c>
      <c r="BY10" s="11">
        <f t="shared" si="0"/>
        <v>5</v>
      </c>
      <c r="BZ10" s="11">
        <f t="shared" si="2"/>
        <v>1000</v>
      </c>
      <c r="CB10" s="8" t="s">
        <v>0</v>
      </c>
      <c r="CC10" s="9">
        <v>12</v>
      </c>
      <c r="CD10" s="9">
        <v>17</v>
      </c>
      <c r="CE10" s="9">
        <v>12</v>
      </c>
      <c r="CF10" s="9">
        <v>12</v>
      </c>
      <c r="CG10" s="9">
        <v>14</v>
      </c>
      <c r="CH10" s="9">
        <v>17</v>
      </c>
      <c r="CI10" s="9">
        <v>13</v>
      </c>
      <c r="CJ10" s="9">
        <v>13</v>
      </c>
      <c r="CK10" s="9">
        <v>13</v>
      </c>
      <c r="CL10" s="9">
        <v>13</v>
      </c>
      <c r="CM10" s="9">
        <v>6</v>
      </c>
      <c r="CN10" s="9">
        <v>17</v>
      </c>
      <c r="CO10" s="9">
        <v>15</v>
      </c>
      <c r="CP10" s="9">
        <v>14</v>
      </c>
      <c r="CQ10" s="9">
        <v>14</v>
      </c>
      <c r="CR10" s="9">
        <v>16</v>
      </c>
      <c r="CS10" s="9">
        <v>15</v>
      </c>
      <c r="CT10" s="9">
        <v>15</v>
      </c>
      <c r="CU10" s="9">
        <v>16</v>
      </c>
      <c r="CV10" s="9">
        <v>16</v>
      </c>
      <c r="CW10" s="9">
        <v>15</v>
      </c>
      <c r="CX10" s="9">
        <v>14</v>
      </c>
      <c r="CY10" s="9">
        <v>11</v>
      </c>
      <c r="CZ10" s="9">
        <v>10</v>
      </c>
      <c r="DA10" s="9">
        <v>11</v>
      </c>
      <c r="DB10" s="9">
        <v>9</v>
      </c>
      <c r="DC10" s="9">
        <v>10</v>
      </c>
      <c r="DD10" s="9">
        <v>18</v>
      </c>
      <c r="DE10" s="9">
        <v>20</v>
      </c>
      <c r="DF10" s="9">
        <v>19</v>
      </c>
      <c r="DG10" s="9">
        <v>16</v>
      </c>
      <c r="DH10" s="9">
        <v>16</v>
      </c>
      <c r="DI10" s="9">
        <v>16</v>
      </c>
      <c r="DJ10" s="9">
        <v>9</v>
      </c>
      <c r="DK10" s="9">
        <v>6</v>
      </c>
      <c r="DL10" s="9">
        <v>13</v>
      </c>
      <c r="DM10" s="9">
        <v>5</v>
      </c>
      <c r="DN10" s="9">
        <v>1000</v>
      </c>
    </row>
    <row r="11" spans="1:118" ht="15" thickBot="1" x14ac:dyDescent="0.35">
      <c r="A11" s="8" t="s">
        <v>2</v>
      </c>
      <c r="B11" s="51">
        <v>10</v>
      </c>
      <c r="C11" s="51">
        <v>7</v>
      </c>
      <c r="D11" s="9">
        <v>1</v>
      </c>
      <c r="E11" s="51">
        <v>1</v>
      </c>
      <c r="F11" s="9">
        <v>5</v>
      </c>
      <c r="G11" s="51">
        <v>7</v>
      </c>
      <c r="H11" s="51">
        <v>11</v>
      </c>
      <c r="I11" s="51">
        <v>10</v>
      </c>
      <c r="J11" s="51">
        <v>10</v>
      </c>
      <c r="K11" s="51">
        <v>10</v>
      </c>
      <c r="L11" s="9">
        <v>11</v>
      </c>
      <c r="M11" s="51">
        <v>8</v>
      </c>
      <c r="N11" s="9">
        <v>9</v>
      </c>
      <c r="O11" s="51">
        <v>9</v>
      </c>
      <c r="P11" s="51">
        <v>9</v>
      </c>
      <c r="Q11" s="51">
        <v>8</v>
      </c>
      <c r="R11" s="51">
        <v>7</v>
      </c>
      <c r="S11" s="51">
        <v>9</v>
      </c>
      <c r="T11" s="51">
        <v>8</v>
      </c>
      <c r="U11" s="51">
        <v>8</v>
      </c>
      <c r="V11" s="51">
        <v>11</v>
      </c>
      <c r="W11" s="51">
        <v>9</v>
      </c>
      <c r="X11" s="9">
        <v>15</v>
      </c>
      <c r="Y11" s="9">
        <v>15</v>
      </c>
      <c r="Z11" s="51">
        <v>15</v>
      </c>
      <c r="AA11" s="51">
        <v>15</v>
      </c>
      <c r="AB11" s="51">
        <v>15</v>
      </c>
      <c r="AC11" s="51">
        <v>3</v>
      </c>
      <c r="AD11" s="9">
        <v>3</v>
      </c>
      <c r="AE11" s="51">
        <v>2</v>
      </c>
      <c r="AF11" s="9">
        <v>5</v>
      </c>
      <c r="AG11" s="51">
        <v>5</v>
      </c>
      <c r="AH11" s="9">
        <v>5</v>
      </c>
      <c r="AI11" s="9">
        <v>6</v>
      </c>
      <c r="AJ11" s="9">
        <v>8</v>
      </c>
      <c r="AK11" s="9">
        <v>4</v>
      </c>
      <c r="AL11" s="9">
        <v>12</v>
      </c>
      <c r="AM11" s="9">
        <v>1000</v>
      </c>
      <c r="AO11" s="11">
        <f t="shared" si="1"/>
        <v>11</v>
      </c>
      <c r="AP11" s="11">
        <f t="shared" si="0"/>
        <v>14</v>
      </c>
      <c r="AQ11" s="11">
        <f t="shared" si="0"/>
        <v>20</v>
      </c>
      <c r="AR11" s="11">
        <f t="shared" si="0"/>
        <v>20</v>
      </c>
      <c r="AS11" s="11">
        <f t="shared" si="0"/>
        <v>16</v>
      </c>
      <c r="AT11" s="11">
        <f t="shared" si="0"/>
        <v>14</v>
      </c>
      <c r="AU11" s="11">
        <f t="shared" si="0"/>
        <v>10</v>
      </c>
      <c r="AV11" s="11">
        <f t="shared" si="0"/>
        <v>11</v>
      </c>
      <c r="AW11" s="11">
        <f t="shared" si="0"/>
        <v>11</v>
      </c>
      <c r="AX11" s="11">
        <f t="shared" si="0"/>
        <v>11</v>
      </c>
      <c r="AY11" s="11">
        <f t="shared" si="0"/>
        <v>10</v>
      </c>
      <c r="AZ11" s="11">
        <f t="shared" si="0"/>
        <v>13</v>
      </c>
      <c r="BA11" s="11">
        <f t="shared" si="0"/>
        <v>12</v>
      </c>
      <c r="BB11" s="11">
        <f t="shared" si="0"/>
        <v>12</v>
      </c>
      <c r="BC11" s="11">
        <f t="shared" si="0"/>
        <v>12</v>
      </c>
      <c r="BD11" s="11">
        <f t="shared" si="0"/>
        <v>13</v>
      </c>
      <c r="BE11" s="11">
        <f t="shared" si="0"/>
        <v>14</v>
      </c>
      <c r="BF11" s="11">
        <f t="shared" si="0"/>
        <v>12</v>
      </c>
      <c r="BG11" s="11">
        <f t="shared" si="0"/>
        <v>13</v>
      </c>
      <c r="BH11" s="11">
        <f t="shared" si="0"/>
        <v>13</v>
      </c>
      <c r="BI11" s="11">
        <f t="shared" si="0"/>
        <v>10</v>
      </c>
      <c r="BJ11" s="11">
        <f t="shared" si="0"/>
        <v>12</v>
      </c>
      <c r="BK11" s="11">
        <f t="shared" si="0"/>
        <v>6</v>
      </c>
      <c r="BL11" s="11">
        <f t="shared" si="0"/>
        <v>6</v>
      </c>
      <c r="BM11" s="11">
        <f t="shared" si="0"/>
        <v>6</v>
      </c>
      <c r="BN11" s="11">
        <f t="shared" si="0"/>
        <v>6</v>
      </c>
      <c r="BO11" s="11">
        <f t="shared" si="0"/>
        <v>6</v>
      </c>
      <c r="BP11" s="11">
        <f t="shared" si="0"/>
        <v>18</v>
      </c>
      <c r="BQ11" s="11">
        <f t="shared" si="0"/>
        <v>18</v>
      </c>
      <c r="BR11" s="11">
        <f t="shared" si="0"/>
        <v>19</v>
      </c>
      <c r="BS11" s="11">
        <f t="shared" si="0"/>
        <v>16</v>
      </c>
      <c r="BT11" s="11">
        <f t="shared" si="0"/>
        <v>16</v>
      </c>
      <c r="BU11" s="11">
        <f t="shared" si="0"/>
        <v>16</v>
      </c>
      <c r="BV11" s="11">
        <f t="shared" si="0"/>
        <v>15</v>
      </c>
      <c r="BW11" s="11">
        <f t="shared" si="0"/>
        <v>13</v>
      </c>
      <c r="BX11" s="11">
        <f t="shared" si="0"/>
        <v>17</v>
      </c>
      <c r="BY11" s="11">
        <f t="shared" si="0"/>
        <v>9</v>
      </c>
      <c r="BZ11" s="11">
        <f t="shared" si="2"/>
        <v>1000</v>
      </c>
      <c r="CB11" s="8" t="s">
        <v>2</v>
      </c>
      <c r="CC11" s="9">
        <v>11</v>
      </c>
      <c r="CD11" s="9">
        <v>14</v>
      </c>
      <c r="CE11" s="9">
        <v>20</v>
      </c>
      <c r="CF11" s="9">
        <v>20</v>
      </c>
      <c r="CG11" s="9">
        <v>16</v>
      </c>
      <c r="CH11" s="9">
        <v>14</v>
      </c>
      <c r="CI11" s="9">
        <v>10</v>
      </c>
      <c r="CJ11" s="9">
        <v>11</v>
      </c>
      <c r="CK11" s="9">
        <v>11</v>
      </c>
      <c r="CL11" s="9">
        <v>11</v>
      </c>
      <c r="CM11" s="9">
        <v>10</v>
      </c>
      <c r="CN11" s="9">
        <v>13</v>
      </c>
      <c r="CO11" s="9">
        <v>12</v>
      </c>
      <c r="CP11" s="9">
        <v>12</v>
      </c>
      <c r="CQ11" s="9">
        <v>12</v>
      </c>
      <c r="CR11" s="9">
        <v>13</v>
      </c>
      <c r="CS11" s="9">
        <v>14</v>
      </c>
      <c r="CT11" s="9">
        <v>12</v>
      </c>
      <c r="CU11" s="9">
        <v>13</v>
      </c>
      <c r="CV11" s="9">
        <v>13</v>
      </c>
      <c r="CW11" s="9">
        <v>10</v>
      </c>
      <c r="CX11" s="9">
        <v>12</v>
      </c>
      <c r="CY11" s="9">
        <v>6</v>
      </c>
      <c r="CZ11" s="9">
        <v>6</v>
      </c>
      <c r="DA11" s="9">
        <v>6</v>
      </c>
      <c r="DB11" s="9">
        <v>6</v>
      </c>
      <c r="DC11" s="9">
        <v>6</v>
      </c>
      <c r="DD11" s="9">
        <v>18</v>
      </c>
      <c r="DE11" s="9">
        <v>18</v>
      </c>
      <c r="DF11" s="9">
        <v>19</v>
      </c>
      <c r="DG11" s="9">
        <v>16</v>
      </c>
      <c r="DH11" s="9">
        <v>16</v>
      </c>
      <c r="DI11" s="9">
        <v>16</v>
      </c>
      <c r="DJ11" s="9">
        <v>15</v>
      </c>
      <c r="DK11" s="9">
        <v>13</v>
      </c>
      <c r="DL11" s="9">
        <v>17</v>
      </c>
      <c r="DM11" s="9">
        <v>9</v>
      </c>
      <c r="DN11" s="9">
        <v>1000</v>
      </c>
    </row>
    <row r="12" spans="1:118" ht="15" thickBot="1" x14ac:dyDescent="0.35">
      <c r="A12" s="8" t="s">
        <v>95</v>
      </c>
      <c r="B12" s="51">
        <v>7</v>
      </c>
      <c r="C12" s="51">
        <v>10</v>
      </c>
      <c r="D12" s="9">
        <v>14</v>
      </c>
      <c r="E12" s="51">
        <v>12</v>
      </c>
      <c r="F12" s="9">
        <v>10</v>
      </c>
      <c r="G12" s="51">
        <v>10</v>
      </c>
      <c r="H12" s="51">
        <v>5</v>
      </c>
      <c r="I12" s="51">
        <v>6</v>
      </c>
      <c r="J12" s="51">
        <v>5</v>
      </c>
      <c r="K12" s="51">
        <v>5</v>
      </c>
      <c r="L12" s="9">
        <v>8</v>
      </c>
      <c r="M12" s="51">
        <v>12</v>
      </c>
      <c r="N12" s="9">
        <v>12</v>
      </c>
      <c r="O12" s="51">
        <v>11</v>
      </c>
      <c r="P12" s="51">
        <v>11</v>
      </c>
      <c r="Q12" s="51">
        <v>11</v>
      </c>
      <c r="R12" s="51">
        <v>10</v>
      </c>
      <c r="S12" s="51">
        <v>12</v>
      </c>
      <c r="T12" s="51">
        <v>11</v>
      </c>
      <c r="U12" s="51">
        <v>10</v>
      </c>
      <c r="V12" s="51">
        <v>12</v>
      </c>
      <c r="W12" s="51">
        <v>12</v>
      </c>
      <c r="X12" s="9">
        <v>1</v>
      </c>
      <c r="Y12" s="9">
        <v>1</v>
      </c>
      <c r="Z12" s="51">
        <v>1</v>
      </c>
      <c r="AA12" s="51">
        <v>1</v>
      </c>
      <c r="AB12" s="51">
        <v>1</v>
      </c>
      <c r="AC12" s="51">
        <v>3</v>
      </c>
      <c r="AD12" s="9">
        <v>3</v>
      </c>
      <c r="AE12" s="51">
        <v>2</v>
      </c>
      <c r="AF12" s="9">
        <v>5</v>
      </c>
      <c r="AG12" s="51">
        <v>5</v>
      </c>
      <c r="AH12" s="9">
        <v>3</v>
      </c>
      <c r="AI12" s="9">
        <v>14</v>
      </c>
      <c r="AJ12" s="9">
        <v>10</v>
      </c>
      <c r="AK12" s="9">
        <v>8</v>
      </c>
      <c r="AL12" s="9">
        <v>2</v>
      </c>
      <c r="AM12" s="9">
        <v>1000</v>
      </c>
      <c r="AO12" s="11">
        <f t="shared" si="1"/>
        <v>14</v>
      </c>
      <c r="AP12" s="11">
        <f t="shared" si="0"/>
        <v>11</v>
      </c>
      <c r="AQ12" s="11">
        <f t="shared" si="0"/>
        <v>7</v>
      </c>
      <c r="AR12" s="11">
        <f t="shared" si="0"/>
        <v>9</v>
      </c>
      <c r="AS12" s="11">
        <f t="shared" si="0"/>
        <v>11</v>
      </c>
      <c r="AT12" s="11">
        <f t="shared" si="0"/>
        <v>11</v>
      </c>
      <c r="AU12" s="11">
        <f t="shared" si="0"/>
        <v>16</v>
      </c>
      <c r="AV12" s="11">
        <f t="shared" si="0"/>
        <v>15</v>
      </c>
      <c r="AW12" s="11">
        <f t="shared" si="0"/>
        <v>16</v>
      </c>
      <c r="AX12" s="11">
        <f t="shared" si="0"/>
        <v>16</v>
      </c>
      <c r="AY12" s="11">
        <f t="shared" si="0"/>
        <v>13</v>
      </c>
      <c r="AZ12" s="11">
        <f t="shared" si="0"/>
        <v>9</v>
      </c>
      <c r="BA12" s="11">
        <f t="shared" si="0"/>
        <v>9</v>
      </c>
      <c r="BB12" s="11">
        <f t="shared" si="0"/>
        <v>10</v>
      </c>
      <c r="BC12" s="11">
        <f t="shared" si="0"/>
        <v>10</v>
      </c>
      <c r="BD12" s="11">
        <f t="shared" si="0"/>
        <v>10</v>
      </c>
      <c r="BE12" s="11">
        <f t="shared" si="0"/>
        <v>11</v>
      </c>
      <c r="BF12" s="11">
        <f t="shared" si="0"/>
        <v>9</v>
      </c>
      <c r="BG12" s="11">
        <f t="shared" si="0"/>
        <v>10</v>
      </c>
      <c r="BH12" s="11">
        <f t="shared" si="0"/>
        <v>11</v>
      </c>
      <c r="BI12" s="11">
        <f t="shared" si="0"/>
        <v>9</v>
      </c>
      <c r="BJ12" s="11">
        <f t="shared" si="0"/>
        <v>9</v>
      </c>
      <c r="BK12" s="11">
        <f t="shared" si="0"/>
        <v>20</v>
      </c>
      <c r="BL12" s="11">
        <f t="shared" si="0"/>
        <v>20</v>
      </c>
      <c r="BM12" s="11">
        <f t="shared" si="0"/>
        <v>20</v>
      </c>
      <c r="BN12" s="11">
        <f t="shared" si="0"/>
        <v>20</v>
      </c>
      <c r="BO12" s="11">
        <f t="shared" si="0"/>
        <v>20</v>
      </c>
      <c r="BP12" s="11">
        <f t="shared" si="0"/>
        <v>18</v>
      </c>
      <c r="BQ12" s="11">
        <f t="shared" si="0"/>
        <v>18</v>
      </c>
      <c r="BR12" s="11">
        <f t="shared" si="0"/>
        <v>19</v>
      </c>
      <c r="BS12" s="11">
        <f t="shared" si="0"/>
        <v>16</v>
      </c>
      <c r="BT12" s="11">
        <f t="shared" si="0"/>
        <v>16</v>
      </c>
      <c r="BU12" s="11">
        <f t="shared" si="0"/>
        <v>18</v>
      </c>
      <c r="BV12" s="11">
        <f t="shared" si="0"/>
        <v>7</v>
      </c>
      <c r="BW12" s="11">
        <f t="shared" si="0"/>
        <v>11</v>
      </c>
      <c r="BX12" s="11">
        <f t="shared" si="0"/>
        <v>13</v>
      </c>
      <c r="BY12" s="11">
        <f t="shared" si="0"/>
        <v>19</v>
      </c>
      <c r="BZ12" s="11">
        <f t="shared" si="2"/>
        <v>1000</v>
      </c>
      <c r="CB12" s="8" t="s">
        <v>95</v>
      </c>
      <c r="CC12" s="9">
        <v>14</v>
      </c>
      <c r="CD12" s="9">
        <v>11</v>
      </c>
      <c r="CE12" s="9">
        <v>7</v>
      </c>
      <c r="CF12" s="9">
        <v>9</v>
      </c>
      <c r="CG12" s="9">
        <v>11</v>
      </c>
      <c r="CH12" s="9">
        <v>11</v>
      </c>
      <c r="CI12" s="9">
        <v>16</v>
      </c>
      <c r="CJ12" s="9">
        <v>15</v>
      </c>
      <c r="CK12" s="9">
        <v>16</v>
      </c>
      <c r="CL12" s="9">
        <v>16</v>
      </c>
      <c r="CM12" s="9">
        <v>13</v>
      </c>
      <c r="CN12" s="9">
        <v>9</v>
      </c>
      <c r="CO12" s="9">
        <v>9</v>
      </c>
      <c r="CP12" s="9">
        <v>10</v>
      </c>
      <c r="CQ12" s="9">
        <v>10</v>
      </c>
      <c r="CR12" s="9">
        <v>10</v>
      </c>
      <c r="CS12" s="9">
        <v>11</v>
      </c>
      <c r="CT12" s="9">
        <v>9</v>
      </c>
      <c r="CU12" s="9">
        <v>10</v>
      </c>
      <c r="CV12" s="9">
        <v>11</v>
      </c>
      <c r="CW12" s="9">
        <v>9</v>
      </c>
      <c r="CX12" s="9">
        <v>9</v>
      </c>
      <c r="CY12" s="9">
        <v>20</v>
      </c>
      <c r="CZ12" s="9">
        <v>20</v>
      </c>
      <c r="DA12" s="9">
        <v>20</v>
      </c>
      <c r="DB12" s="9">
        <v>20</v>
      </c>
      <c r="DC12" s="9">
        <v>20</v>
      </c>
      <c r="DD12" s="9">
        <v>18</v>
      </c>
      <c r="DE12" s="9">
        <v>18</v>
      </c>
      <c r="DF12" s="9">
        <v>19</v>
      </c>
      <c r="DG12" s="9">
        <v>16</v>
      </c>
      <c r="DH12" s="9">
        <v>16</v>
      </c>
      <c r="DI12" s="9">
        <v>18</v>
      </c>
      <c r="DJ12" s="9">
        <v>7</v>
      </c>
      <c r="DK12" s="9">
        <v>11</v>
      </c>
      <c r="DL12" s="9">
        <v>13</v>
      </c>
      <c r="DM12" s="9">
        <v>19</v>
      </c>
      <c r="DN12" s="9">
        <v>1000</v>
      </c>
    </row>
    <row r="13" spans="1:118" ht="15" thickBot="1" x14ac:dyDescent="0.35">
      <c r="A13" s="8" t="s">
        <v>96</v>
      </c>
      <c r="B13" s="51">
        <v>12</v>
      </c>
      <c r="C13" s="51">
        <v>12</v>
      </c>
      <c r="D13" s="9">
        <v>6</v>
      </c>
      <c r="E13" s="51">
        <v>6</v>
      </c>
      <c r="F13" s="9">
        <v>13</v>
      </c>
      <c r="G13" s="51">
        <v>13</v>
      </c>
      <c r="H13" s="51">
        <v>10</v>
      </c>
      <c r="I13" s="51">
        <v>12</v>
      </c>
      <c r="J13" s="51">
        <v>12</v>
      </c>
      <c r="K13" s="51">
        <v>12</v>
      </c>
      <c r="L13" s="9">
        <v>7</v>
      </c>
      <c r="M13" s="51">
        <v>11</v>
      </c>
      <c r="N13" s="9">
        <v>14</v>
      </c>
      <c r="O13" s="51">
        <v>14</v>
      </c>
      <c r="P13" s="51">
        <v>14</v>
      </c>
      <c r="Q13" s="51">
        <v>14</v>
      </c>
      <c r="R13" s="51">
        <v>13</v>
      </c>
      <c r="S13" s="51">
        <v>14</v>
      </c>
      <c r="T13" s="51">
        <v>13</v>
      </c>
      <c r="U13" s="51">
        <v>12</v>
      </c>
      <c r="V13" s="51">
        <v>13</v>
      </c>
      <c r="W13" s="51">
        <v>13</v>
      </c>
      <c r="X13" s="9">
        <v>7</v>
      </c>
      <c r="Y13" s="9">
        <v>8</v>
      </c>
      <c r="Z13" s="51">
        <v>6</v>
      </c>
      <c r="AA13" s="51">
        <v>8</v>
      </c>
      <c r="AB13" s="51">
        <v>8</v>
      </c>
      <c r="AC13" s="51">
        <v>3</v>
      </c>
      <c r="AD13" s="9">
        <v>3</v>
      </c>
      <c r="AE13" s="51">
        <v>2</v>
      </c>
      <c r="AF13" s="9">
        <v>3</v>
      </c>
      <c r="AG13" s="51">
        <v>3</v>
      </c>
      <c r="AH13" s="9">
        <v>5</v>
      </c>
      <c r="AI13" s="9">
        <v>19</v>
      </c>
      <c r="AJ13" s="9">
        <v>1</v>
      </c>
      <c r="AK13" s="9">
        <v>8</v>
      </c>
      <c r="AL13" s="9">
        <v>9</v>
      </c>
      <c r="AM13" s="9">
        <v>1000</v>
      </c>
      <c r="AO13" s="11">
        <f t="shared" si="1"/>
        <v>9</v>
      </c>
      <c r="AP13" s="11">
        <f t="shared" si="0"/>
        <v>9</v>
      </c>
      <c r="AQ13" s="11">
        <f t="shared" si="0"/>
        <v>15</v>
      </c>
      <c r="AR13" s="11">
        <f t="shared" si="0"/>
        <v>15</v>
      </c>
      <c r="AS13" s="11">
        <f t="shared" si="0"/>
        <v>8</v>
      </c>
      <c r="AT13" s="11">
        <f t="shared" si="0"/>
        <v>8</v>
      </c>
      <c r="AU13" s="11">
        <f t="shared" si="0"/>
        <v>11</v>
      </c>
      <c r="AV13" s="11">
        <f t="shared" si="0"/>
        <v>9</v>
      </c>
      <c r="AW13" s="11">
        <f t="shared" si="0"/>
        <v>9</v>
      </c>
      <c r="AX13" s="11">
        <f t="shared" si="0"/>
        <v>9</v>
      </c>
      <c r="AY13" s="11">
        <f t="shared" si="0"/>
        <v>14</v>
      </c>
      <c r="AZ13" s="11">
        <f t="shared" si="0"/>
        <v>10</v>
      </c>
      <c r="BA13" s="11">
        <f t="shared" si="0"/>
        <v>7</v>
      </c>
      <c r="BB13" s="11">
        <f t="shared" si="0"/>
        <v>7</v>
      </c>
      <c r="BC13" s="11">
        <f t="shared" si="0"/>
        <v>7</v>
      </c>
      <c r="BD13" s="11">
        <f t="shared" si="0"/>
        <v>7</v>
      </c>
      <c r="BE13" s="11">
        <f t="shared" si="0"/>
        <v>8</v>
      </c>
      <c r="BF13" s="11">
        <f t="shared" si="0"/>
        <v>7</v>
      </c>
      <c r="BG13" s="11">
        <f t="shared" si="0"/>
        <v>8</v>
      </c>
      <c r="BH13" s="11">
        <f t="shared" si="0"/>
        <v>9</v>
      </c>
      <c r="BI13" s="11">
        <f t="shared" si="0"/>
        <v>8</v>
      </c>
      <c r="BJ13" s="11">
        <f t="shared" si="0"/>
        <v>8</v>
      </c>
      <c r="BK13" s="11">
        <f t="shared" si="0"/>
        <v>14</v>
      </c>
      <c r="BL13" s="11">
        <f t="shared" si="0"/>
        <v>13</v>
      </c>
      <c r="BM13" s="11">
        <f t="shared" si="0"/>
        <v>15</v>
      </c>
      <c r="BN13" s="11">
        <f t="shared" si="0"/>
        <v>13</v>
      </c>
      <c r="BO13" s="11">
        <f t="shared" si="0"/>
        <v>13</v>
      </c>
      <c r="BP13" s="11">
        <f t="shared" si="0"/>
        <v>18</v>
      </c>
      <c r="BQ13" s="11">
        <f t="shared" si="0"/>
        <v>18</v>
      </c>
      <c r="BR13" s="11">
        <f t="shared" si="0"/>
        <v>19</v>
      </c>
      <c r="BS13" s="11">
        <f t="shared" si="0"/>
        <v>18</v>
      </c>
      <c r="BT13" s="11">
        <f t="shared" si="0"/>
        <v>18</v>
      </c>
      <c r="BU13" s="11">
        <f t="shared" si="0"/>
        <v>16</v>
      </c>
      <c r="BV13" s="11">
        <f t="shared" si="0"/>
        <v>2</v>
      </c>
      <c r="BW13" s="11">
        <f t="shared" si="0"/>
        <v>20</v>
      </c>
      <c r="BX13" s="11">
        <f t="shared" si="0"/>
        <v>13</v>
      </c>
      <c r="BY13" s="11">
        <f t="shared" si="0"/>
        <v>12</v>
      </c>
      <c r="BZ13" s="11">
        <f t="shared" si="2"/>
        <v>1000</v>
      </c>
      <c r="CB13" s="8" t="s">
        <v>96</v>
      </c>
      <c r="CC13" s="9">
        <v>9</v>
      </c>
      <c r="CD13" s="9">
        <v>9</v>
      </c>
      <c r="CE13" s="9">
        <v>15</v>
      </c>
      <c r="CF13" s="9">
        <v>15</v>
      </c>
      <c r="CG13" s="9">
        <v>8</v>
      </c>
      <c r="CH13" s="9">
        <v>8</v>
      </c>
      <c r="CI13" s="9">
        <v>11</v>
      </c>
      <c r="CJ13" s="9">
        <v>9</v>
      </c>
      <c r="CK13" s="9">
        <v>9</v>
      </c>
      <c r="CL13" s="9">
        <v>9</v>
      </c>
      <c r="CM13" s="9">
        <v>14</v>
      </c>
      <c r="CN13" s="9">
        <v>10</v>
      </c>
      <c r="CO13" s="9">
        <v>7</v>
      </c>
      <c r="CP13" s="9">
        <v>7</v>
      </c>
      <c r="CQ13" s="9">
        <v>7</v>
      </c>
      <c r="CR13" s="9">
        <v>7</v>
      </c>
      <c r="CS13" s="9">
        <v>8</v>
      </c>
      <c r="CT13" s="9">
        <v>7</v>
      </c>
      <c r="CU13" s="9">
        <v>8</v>
      </c>
      <c r="CV13" s="9">
        <v>9</v>
      </c>
      <c r="CW13" s="9">
        <v>8</v>
      </c>
      <c r="CX13" s="9">
        <v>8</v>
      </c>
      <c r="CY13" s="9">
        <v>14</v>
      </c>
      <c r="CZ13" s="9">
        <v>13</v>
      </c>
      <c r="DA13" s="9">
        <v>15</v>
      </c>
      <c r="DB13" s="9">
        <v>13</v>
      </c>
      <c r="DC13" s="9">
        <v>13</v>
      </c>
      <c r="DD13" s="9">
        <v>18</v>
      </c>
      <c r="DE13" s="9">
        <v>18</v>
      </c>
      <c r="DF13" s="9">
        <v>19</v>
      </c>
      <c r="DG13" s="9">
        <v>18</v>
      </c>
      <c r="DH13" s="9">
        <v>18</v>
      </c>
      <c r="DI13" s="9">
        <v>16</v>
      </c>
      <c r="DJ13" s="9">
        <v>2</v>
      </c>
      <c r="DK13" s="9">
        <v>20</v>
      </c>
      <c r="DL13" s="9">
        <v>13</v>
      </c>
      <c r="DM13" s="9">
        <v>12</v>
      </c>
      <c r="DN13" s="9">
        <v>1000</v>
      </c>
    </row>
    <row r="14" spans="1:118" ht="15" thickBot="1" x14ac:dyDescent="0.35">
      <c r="A14" s="8" t="s">
        <v>97</v>
      </c>
      <c r="B14" s="51">
        <v>13</v>
      </c>
      <c r="C14" s="51">
        <v>14</v>
      </c>
      <c r="D14" s="9">
        <v>3</v>
      </c>
      <c r="E14" s="51">
        <v>3</v>
      </c>
      <c r="F14" s="9">
        <v>10</v>
      </c>
      <c r="G14" s="51">
        <v>15</v>
      </c>
      <c r="H14" s="51">
        <v>13</v>
      </c>
      <c r="I14" s="51">
        <v>13</v>
      </c>
      <c r="J14" s="51">
        <v>14</v>
      </c>
      <c r="K14" s="51">
        <v>14</v>
      </c>
      <c r="L14" s="9">
        <v>6</v>
      </c>
      <c r="M14" s="51">
        <v>7</v>
      </c>
      <c r="N14" s="9">
        <v>15</v>
      </c>
      <c r="O14" s="51">
        <v>15</v>
      </c>
      <c r="P14" s="51">
        <v>15</v>
      </c>
      <c r="Q14" s="51">
        <v>15</v>
      </c>
      <c r="R14" s="51">
        <v>14</v>
      </c>
      <c r="S14" s="51">
        <v>15</v>
      </c>
      <c r="T14" s="51">
        <v>15</v>
      </c>
      <c r="U14" s="51">
        <v>14</v>
      </c>
      <c r="V14" s="51">
        <v>15</v>
      </c>
      <c r="W14" s="51">
        <v>15</v>
      </c>
      <c r="X14" s="9">
        <v>17</v>
      </c>
      <c r="Y14" s="9">
        <v>17</v>
      </c>
      <c r="Z14" s="51">
        <v>17</v>
      </c>
      <c r="AA14" s="51">
        <v>17</v>
      </c>
      <c r="AB14" s="51">
        <v>17</v>
      </c>
      <c r="AC14" s="51">
        <v>3</v>
      </c>
      <c r="AD14" s="9">
        <v>3</v>
      </c>
      <c r="AE14" s="51">
        <v>2</v>
      </c>
      <c r="AF14" s="9">
        <v>5</v>
      </c>
      <c r="AG14" s="51">
        <v>5</v>
      </c>
      <c r="AH14" s="9">
        <v>5</v>
      </c>
      <c r="AI14" s="9">
        <v>16</v>
      </c>
      <c r="AJ14" s="9">
        <v>6</v>
      </c>
      <c r="AK14" s="9">
        <v>1</v>
      </c>
      <c r="AL14" s="9">
        <v>18</v>
      </c>
      <c r="AM14" s="9">
        <v>1000</v>
      </c>
      <c r="AO14" s="11">
        <f t="shared" si="1"/>
        <v>8</v>
      </c>
      <c r="AP14" s="11">
        <f t="shared" si="0"/>
        <v>7</v>
      </c>
      <c r="AQ14" s="11">
        <f t="shared" si="0"/>
        <v>18</v>
      </c>
      <c r="AR14" s="11">
        <f t="shared" si="0"/>
        <v>18</v>
      </c>
      <c r="AS14" s="11">
        <f t="shared" si="0"/>
        <v>11</v>
      </c>
      <c r="AT14" s="11">
        <f t="shared" si="0"/>
        <v>6</v>
      </c>
      <c r="AU14" s="11">
        <f t="shared" si="0"/>
        <v>8</v>
      </c>
      <c r="AV14" s="11">
        <f t="shared" si="0"/>
        <v>8</v>
      </c>
      <c r="AW14" s="11">
        <f t="shared" si="0"/>
        <v>7</v>
      </c>
      <c r="AX14" s="11">
        <f t="shared" si="0"/>
        <v>7</v>
      </c>
      <c r="AY14" s="11">
        <f t="shared" si="0"/>
        <v>15</v>
      </c>
      <c r="AZ14" s="11">
        <f t="shared" si="0"/>
        <v>14</v>
      </c>
      <c r="BA14" s="11">
        <f t="shared" si="0"/>
        <v>6</v>
      </c>
      <c r="BB14" s="11">
        <f t="shared" si="0"/>
        <v>6</v>
      </c>
      <c r="BC14" s="11">
        <f t="shared" si="0"/>
        <v>6</v>
      </c>
      <c r="BD14" s="11">
        <f t="shared" si="0"/>
        <v>6</v>
      </c>
      <c r="BE14" s="11">
        <f t="shared" si="0"/>
        <v>7</v>
      </c>
      <c r="BF14" s="11">
        <f t="shared" si="0"/>
        <v>6</v>
      </c>
      <c r="BG14" s="11">
        <f t="shared" si="0"/>
        <v>6</v>
      </c>
      <c r="BH14" s="11">
        <f t="shared" si="0"/>
        <v>7</v>
      </c>
      <c r="BI14" s="11">
        <f t="shared" si="0"/>
        <v>6</v>
      </c>
      <c r="BJ14" s="11">
        <f t="shared" si="0"/>
        <v>6</v>
      </c>
      <c r="BK14" s="11">
        <f t="shared" si="0"/>
        <v>4</v>
      </c>
      <c r="BL14" s="11">
        <f t="shared" si="0"/>
        <v>4</v>
      </c>
      <c r="BM14" s="11">
        <f t="shared" si="0"/>
        <v>4</v>
      </c>
      <c r="BN14" s="11">
        <f t="shared" si="0"/>
        <v>4</v>
      </c>
      <c r="BO14" s="11">
        <f t="shared" si="0"/>
        <v>4</v>
      </c>
      <c r="BP14" s="11">
        <f t="shared" si="0"/>
        <v>18</v>
      </c>
      <c r="BQ14" s="11">
        <f t="shared" si="0"/>
        <v>18</v>
      </c>
      <c r="BR14" s="11">
        <f t="shared" si="0"/>
        <v>19</v>
      </c>
      <c r="BS14" s="11">
        <f t="shared" si="0"/>
        <v>16</v>
      </c>
      <c r="BT14" s="11">
        <f t="shared" si="0"/>
        <v>16</v>
      </c>
      <c r="BU14" s="11">
        <f t="shared" si="0"/>
        <v>16</v>
      </c>
      <c r="BV14" s="11">
        <f t="shared" si="0"/>
        <v>5</v>
      </c>
      <c r="BW14" s="11">
        <f t="shared" si="0"/>
        <v>15</v>
      </c>
      <c r="BX14" s="11">
        <f t="shared" si="0"/>
        <v>20</v>
      </c>
      <c r="BY14" s="11">
        <f t="shared" si="0"/>
        <v>3</v>
      </c>
      <c r="BZ14" s="11">
        <f t="shared" si="2"/>
        <v>1000</v>
      </c>
      <c r="CB14" s="8" t="s">
        <v>97</v>
      </c>
      <c r="CC14" s="9">
        <v>8</v>
      </c>
      <c r="CD14" s="9">
        <v>7</v>
      </c>
      <c r="CE14" s="9">
        <v>18</v>
      </c>
      <c r="CF14" s="9">
        <v>18</v>
      </c>
      <c r="CG14" s="9">
        <v>11</v>
      </c>
      <c r="CH14" s="9">
        <v>6</v>
      </c>
      <c r="CI14" s="9">
        <v>8</v>
      </c>
      <c r="CJ14" s="9">
        <v>8</v>
      </c>
      <c r="CK14" s="9">
        <v>7</v>
      </c>
      <c r="CL14" s="9">
        <v>7</v>
      </c>
      <c r="CM14" s="9">
        <v>15</v>
      </c>
      <c r="CN14" s="9">
        <v>14</v>
      </c>
      <c r="CO14" s="9">
        <v>6</v>
      </c>
      <c r="CP14" s="9">
        <v>6</v>
      </c>
      <c r="CQ14" s="9">
        <v>6</v>
      </c>
      <c r="CR14" s="9">
        <v>6</v>
      </c>
      <c r="CS14" s="9">
        <v>7</v>
      </c>
      <c r="CT14" s="9">
        <v>6</v>
      </c>
      <c r="CU14" s="9">
        <v>6</v>
      </c>
      <c r="CV14" s="9">
        <v>7</v>
      </c>
      <c r="CW14" s="9">
        <v>6</v>
      </c>
      <c r="CX14" s="9">
        <v>6</v>
      </c>
      <c r="CY14" s="9">
        <v>4</v>
      </c>
      <c r="CZ14" s="9">
        <v>4</v>
      </c>
      <c r="DA14" s="9">
        <v>4</v>
      </c>
      <c r="DB14" s="9">
        <v>4</v>
      </c>
      <c r="DC14" s="9">
        <v>4</v>
      </c>
      <c r="DD14" s="9">
        <v>18</v>
      </c>
      <c r="DE14" s="9">
        <v>18</v>
      </c>
      <c r="DF14" s="9">
        <v>19</v>
      </c>
      <c r="DG14" s="9">
        <v>16</v>
      </c>
      <c r="DH14" s="9">
        <v>16</v>
      </c>
      <c r="DI14" s="9">
        <v>16</v>
      </c>
      <c r="DJ14" s="9">
        <v>5</v>
      </c>
      <c r="DK14" s="9">
        <v>15</v>
      </c>
      <c r="DL14" s="9">
        <v>20</v>
      </c>
      <c r="DM14" s="9">
        <v>3</v>
      </c>
      <c r="DN14" s="9">
        <v>1000</v>
      </c>
    </row>
    <row r="15" spans="1:118" ht="15" thickBot="1" x14ac:dyDescent="0.35">
      <c r="A15" s="8" t="s">
        <v>98</v>
      </c>
      <c r="B15" s="51">
        <v>15</v>
      </c>
      <c r="C15" s="51">
        <v>16</v>
      </c>
      <c r="D15" s="9">
        <v>12</v>
      </c>
      <c r="E15" s="51">
        <v>14</v>
      </c>
      <c r="F15" s="9">
        <v>16</v>
      </c>
      <c r="G15" s="51">
        <v>16</v>
      </c>
      <c r="H15" s="51">
        <v>15</v>
      </c>
      <c r="I15" s="51">
        <v>15</v>
      </c>
      <c r="J15" s="51">
        <v>16</v>
      </c>
      <c r="K15" s="51">
        <v>16</v>
      </c>
      <c r="L15" s="9">
        <v>5</v>
      </c>
      <c r="M15" s="51">
        <v>14</v>
      </c>
      <c r="N15" s="9">
        <v>16</v>
      </c>
      <c r="O15" s="51">
        <v>16</v>
      </c>
      <c r="P15" s="51">
        <v>16</v>
      </c>
      <c r="Q15" s="51">
        <v>16</v>
      </c>
      <c r="R15" s="51">
        <v>15</v>
      </c>
      <c r="S15" s="51">
        <v>16</v>
      </c>
      <c r="T15" s="51">
        <v>16</v>
      </c>
      <c r="U15" s="51">
        <v>15</v>
      </c>
      <c r="V15" s="51">
        <v>16</v>
      </c>
      <c r="W15" s="51">
        <v>16</v>
      </c>
      <c r="X15" s="9">
        <v>18</v>
      </c>
      <c r="Y15" s="9">
        <v>18</v>
      </c>
      <c r="Z15" s="51">
        <v>18</v>
      </c>
      <c r="AA15" s="51">
        <v>18</v>
      </c>
      <c r="AB15" s="51">
        <v>18</v>
      </c>
      <c r="AC15" s="51">
        <v>3</v>
      </c>
      <c r="AD15" s="9">
        <v>3</v>
      </c>
      <c r="AE15" s="51">
        <v>2</v>
      </c>
      <c r="AF15" s="9">
        <v>5</v>
      </c>
      <c r="AG15" s="51">
        <v>5</v>
      </c>
      <c r="AH15" s="9">
        <v>5</v>
      </c>
      <c r="AI15" s="9">
        <v>8</v>
      </c>
      <c r="AJ15" s="9">
        <v>12</v>
      </c>
      <c r="AK15" s="9">
        <v>5</v>
      </c>
      <c r="AL15" s="9">
        <v>19</v>
      </c>
      <c r="AM15" s="9">
        <v>1000</v>
      </c>
      <c r="AO15" s="11">
        <f t="shared" si="1"/>
        <v>6</v>
      </c>
      <c r="AP15" s="11">
        <f t="shared" si="0"/>
        <v>5</v>
      </c>
      <c r="AQ15" s="11">
        <f t="shared" si="0"/>
        <v>9</v>
      </c>
      <c r="AR15" s="11">
        <f t="shared" si="0"/>
        <v>7</v>
      </c>
      <c r="AS15" s="11">
        <f t="shared" ref="AS15:AS27" si="3">$D$5-F15+1</f>
        <v>5</v>
      </c>
      <c r="AT15" s="11">
        <f t="shared" ref="AT15:AT27" si="4">$D$5-G15+1</f>
        <v>5</v>
      </c>
      <c r="AU15" s="11">
        <f t="shared" ref="AU15:AU27" si="5">$D$5-H15+1</f>
        <v>6</v>
      </c>
      <c r="AV15" s="11">
        <f t="shared" ref="AV15:AV27" si="6">$D$5-I15+1</f>
        <v>6</v>
      </c>
      <c r="AW15" s="11">
        <f t="shared" ref="AW15:AW27" si="7">$D$5-J15+1</f>
        <v>5</v>
      </c>
      <c r="AX15" s="11">
        <f t="shared" ref="AX15:AX27" si="8">$D$5-K15+1</f>
        <v>5</v>
      </c>
      <c r="AY15" s="11">
        <f t="shared" ref="AY15:AY27" si="9">$D$5-L15+1</f>
        <v>16</v>
      </c>
      <c r="AZ15" s="11">
        <f t="shared" ref="AZ15:AZ27" si="10">$D$5-M15+1</f>
        <v>7</v>
      </c>
      <c r="BA15" s="11">
        <f t="shared" ref="BA15:BA27" si="11">$D$5-N15+1</f>
        <v>5</v>
      </c>
      <c r="BB15" s="11">
        <f t="shared" ref="BB15:BB27" si="12">$D$5-O15+1</f>
        <v>5</v>
      </c>
      <c r="BC15" s="11">
        <f t="shared" ref="BC15:BC27" si="13">$D$5-P15+1</f>
        <v>5</v>
      </c>
      <c r="BD15" s="11">
        <f t="shared" ref="BD15:BD27" si="14">$D$5-Q15+1</f>
        <v>5</v>
      </c>
      <c r="BE15" s="11">
        <f t="shared" ref="BE15:BE27" si="15">$D$5-R15+1</f>
        <v>6</v>
      </c>
      <c r="BF15" s="11">
        <f t="shared" ref="BF15:BF27" si="16">$D$5-S15+1</f>
        <v>5</v>
      </c>
      <c r="BG15" s="11">
        <f t="shared" ref="BG15:BG27" si="17">$D$5-T15+1</f>
        <v>5</v>
      </c>
      <c r="BH15" s="11">
        <f t="shared" ref="BH15:BH27" si="18">$D$5-U15+1</f>
        <v>6</v>
      </c>
      <c r="BI15" s="11">
        <f t="shared" ref="BI15:BI27" si="19">$D$5-V15+1</f>
        <v>5</v>
      </c>
      <c r="BJ15" s="11">
        <f t="shared" ref="BJ15:BJ27" si="20">$D$5-W15+1</f>
        <v>5</v>
      </c>
      <c r="BK15" s="11">
        <f t="shared" ref="BK15:BK27" si="21">$D$5-X15+1</f>
        <v>3</v>
      </c>
      <c r="BL15" s="11">
        <f t="shared" ref="BL15:BL27" si="22">$D$5-Y15+1</f>
        <v>3</v>
      </c>
      <c r="BM15" s="11">
        <f t="shared" ref="BM15:BM27" si="23">$D$5-Z15+1</f>
        <v>3</v>
      </c>
      <c r="BN15" s="11">
        <f t="shared" ref="BN15:BN27" si="24">$D$5-AA15+1</f>
        <v>3</v>
      </c>
      <c r="BO15" s="11">
        <f t="shared" ref="BO15:BO27" si="25">$D$5-AB15+1</f>
        <v>3</v>
      </c>
      <c r="BP15" s="11">
        <f t="shared" ref="BP15:BP27" si="26">$D$5-AC15+1</f>
        <v>18</v>
      </c>
      <c r="BQ15" s="11">
        <f t="shared" ref="BQ15:BQ27" si="27">$D$5-AD15+1</f>
        <v>18</v>
      </c>
      <c r="BR15" s="11">
        <f t="shared" ref="BR15:BR27" si="28">$D$5-AE15+1</f>
        <v>19</v>
      </c>
      <c r="BS15" s="11">
        <f t="shared" ref="BS15:BS27" si="29">$D$5-AF15+1</f>
        <v>16</v>
      </c>
      <c r="BT15" s="11">
        <f t="shared" ref="BT15:BT27" si="30">$D$5-AG15+1</f>
        <v>16</v>
      </c>
      <c r="BU15" s="11">
        <f t="shared" ref="BU15:BU27" si="31">$D$5-AH15+1</f>
        <v>16</v>
      </c>
      <c r="BV15" s="11">
        <f t="shared" ref="BV15:BV27" si="32">$D$5-AI15+1</f>
        <v>13</v>
      </c>
      <c r="BW15" s="11">
        <f t="shared" ref="BW15:BW27" si="33">$D$5-AJ15+1</f>
        <v>9</v>
      </c>
      <c r="BX15" s="11">
        <f t="shared" ref="BX15:BX27" si="34">$D$5-AK15+1</f>
        <v>16</v>
      </c>
      <c r="BY15" s="11">
        <f t="shared" ref="BY15:BY27" si="35">$D$5-AL15+1</f>
        <v>2</v>
      </c>
      <c r="BZ15" s="11">
        <f t="shared" si="2"/>
        <v>1000</v>
      </c>
      <c r="CB15" s="8" t="s">
        <v>98</v>
      </c>
      <c r="CC15" s="9">
        <v>6</v>
      </c>
      <c r="CD15" s="9">
        <v>5</v>
      </c>
      <c r="CE15" s="9">
        <v>9</v>
      </c>
      <c r="CF15" s="9">
        <v>7</v>
      </c>
      <c r="CG15" s="9">
        <v>5</v>
      </c>
      <c r="CH15" s="9">
        <v>5</v>
      </c>
      <c r="CI15" s="9">
        <v>6</v>
      </c>
      <c r="CJ15" s="9">
        <v>6</v>
      </c>
      <c r="CK15" s="9">
        <v>5</v>
      </c>
      <c r="CL15" s="9">
        <v>5</v>
      </c>
      <c r="CM15" s="9">
        <v>16</v>
      </c>
      <c r="CN15" s="9">
        <v>7</v>
      </c>
      <c r="CO15" s="9">
        <v>5</v>
      </c>
      <c r="CP15" s="9">
        <v>5</v>
      </c>
      <c r="CQ15" s="9">
        <v>5</v>
      </c>
      <c r="CR15" s="9">
        <v>5</v>
      </c>
      <c r="CS15" s="9">
        <v>6</v>
      </c>
      <c r="CT15" s="9">
        <v>5</v>
      </c>
      <c r="CU15" s="9">
        <v>5</v>
      </c>
      <c r="CV15" s="9">
        <v>6</v>
      </c>
      <c r="CW15" s="9">
        <v>5</v>
      </c>
      <c r="CX15" s="9">
        <v>5</v>
      </c>
      <c r="CY15" s="9">
        <v>3</v>
      </c>
      <c r="CZ15" s="9">
        <v>3</v>
      </c>
      <c r="DA15" s="9">
        <v>3</v>
      </c>
      <c r="DB15" s="9">
        <v>3</v>
      </c>
      <c r="DC15" s="9">
        <v>3</v>
      </c>
      <c r="DD15" s="9">
        <v>18</v>
      </c>
      <c r="DE15" s="9">
        <v>18</v>
      </c>
      <c r="DF15" s="9">
        <v>19</v>
      </c>
      <c r="DG15" s="9">
        <v>16</v>
      </c>
      <c r="DH15" s="9">
        <v>16</v>
      </c>
      <c r="DI15" s="9">
        <v>16</v>
      </c>
      <c r="DJ15" s="9">
        <v>13</v>
      </c>
      <c r="DK15" s="9">
        <v>9</v>
      </c>
      <c r="DL15" s="9">
        <v>16</v>
      </c>
      <c r="DM15" s="9">
        <v>2</v>
      </c>
      <c r="DN15" s="9">
        <v>1000</v>
      </c>
    </row>
    <row r="16" spans="1:118" ht="15" thickBot="1" x14ac:dyDescent="0.35">
      <c r="A16" s="8" t="s">
        <v>4</v>
      </c>
      <c r="B16" s="51">
        <v>17</v>
      </c>
      <c r="C16" s="51">
        <v>17</v>
      </c>
      <c r="D16" s="9">
        <v>16</v>
      </c>
      <c r="E16" s="51">
        <v>18</v>
      </c>
      <c r="F16" s="9">
        <v>17</v>
      </c>
      <c r="G16" s="51">
        <v>17</v>
      </c>
      <c r="H16" s="51">
        <v>17</v>
      </c>
      <c r="I16" s="51">
        <v>17</v>
      </c>
      <c r="J16" s="51">
        <v>17</v>
      </c>
      <c r="K16" s="51">
        <v>17</v>
      </c>
      <c r="L16" s="9">
        <v>4</v>
      </c>
      <c r="M16" s="51">
        <v>17</v>
      </c>
      <c r="N16" s="9">
        <v>17</v>
      </c>
      <c r="O16" s="51">
        <v>17</v>
      </c>
      <c r="P16" s="51">
        <v>17</v>
      </c>
      <c r="Q16" s="51">
        <v>17</v>
      </c>
      <c r="R16" s="51">
        <v>17</v>
      </c>
      <c r="S16" s="51">
        <v>17</v>
      </c>
      <c r="T16" s="51">
        <v>17</v>
      </c>
      <c r="U16" s="51">
        <v>17</v>
      </c>
      <c r="V16" s="51">
        <v>17</v>
      </c>
      <c r="W16" s="51">
        <v>17</v>
      </c>
      <c r="X16" s="9">
        <v>20</v>
      </c>
      <c r="Y16" s="9">
        <v>20</v>
      </c>
      <c r="Z16" s="51">
        <v>20</v>
      </c>
      <c r="AA16" s="51">
        <v>20</v>
      </c>
      <c r="AB16" s="51">
        <v>20</v>
      </c>
      <c r="AC16" s="51">
        <v>3</v>
      </c>
      <c r="AD16" s="9">
        <v>3</v>
      </c>
      <c r="AE16" s="51">
        <v>2</v>
      </c>
      <c r="AF16" s="9">
        <v>5</v>
      </c>
      <c r="AG16" s="51">
        <v>5</v>
      </c>
      <c r="AH16" s="9">
        <v>5</v>
      </c>
      <c r="AI16" s="9">
        <v>17</v>
      </c>
      <c r="AJ16" s="9">
        <v>14</v>
      </c>
      <c r="AK16" s="9">
        <v>7</v>
      </c>
      <c r="AL16" s="9">
        <v>20</v>
      </c>
      <c r="AM16" s="9">
        <v>1000</v>
      </c>
      <c r="AO16" s="11">
        <f t="shared" si="1"/>
        <v>4</v>
      </c>
      <c r="AP16" s="11">
        <f t="shared" ref="AP16:AP27" si="36">$D$5-C16+1</f>
        <v>4</v>
      </c>
      <c r="AQ16" s="11">
        <f t="shared" ref="AQ16:AQ27" si="37">$D$5-D16+1</f>
        <v>5</v>
      </c>
      <c r="AR16" s="11">
        <f t="shared" ref="AR16:AR27" si="38">$D$5-E16+1</f>
        <v>3</v>
      </c>
      <c r="AS16" s="11">
        <f t="shared" si="3"/>
        <v>4</v>
      </c>
      <c r="AT16" s="11">
        <f t="shared" si="4"/>
        <v>4</v>
      </c>
      <c r="AU16" s="11">
        <f t="shared" si="5"/>
        <v>4</v>
      </c>
      <c r="AV16" s="11">
        <f t="shared" si="6"/>
        <v>4</v>
      </c>
      <c r="AW16" s="11">
        <f t="shared" si="7"/>
        <v>4</v>
      </c>
      <c r="AX16" s="11">
        <f t="shared" si="8"/>
        <v>4</v>
      </c>
      <c r="AY16" s="11">
        <f t="shared" si="9"/>
        <v>17</v>
      </c>
      <c r="AZ16" s="11">
        <f t="shared" si="10"/>
        <v>4</v>
      </c>
      <c r="BA16" s="11">
        <f t="shared" si="11"/>
        <v>4</v>
      </c>
      <c r="BB16" s="11">
        <f t="shared" si="12"/>
        <v>4</v>
      </c>
      <c r="BC16" s="11">
        <f t="shared" si="13"/>
        <v>4</v>
      </c>
      <c r="BD16" s="11">
        <f t="shared" si="14"/>
        <v>4</v>
      </c>
      <c r="BE16" s="11">
        <f t="shared" si="15"/>
        <v>4</v>
      </c>
      <c r="BF16" s="11">
        <f t="shared" si="16"/>
        <v>4</v>
      </c>
      <c r="BG16" s="11">
        <f t="shared" si="17"/>
        <v>4</v>
      </c>
      <c r="BH16" s="11">
        <f t="shared" si="18"/>
        <v>4</v>
      </c>
      <c r="BI16" s="11">
        <f t="shared" si="19"/>
        <v>4</v>
      </c>
      <c r="BJ16" s="11">
        <f t="shared" si="20"/>
        <v>4</v>
      </c>
      <c r="BK16" s="11">
        <f t="shared" si="21"/>
        <v>1</v>
      </c>
      <c r="BL16" s="11">
        <f t="shared" si="22"/>
        <v>1</v>
      </c>
      <c r="BM16" s="11">
        <f t="shared" si="23"/>
        <v>1</v>
      </c>
      <c r="BN16" s="11">
        <f t="shared" si="24"/>
        <v>1</v>
      </c>
      <c r="BO16" s="11">
        <f t="shared" si="25"/>
        <v>1</v>
      </c>
      <c r="BP16" s="11">
        <f t="shared" si="26"/>
        <v>18</v>
      </c>
      <c r="BQ16" s="11">
        <f t="shared" si="27"/>
        <v>18</v>
      </c>
      <c r="BR16" s="11">
        <f t="shared" si="28"/>
        <v>19</v>
      </c>
      <c r="BS16" s="11">
        <f t="shared" si="29"/>
        <v>16</v>
      </c>
      <c r="BT16" s="11">
        <f t="shared" si="30"/>
        <v>16</v>
      </c>
      <c r="BU16" s="11">
        <f t="shared" si="31"/>
        <v>16</v>
      </c>
      <c r="BV16" s="11">
        <f t="shared" si="32"/>
        <v>4</v>
      </c>
      <c r="BW16" s="11">
        <f t="shared" si="33"/>
        <v>7</v>
      </c>
      <c r="BX16" s="11">
        <f t="shared" si="34"/>
        <v>14</v>
      </c>
      <c r="BY16" s="11">
        <f t="shared" si="35"/>
        <v>1</v>
      </c>
      <c r="BZ16" s="11">
        <f t="shared" si="2"/>
        <v>1000</v>
      </c>
      <c r="CB16" s="8" t="s">
        <v>4</v>
      </c>
      <c r="CC16" s="9">
        <v>4</v>
      </c>
      <c r="CD16" s="9">
        <v>4</v>
      </c>
      <c r="CE16" s="9">
        <v>5</v>
      </c>
      <c r="CF16" s="9">
        <v>3</v>
      </c>
      <c r="CG16" s="9">
        <v>4</v>
      </c>
      <c r="CH16" s="9">
        <v>4</v>
      </c>
      <c r="CI16" s="9">
        <v>4</v>
      </c>
      <c r="CJ16" s="9">
        <v>4</v>
      </c>
      <c r="CK16" s="9">
        <v>4</v>
      </c>
      <c r="CL16" s="9">
        <v>4</v>
      </c>
      <c r="CM16" s="9">
        <v>17</v>
      </c>
      <c r="CN16" s="9">
        <v>4</v>
      </c>
      <c r="CO16" s="9">
        <v>4</v>
      </c>
      <c r="CP16" s="9">
        <v>4</v>
      </c>
      <c r="CQ16" s="9">
        <v>4</v>
      </c>
      <c r="CR16" s="9">
        <v>4</v>
      </c>
      <c r="CS16" s="9">
        <v>4</v>
      </c>
      <c r="CT16" s="9">
        <v>4</v>
      </c>
      <c r="CU16" s="9">
        <v>4</v>
      </c>
      <c r="CV16" s="9">
        <v>4</v>
      </c>
      <c r="CW16" s="9">
        <v>4</v>
      </c>
      <c r="CX16" s="9">
        <v>4</v>
      </c>
      <c r="CY16" s="9">
        <v>1</v>
      </c>
      <c r="CZ16" s="9">
        <v>1</v>
      </c>
      <c r="DA16" s="9">
        <v>1</v>
      </c>
      <c r="DB16" s="9">
        <v>1</v>
      </c>
      <c r="DC16" s="9">
        <v>1</v>
      </c>
      <c r="DD16" s="9">
        <v>18</v>
      </c>
      <c r="DE16" s="9">
        <v>18</v>
      </c>
      <c r="DF16" s="9">
        <v>19</v>
      </c>
      <c r="DG16" s="9">
        <v>16</v>
      </c>
      <c r="DH16" s="9">
        <v>16</v>
      </c>
      <c r="DI16" s="9">
        <v>16</v>
      </c>
      <c r="DJ16" s="9">
        <v>4</v>
      </c>
      <c r="DK16" s="9">
        <v>7</v>
      </c>
      <c r="DL16" s="9">
        <v>14</v>
      </c>
      <c r="DM16" s="9">
        <v>1</v>
      </c>
      <c r="DN16" s="9">
        <v>1000</v>
      </c>
    </row>
    <row r="17" spans="1:118" ht="15" thickBot="1" x14ac:dyDescent="0.35">
      <c r="A17" s="8" t="s">
        <v>3</v>
      </c>
      <c r="B17" s="51">
        <v>18</v>
      </c>
      <c r="C17" s="51">
        <v>18</v>
      </c>
      <c r="D17" s="9">
        <v>19</v>
      </c>
      <c r="E17" s="51">
        <v>19</v>
      </c>
      <c r="F17" s="9">
        <v>19</v>
      </c>
      <c r="G17" s="51">
        <v>18</v>
      </c>
      <c r="H17" s="51">
        <v>18</v>
      </c>
      <c r="I17" s="51">
        <v>18</v>
      </c>
      <c r="J17" s="51">
        <v>18</v>
      </c>
      <c r="K17" s="51">
        <v>18</v>
      </c>
      <c r="L17" s="9">
        <v>3</v>
      </c>
      <c r="M17" s="51">
        <v>18</v>
      </c>
      <c r="N17" s="9">
        <v>18</v>
      </c>
      <c r="O17" s="51">
        <v>18</v>
      </c>
      <c r="P17" s="51">
        <v>18</v>
      </c>
      <c r="Q17" s="51">
        <v>18</v>
      </c>
      <c r="R17" s="51">
        <v>18</v>
      </c>
      <c r="S17" s="51">
        <v>18</v>
      </c>
      <c r="T17" s="51">
        <v>18</v>
      </c>
      <c r="U17" s="51">
        <v>18</v>
      </c>
      <c r="V17" s="51">
        <v>18</v>
      </c>
      <c r="W17" s="51">
        <v>18</v>
      </c>
      <c r="X17" s="9">
        <v>3</v>
      </c>
      <c r="Y17" s="9">
        <v>4</v>
      </c>
      <c r="Z17" s="51">
        <v>3</v>
      </c>
      <c r="AA17" s="51">
        <v>3</v>
      </c>
      <c r="AB17" s="51">
        <v>3</v>
      </c>
      <c r="AC17" s="51">
        <v>3</v>
      </c>
      <c r="AD17" s="9">
        <v>3</v>
      </c>
      <c r="AE17" s="51">
        <v>2</v>
      </c>
      <c r="AF17" s="9">
        <v>4</v>
      </c>
      <c r="AG17" s="51">
        <v>4</v>
      </c>
      <c r="AH17" s="9">
        <v>4</v>
      </c>
      <c r="AI17" s="9">
        <v>18</v>
      </c>
      <c r="AJ17" s="9">
        <v>15</v>
      </c>
      <c r="AK17" s="9">
        <v>8</v>
      </c>
      <c r="AL17" s="9">
        <v>13</v>
      </c>
      <c r="AM17" s="9">
        <v>1000</v>
      </c>
      <c r="AO17" s="11">
        <f t="shared" si="1"/>
        <v>3</v>
      </c>
      <c r="AP17" s="11">
        <f t="shared" si="36"/>
        <v>3</v>
      </c>
      <c r="AQ17" s="11">
        <f t="shared" si="37"/>
        <v>2</v>
      </c>
      <c r="AR17" s="11">
        <f t="shared" si="38"/>
        <v>2</v>
      </c>
      <c r="AS17" s="11">
        <f t="shared" si="3"/>
        <v>2</v>
      </c>
      <c r="AT17" s="11">
        <f t="shared" si="4"/>
        <v>3</v>
      </c>
      <c r="AU17" s="11">
        <f t="shared" si="5"/>
        <v>3</v>
      </c>
      <c r="AV17" s="11">
        <f t="shared" si="6"/>
        <v>3</v>
      </c>
      <c r="AW17" s="11">
        <f t="shared" si="7"/>
        <v>3</v>
      </c>
      <c r="AX17" s="11">
        <f t="shared" si="8"/>
        <v>3</v>
      </c>
      <c r="AY17" s="11">
        <f t="shared" si="9"/>
        <v>18</v>
      </c>
      <c r="AZ17" s="11">
        <f t="shared" si="10"/>
        <v>3</v>
      </c>
      <c r="BA17" s="11">
        <f t="shared" si="11"/>
        <v>3</v>
      </c>
      <c r="BB17" s="11">
        <f t="shared" si="12"/>
        <v>3</v>
      </c>
      <c r="BC17" s="11">
        <f t="shared" si="13"/>
        <v>3</v>
      </c>
      <c r="BD17" s="11">
        <f t="shared" si="14"/>
        <v>3</v>
      </c>
      <c r="BE17" s="11">
        <f t="shared" si="15"/>
        <v>3</v>
      </c>
      <c r="BF17" s="11">
        <f t="shared" si="16"/>
        <v>3</v>
      </c>
      <c r="BG17" s="11">
        <f t="shared" si="17"/>
        <v>3</v>
      </c>
      <c r="BH17" s="11">
        <f t="shared" si="18"/>
        <v>3</v>
      </c>
      <c r="BI17" s="11">
        <f t="shared" si="19"/>
        <v>3</v>
      </c>
      <c r="BJ17" s="11">
        <f t="shared" si="20"/>
        <v>3</v>
      </c>
      <c r="BK17" s="11">
        <f t="shared" si="21"/>
        <v>18</v>
      </c>
      <c r="BL17" s="11">
        <f t="shared" si="22"/>
        <v>17</v>
      </c>
      <c r="BM17" s="11">
        <f t="shared" si="23"/>
        <v>18</v>
      </c>
      <c r="BN17" s="11">
        <f t="shared" si="24"/>
        <v>18</v>
      </c>
      <c r="BO17" s="11">
        <f t="shared" si="25"/>
        <v>18</v>
      </c>
      <c r="BP17" s="11">
        <f t="shared" si="26"/>
        <v>18</v>
      </c>
      <c r="BQ17" s="11">
        <f t="shared" si="27"/>
        <v>18</v>
      </c>
      <c r="BR17" s="11">
        <f t="shared" si="28"/>
        <v>19</v>
      </c>
      <c r="BS17" s="11">
        <f t="shared" si="29"/>
        <v>17</v>
      </c>
      <c r="BT17" s="11">
        <f t="shared" si="30"/>
        <v>17</v>
      </c>
      <c r="BU17" s="11">
        <f t="shared" si="31"/>
        <v>17</v>
      </c>
      <c r="BV17" s="11">
        <f t="shared" si="32"/>
        <v>3</v>
      </c>
      <c r="BW17" s="11">
        <f t="shared" si="33"/>
        <v>6</v>
      </c>
      <c r="BX17" s="11">
        <f t="shared" si="34"/>
        <v>13</v>
      </c>
      <c r="BY17" s="11">
        <f t="shared" si="35"/>
        <v>8</v>
      </c>
      <c r="BZ17" s="11">
        <f t="shared" si="2"/>
        <v>1000</v>
      </c>
      <c r="CB17" s="8" t="s">
        <v>3</v>
      </c>
      <c r="CC17" s="9">
        <v>3</v>
      </c>
      <c r="CD17" s="9">
        <v>3</v>
      </c>
      <c r="CE17" s="9">
        <v>2</v>
      </c>
      <c r="CF17" s="9">
        <v>2</v>
      </c>
      <c r="CG17" s="9">
        <v>2</v>
      </c>
      <c r="CH17" s="9">
        <v>3</v>
      </c>
      <c r="CI17" s="9">
        <v>3</v>
      </c>
      <c r="CJ17" s="9">
        <v>3</v>
      </c>
      <c r="CK17" s="9">
        <v>3</v>
      </c>
      <c r="CL17" s="9">
        <v>3</v>
      </c>
      <c r="CM17" s="9">
        <v>18</v>
      </c>
      <c r="CN17" s="9">
        <v>3</v>
      </c>
      <c r="CO17" s="9">
        <v>3</v>
      </c>
      <c r="CP17" s="9">
        <v>3</v>
      </c>
      <c r="CQ17" s="9">
        <v>3</v>
      </c>
      <c r="CR17" s="9">
        <v>3</v>
      </c>
      <c r="CS17" s="9">
        <v>3</v>
      </c>
      <c r="CT17" s="9">
        <v>3</v>
      </c>
      <c r="CU17" s="9">
        <v>3</v>
      </c>
      <c r="CV17" s="9">
        <v>3</v>
      </c>
      <c r="CW17" s="9">
        <v>3</v>
      </c>
      <c r="CX17" s="9">
        <v>3</v>
      </c>
      <c r="CY17" s="9">
        <v>18</v>
      </c>
      <c r="CZ17" s="9">
        <v>17</v>
      </c>
      <c r="DA17" s="9">
        <v>18</v>
      </c>
      <c r="DB17" s="9">
        <v>18</v>
      </c>
      <c r="DC17" s="9">
        <v>18</v>
      </c>
      <c r="DD17" s="9">
        <v>18</v>
      </c>
      <c r="DE17" s="9">
        <v>18</v>
      </c>
      <c r="DF17" s="9">
        <v>19</v>
      </c>
      <c r="DG17" s="9">
        <v>17</v>
      </c>
      <c r="DH17" s="9">
        <v>17</v>
      </c>
      <c r="DI17" s="9">
        <v>17</v>
      </c>
      <c r="DJ17" s="9">
        <v>3</v>
      </c>
      <c r="DK17" s="9">
        <v>6</v>
      </c>
      <c r="DL17" s="9">
        <v>13</v>
      </c>
      <c r="DM17" s="9">
        <v>8</v>
      </c>
      <c r="DN17" s="9">
        <v>1000</v>
      </c>
    </row>
    <row r="18" spans="1:118" ht="15" thickBot="1" x14ac:dyDescent="0.35">
      <c r="A18" s="8" t="s">
        <v>99</v>
      </c>
      <c r="B18" s="51">
        <v>19</v>
      </c>
      <c r="C18" s="51">
        <v>19</v>
      </c>
      <c r="D18" s="9">
        <v>6</v>
      </c>
      <c r="E18" s="51">
        <v>17</v>
      </c>
      <c r="F18" s="9">
        <v>18</v>
      </c>
      <c r="G18" s="51">
        <v>19</v>
      </c>
      <c r="H18" s="51">
        <v>19</v>
      </c>
      <c r="I18" s="51">
        <v>19</v>
      </c>
      <c r="J18" s="51">
        <v>19</v>
      </c>
      <c r="K18" s="51">
        <v>19</v>
      </c>
      <c r="L18" s="9">
        <v>2</v>
      </c>
      <c r="M18" s="51">
        <v>19</v>
      </c>
      <c r="N18" s="9">
        <v>19</v>
      </c>
      <c r="O18" s="51">
        <v>19</v>
      </c>
      <c r="P18" s="51">
        <v>19</v>
      </c>
      <c r="Q18" s="51">
        <v>19</v>
      </c>
      <c r="R18" s="51">
        <v>19</v>
      </c>
      <c r="S18" s="51">
        <v>19</v>
      </c>
      <c r="T18" s="51">
        <v>19</v>
      </c>
      <c r="U18" s="51">
        <v>19</v>
      </c>
      <c r="V18" s="51">
        <v>19</v>
      </c>
      <c r="W18" s="51">
        <v>19</v>
      </c>
      <c r="X18" s="9">
        <v>19</v>
      </c>
      <c r="Y18" s="9">
        <v>19</v>
      </c>
      <c r="Z18" s="51">
        <v>19</v>
      </c>
      <c r="AA18" s="51">
        <v>19</v>
      </c>
      <c r="AB18" s="51">
        <v>19</v>
      </c>
      <c r="AC18" s="51">
        <v>3</v>
      </c>
      <c r="AD18" s="9">
        <v>3</v>
      </c>
      <c r="AE18" s="51">
        <v>2</v>
      </c>
      <c r="AF18" s="9">
        <v>5</v>
      </c>
      <c r="AG18" s="51">
        <v>5</v>
      </c>
      <c r="AH18" s="9">
        <v>5</v>
      </c>
      <c r="AI18" s="9">
        <v>13</v>
      </c>
      <c r="AJ18" s="9">
        <v>13</v>
      </c>
      <c r="AK18" s="9">
        <v>6</v>
      </c>
      <c r="AL18" s="9">
        <v>15</v>
      </c>
      <c r="AM18" s="9">
        <v>1000</v>
      </c>
      <c r="AO18" s="11">
        <f t="shared" si="1"/>
        <v>2</v>
      </c>
      <c r="AP18" s="11">
        <f t="shared" si="36"/>
        <v>2</v>
      </c>
      <c r="AQ18" s="11">
        <f t="shared" si="37"/>
        <v>15</v>
      </c>
      <c r="AR18" s="11">
        <f t="shared" si="38"/>
        <v>4</v>
      </c>
      <c r="AS18" s="11">
        <f t="shared" si="3"/>
        <v>3</v>
      </c>
      <c r="AT18" s="11">
        <f t="shared" si="4"/>
        <v>2</v>
      </c>
      <c r="AU18" s="11">
        <f t="shared" si="5"/>
        <v>2</v>
      </c>
      <c r="AV18" s="11">
        <f t="shared" si="6"/>
        <v>2</v>
      </c>
      <c r="AW18" s="11">
        <f t="shared" si="7"/>
        <v>2</v>
      </c>
      <c r="AX18" s="11">
        <f t="shared" si="8"/>
        <v>2</v>
      </c>
      <c r="AY18" s="11">
        <f t="shared" si="9"/>
        <v>19</v>
      </c>
      <c r="AZ18" s="11">
        <f t="shared" si="10"/>
        <v>2</v>
      </c>
      <c r="BA18" s="11">
        <f t="shared" si="11"/>
        <v>2</v>
      </c>
      <c r="BB18" s="11">
        <f t="shared" si="12"/>
        <v>2</v>
      </c>
      <c r="BC18" s="11">
        <f t="shared" si="13"/>
        <v>2</v>
      </c>
      <c r="BD18" s="11">
        <f t="shared" si="14"/>
        <v>2</v>
      </c>
      <c r="BE18" s="11">
        <f t="shared" si="15"/>
        <v>2</v>
      </c>
      <c r="BF18" s="11">
        <f t="shared" si="16"/>
        <v>2</v>
      </c>
      <c r="BG18" s="11">
        <f t="shared" si="17"/>
        <v>2</v>
      </c>
      <c r="BH18" s="11">
        <f t="shared" si="18"/>
        <v>2</v>
      </c>
      <c r="BI18" s="11">
        <f t="shared" si="19"/>
        <v>2</v>
      </c>
      <c r="BJ18" s="11">
        <f t="shared" si="20"/>
        <v>2</v>
      </c>
      <c r="BK18" s="11">
        <f t="shared" si="21"/>
        <v>2</v>
      </c>
      <c r="BL18" s="11">
        <f t="shared" si="22"/>
        <v>2</v>
      </c>
      <c r="BM18" s="11">
        <f t="shared" si="23"/>
        <v>2</v>
      </c>
      <c r="BN18" s="11">
        <f t="shared" si="24"/>
        <v>2</v>
      </c>
      <c r="BO18" s="11">
        <f t="shared" si="25"/>
        <v>2</v>
      </c>
      <c r="BP18" s="11">
        <f t="shared" si="26"/>
        <v>18</v>
      </c>
      <c r="BQ18" s="11">
        <f t="shared" si="27"/>
        <v>18</v>
      </c>
      <c r="BR18" s="11">
        <f t="shared" si="28"/>
        <v>19</v>
      </c>
      <c r="BS18" s="11">
        <f t="shared" si="29"/>
        <v>16</v>
      </c>
      <c r="BT18" s="11">
        <f t="shared" si="30"/>
        <v>16</v>
      </c>
      <c r="BU18" s="11">
        <f t="shared" si="31"/>
        <v>16</v>
      </c>
      <c r="BV18" s="11">
        <f t="shared" si="32"/>
        <v>8</v>
      </c>
      <c r="BW18" s="11">
        <f t="shared" si="33"/>
        <v>8</v>
      </c>
      <c r="BX18" s="11">
        <f t="shared" si="34"/>
        <v>15</v>
      </c>
      <c r="BY18" s="11">
        <f t="shared" si="35"/>
        <v>6</v>
      </c>
      <c r="BZ18" s="11">
        <f t="shared" si="2"/>
        <v>1000</v>
      </c>
      <c r="CB18" s="8" t="s">
        <v>99</v>
      </c>
      <c r="CC18" s="9">
        <v>2</v>
      </c>
      <c r="CD18" s="9">
        <v>2</v>
      </c>
      <c r="CE18" s="9">
        <v>15</v>
      </c>
      <c r="CF18" s="9">
        <v>4</v>
      </c>
      <c r="CG18" s="9">
        <v>3</v>
      </c>
      <c r="CH18" s="9">
        <v>2</v>
      </c>
      <c r="CI18" s="9">
        <v>2</v>
      </c>
      <c r="CJ18" s="9">
        <v>2</v>
      </c>
      <c r="CK18" s="9">
        <v>2</v>
      </c>
      <c r="CL18" s="9">
        <v>2</v>
      </c>
      <c r="CM18" s="9">
        <v>19</v>
      </c>
      <c r="CN18" s="9">
        <v>2</v>
      </c>
      <c r="CO18" s="9">
        <v>2</v>
      </c>
      <c r="CP18" s="9">
        <v>2</v>
      </c>
      <c r="CQ18" s="9">
        <v>2</v>
      </c>
      <c r="CR18" s="9">
        <v>2</v>
      </c>
      <c r="CS18" s="9">
        <v>2</v>
      </c>
      <c r="CT18" s="9">
        <v>2</v>
      </c>
      <c r="CU18" s="9">
        <v>2</v>
      </c>
      <c r="CV18" s="9">
        <v>2</v>
      </c>
      <c r="CW18" s="9">
        <v>2</v>
      </c>
      <c r="CX18" s="9">
        <v>2</v>
      </c>
      <c r="CY18" s="9">
        <v>2</v>
      </c>
      <c r="CZ18" s="9">
        <v>2</v>
      </c>
      <c r="DA18" s="9">
        <v>2</v>
      </c>
      <c r="DB18" s="9">
        <v>2</v>
      </c>
      <c r="DC18" s="9">
        <v>2</v>
      </c>
      <c r="DD18" s="9">
        <v>18</v>
      </c>
      <c r="DE18" s="9">
        <v>18</v>
      </c>
      <c r="DF18" s="9">
        <v>19</v>
      </c>
      <c r="DG18" s="9">
        <v>16</v>
      </c>
      <c r="DH18" s="9">
        <v>16</v>
      </c>
      <c r="DI18" s="9">
        <v>16</v>
      </c>
      <c r="DJ18" s="9">
        <v>8</v>
      </c>
      <c r="DK18" s="9">
        <v>8</v>
      </c>
      <c r="DL18" s="9">
        <v>15</v>
      </c>
      <c r="DM18" s="9">
        <v>6</v>
      </c>
      <c r="DN18" s="9">
        <v>1000</v>
      </c>
    </row>
    <row r="19" spans="1:118" ht="15" thickBot="1" x14ac:dyDescent="0.35">
      <c r="A19" s="8" t="s">
        <v>100</v>
      </c>
      <c r="B19" s="51">
        <v>6</v>
      </c>
      <c r="C19" s="51">
        <v>8</v>
      </c>
      <c r="D19" s="9">
        <v>16</v>
      </c>
      <c r="E19" s="51">
        <v>14</v>
      </c>
      <c r="F19" s="9">
        <v>13</v>
      </c>
      <c r="G19" s="51">
        <v>7</v>
      </c>
      <c r="H19" s="51">
        <v>3</v>
      </c>
      <c r="I19" s="51">
        <v>3</v>
      </c>
      <c r="J19" s="51">
        <v>3</v>
      </c>
      <c r="K19" s="51">
        <v>3</v>
      </c>
      <c r="L19" s="9">
        <v>11</v>
      </c>
      <c r="M19" s="51">
        <v>8</v>
      </c>
      <c r="N19" s="9">
        <v>4</v>
      </c>
      <c r="O19" s="51">
        <v>4</v>
      </c>
      <c r="P19" s="51">
        <v>4</v>
      </c>
      <c r="Q19" s="51">
        <v>8</v>
      </c>
      <c r="R19" s="51">
        <v>11</v>
      </c>
      <c r="S19" s="51">
        <v>9</v>
      </c>
      <c r="T19" s="51">
        <v>5</v>
      </c>
      <c r="U19" s="51">
        <v>5</v>
      </c>
      <c r="V19" s="51">
        <v>6</v>
      </c>
      <c r="W19" s="51">
        <v>3</v>
      </c>
      <c r="X19" s="9">
        <v>6</v>
      </c>
      <c r="Y19" s="9">
        <v>7</v>
      </c>
      <c r="Z19" s="51">
        <v>5</v>
      </c>
      <c r="AA19" s="51">
        <v>5</v>
      </c>
      <c r="AB19" s="51">
        <v>5</v>
      </c>
      <c r="AC19" s="51">
        <v>3</v>
      </c>
      <c r="AD19" s="9">
        <v>3</v>
      </c>
      <c r="AE19" s="51">
        <v>2</v>
      </c>
      <c r="AF19" s="9">
        <v>1</v>
      </c>
      <c r="AG19" s="51">
        <v>1</v>
      </c>
      <c r="AH19" s="9">
        <v>5</v>
      </c>
      <c r="AI19" s="9">
        <v>20</v>
      </c>
      <c r="AJ19" s="9">
        <v>9</v>
      </c>
      <c r="AK19" s="9">
        <v>8</v>
      </c>
      <c r="AL19" s="9">
        <v>17</v>
      </c>
      <c r="AM19" s="9">
        <v>1000</v>
      </c>
      <c r="AO19" s="11">
        <f t="shared" si="1"/>
        <v>15</v>
      </c>
      <c r="AP19" s="11">
        <f t="shared" si="36"/>
        <v>13</v>
      </c>
      <c r="AQ19" s="11">
        <f t="shared" si="37"/>
        <v>5</v>
      </c>
      <c r="AR19" s="11">
        <f t="shared" si="38"/>
        <v>7</v>
      </c>
      <c r="AS19" s="11">
        <f t="shared" si="3"/>
        <v>8</v>
      </c>
      <c r="AT19" s="11">
        <f t="shared" si="4"/>
        <v>14</v>
      </c>
      <c r="AU19" s="11">
        <f t="shared" si="5"/>
        <v>18</v>
      </c>
      <c r="AV19" s="11">
        <f t="shared" si="6"/>
        <v>18</v>
      </c>
      <c r="AW19" s="11">
        <f t="shared" si="7"/>
        <v>18</v>
      </c>
      <c r="AX19" s="11">
        <f t="shared" si="8"/>
        <v>18</v>
      </c>
      <c r="AY19" s="11">
        <f t="shared" si="9"/>
        <v>10</v>
      </c>
      <c r="AZ19" s="11">
        <f t="shared" si="10"/>
        <v>13</v>
      </c>
      <c r="BA19" s="11">
        <f t="shared" si="11"/>
        <v>17</v>
      </c>
      <c r="BB19" s="11">
        <f t="shared" si="12"/>
        <v>17</v>
      </c>
      <c r="BC19" s="11">
        <f t="shared" si="13"/>
        <v>17</v>
      </c>
      <c r="BD19" s="11">
        <f t="shared" si="14"/>
        <v>13</v>
      </c>
      <c r="BE19" s="11">
        <f t="shared" si="15"/>
        <v>10</v>
      </c>
      <c r="BF19" s="11">
        <f t="shared" si="16"/>
        <v>12</v>
      </c>
      <c r="BG19" s="11">
        <f t="shared" si="17"/>
        <v>16</v>
      </c>
      <c r="BH19" s="11">
        <f t="shared" si="18"/>
        <v>16</v>
      </c>
      <c r="BI19" s="11">
        <f t="shared" si="19"/>
        <v>15</v>
      </c>
      <c r="BJ19" s="11">
        <f t="shared" si="20"/>
        <v>18</v>
      </c>
      <c r="BK19" s="11">
        <f t="shared" si="21"/>
        <v>15</v>
      </c>
      <c r="BL19" s="11">
        <f t="shared" si="22"/>
        <v>14</v>
      </c>
      <c r="BM19" s="11">
        <f t="shared" si="23"/>
        <v>16</v>
      </c>
      <c r="BN19" s="11">
        <f t="shared" si="24"/>
        <v>16</v>
      </c>
      <c r="BO19" s="11">
        <f t="shared" si="25"/>
        <v>16</v>
      </c>
      <c r="BP19" s="11">
        <f t="shared" si="26"/>
        <v>18</v>
      </c>
      <c r="BQ19" s="11">
        <f t="shared" si="27"/>
        <v>18</v>
      </c>
      <c r="BR19" s="11">
        <f t="shared" si="28"/>
        <v>19</v>
      </c>
      <c r="BS19" s="11">
        <f t="shared" si="29"/>
        <v>20</v>
      </c>
      <c r="BT19" s="11">
        <f t="shared" si="30"/>
        <v>20</v>
      </c>
      <c r="BU19" s="11">
        <f t="shared" si="31"/>
        <v>16</v>
      </c>
      <c r="BV19" s="11">
        <f t="shared" si="32"/>
        <v>1</v>
      </c>
      <c r="BW19" s="11">
        <f t="shared" si="33"/>
        <v>12</v>
      </c>
      <c r="BX19" s="11">
        <f t="shared" si="34"/>
        <v>13</v>
      </c>
      <c r="BY19" s="11">
        <f t="shared" si="35"/>
        <v>4</v>
      </c>
      <c r="BZ19" s="11">
        <f t="shared" si="2"/>
        <v>1000</v>
      </c>
      <c r="CB19" s="8" t="s">
        <v>100</v>
      </c>
      <c r="CC19" s="9">
        <v>15</v>
      </c>
      <c r="CD19" s="9">
        <v>13</v>
      </c>
      <c r="CE19" s="9">
        <v>5</v>
      </c>
      <c r="CF19" s="9">
        <v>7</v>
      </c>
      <c r="CG19" s="9">
        <v>8</v>
      </c>
      <c r="CH19" s="9">
        <v>14</v>
      </c>
      <c r="CI19" s="9">
        <v>18</v>
      </c>
      <c r="CJ19" s="9">
        <v>18</v>
      </c>
      <c r="CK19" s="9">
        <v>18</v>
      </c>
      <c r="CL19" s="9">
        <v>18</v>
      </c>
      <c r="CM19" s="9">
        <v>10</v>
      </c>
      <c r="CN19" s="9">
        <v>13</v>
      </c>
      <c r="CO19" s="9">
        <v>17</v>
      </c>
      <c r="CP19" s="9">
        <v>17</v>
      </c>
      <c r="CQ19" s="9">
        <v>17</v>
      </c>
      <c r="CR19" s="9">
        <v>13</v>
      </c>
      <c r="CS19" s="9">
        <v>10</v>
      </c>
      <c r="CT19" s="9">
        <v>12</v>
      </c>
      <c r="CU19" s="9">
        <v>16</v>
      </c>
      <c r="CV19" s="9">
        <v>16</v>
      </c>
      <c r="CW19" s="9">
        <v>15</v>
      </c>
      <c r="CX19" s="9">
        <v>18</v>
      </c>
      <c r="CY19" s="9">
        <v>15</v>
      </c>
      <c r="CZ19" s="9">
        <v>14</v>
      </c>
      <c r="DA19" s="9">
        <v>16</v>
      </c>
      <c r="DB19" s="9">
        <v>16</v>
      </c>
      <c r="DC19" s="9">
        <v>16</v>
      </c>
      <c r="DD19" s="9">
        <v>18</v>
      </c>
      <c r="DE19" s="9">
        <v>18</v>
      </c>
      <c r="DF19" s="9">
        <v>19</v>
      </c>
      <c r="DG19" s="9">
        <v>20</v>
      </c>
      <c r="DH19" s="9">
        <v>20</v>
      </c>
      <c r="DI19" s="9">
        <v>16</v>
      </c>
      <c r="DJ19" s="9">
        <v>1</v>
      </c>
      <c r="DK19" s="9">
        <v>12</v>
      </c>
      <c r="DL19" s="9">
        <v>13</v>
      </c>
      <c r="DM19" s="9">
        <v>4</v>
      </c>
      <c r="DN19" s="9">
        <v>1000</v>
      </c>
    </row>
    <row r="20" spans="1:118" ht="15" thickBot="1" x14ac:dyDescent="0.35">
      <c r="A20" s="8" t="s">
        <v>101</v>
      </c>
      <c r="B20" s="51">
        <v>20</v>
      </c>
      <c r="C20" s="51">
        <v>20</v>
      </c>
      <c r="D20" s="9">
        <v>20</v>
      </c>
      <c r="E20" s="51">
        <v>20</v>
      </c>
      <c r="F20" s="9">
        <v>20</v>
      </c>
      <c r="G20" s="51">
        <v>20</v>
      </c>
      <c r="H20" s="51">
        <v>20</v>
      </c>
      <c r="I20" s="51">
        <v>20</v>
      </c>
      <c r="J20" s="51">
        <v>20</v>
      </c>
      <c r="K20" s="51">
        <v>20</v>
      </c>
      <c r="L20" s="9">
        <v>1</v>
      </c>
      <c r="M20" s="51">
        <v>20</v>
      </c>
      <c r="N20" s="9">
        <v>20</v>
      </c>
      <c r="O20" s="51">
        <v>20</v>
      </c>
      <c r="P20" s="51">
        <v>20</v>
      </c>
      <c r="Q20" s="51">
        <v>20</v>
      </c>
      <c r="R20" s="51">
        <v>20</v>
      </c>
      <c r="S20" s="51">
        <v>20</v>
      </c>
      <c r="T20" s="51">
        <v>20</v>
      </c>
      <c r="U20" s="51">
        <v>20</v>
      </c>
      <c r="V20" s="51">
        <v>20</v>
      </c>
      <c r="W20" s="51">
        <v>20</v>
      </c>
      <c r="X20" s="9">
        <v>13</v>
      </c>
      <c r="Y20" s="9">
        <v>9</v>
      </c>
      <c r="Z20" s="51">
        <v>14</v>
      </c>
      <c r="AA20" s="51">
        <v>11</v>
      </c>
      <c r="AB20" s="51">
        <v>13</v>
      </c>
      <c r="AC20" s="51">
        <v>3</v>
      </c>
      <c r="AD20" s="9">
        <v>3</v>
      </c>
      <c r="AE20" s="51">
        <v>2</v>
      </c>
      <c r="AF20" s="9">
        <v>5</v>
      </c>
      <c r="AG20" s="51">
        <v>5</v>
      </c>
      <c r="AH20" s="9">
        <v>5</v>
      </c>
      <c r="AI20" s="9">
        <v>1</v>
      </c>
      <c r="AJ20" s="9">
        <v>15</v>
      </c>
      <c r="AK20" s="9">
        <v>8</v>
      </c>
      <c r="AL20" s="9">
        <v>8</v>
      </c>
      <c r="AM20" s="9">
        <v>1000</v>
      </c>
      <c r="AO20" s="11">
        <f t="shared" si="1"/>
        <v>1</v>
      </c>
      <c r="AP20" s="11">
        <f t="shared" si="36"/>
        <v>1</v>
      </c>
      <c r="AQ20" s="11">
        <f t="shared" si="37"/>
        <v>1</v>
      </c>
      <c r="AR20" s="11">
        <f t="shared" si="38"/>
        <v>1</v>
      </c>
      <c r="AS20" s="11">
        <f t="shared" si="3"/>
        <v>1</v>
      </c>
      <c r="AT20" s="11">
        <f t="shared" si="4"/>
        <v>1</v>
      </c>
      <c r="AU20" s="11">
        <f t="shared" si="5"/>
        <v>1</v>
      </c>
      <c r="AV20" s="11">
        <f t="shared" si="6"/>
        <v>1</v>
      </c>
      <c r="AW20" s="11">
        <f t="shared" si="7"/>
        <v>1</v>
      </c>
      <c r="AX20" s="11">
        <f t="shared" si="8"/>
        <v>1</v>
      </c>
      <c r="AY20" s="11">
        <f t="shared" si="9"/>
        <v>20</v>
      </c>
      <c r="AZ20" s="11">
        <f t="shared" si="10"/>
        <v>1</v>
      </c>
      <c r="BA20" s="11">
        <f t="shared" si="11"/>
        <v>1</v>
      </c>
      <c r="BB20" s="11">
        <f t="shared" si="12"/>
        <v>1</v>
      </c>
      <c r="BC20" s="11">
        <f t="shared" si="13"/>
        <v>1</v>
      </c>
      <c r="BD20" s="11">
        <f t="shared" si="14"/>
        <v>1</v>
      </c>
      <c r="BE20" s="11">
        <f t="shared" si="15"/>
        <v>1</v>
      </c>
      <c r="BF20" s="11">
        <f t="shared" si="16"/>
        <v>1</v>
      </c>
      <c r="BG20" s="11">
        <f t="shared" si="17"/>
        <v>1</v>
      </c>
      <c r="BH20" s="11">
        <f t="shared" si="18"/>
        <v>1</v>
      </c>
      <c r="BI20" s="11">
        <f t="shared" si="19"/>
        <v>1</v>
      </c>
      <c r="BJ20" s="11">
        <f t="shared" si="20"/>
        <v>1</v>
      </c>
      <c r="BK20" s="11">
        <f t="shared" si="21"/>
        <v>8</v>
      </c>
      <c r="BL20" s="11">
        <f t="shared" si="22"/>
        <v>12</v>
      </c>
      <c r="BM20" s="11">
        <f t="shared" si="23"/>
        <v>7</v>
      </c>
      <c r="BN20" s="11">
        <f t="shared" si="24"/>
        <v>10</v>
      </c>
      <c r="BO20" s="11">
        <f t="shared" si="25"/>
        <v>8</v>
      </c>
      <c r="BP20" s="11">
        <f t="shared" si="26"/>
        <v>18</v>
      </c>
      <c r="BQ20" s="11">
        <f t="shared" si="27"/>
        <v>18</v>
      </c>
      <c r="BR20" s="11">
        <f t="shared" si="28"/>
        <v>19</v>
      </c>
      <c r="BS20" s="11">
        <f t="shared" si="29"/>
        <v>16</v>
      </c>
      <c r="BT20" s="11">
        <f t="shared" si="30"/>
        <v>16</v>
      </c>
      <c r="BU20" s="11">
        <f t="shared" si="31"/>
        <v>16</v>
      </c>
      <c r="BV20" s="11">
        <f t="shared" si="32"/>
        <v>20</v>
      </c>
      <c r="BW20" s="11">
        <f t="shared" si="33"/>
        <v>6</v>
      </c>
      <c r="BX20" s="11">
        <f t="shared" si="34"/>
        <v>13</v>
      </c>
      <c r="BY20" s="11">
        <f t="shared" si="35"/>
        <v>13</v>
      </c>
      <c r="BZ20" s="11">
        <f t="shared" si="2"/>
        <v>1000</v>
      </c>
      <c r="CB20" s="8" t="s">
        <v>101</v>
      </c>
      <c r="CC20" s="9">
        <v>1</v>
      </c>
      <c r="CD20" s="9">
        <v>1</v>
      </c>
      <c r="CE20" s="9">
        <v>1</v>
      </c>
      <c r="CF20" s="9">
        <v>1</v>
      </c>
      <c r="CG20" s="9">
        <v>1</v>
      </c>
      <c r="CH20" s="9">
        <v>1</v>
      </c>
      <c r="CI20" s="9">
        <v>1</v>
      </c>
      <c r="CJ20" s="9">
        <v>1</v>
      </c>
      <c r="CK20" s="9">
        <v>1</v>
      </c>
      <c r="CL20" s="9">
        <v>1</v>
      </c>
      <c r="CM20" s="9">
        <v>20</v>
      </c>
      <c r="CN20" s="9">
        <v>1</v>
      </c>
      <c r="CO20" s="9">
        <v>1</v>
      </c>
      <c r="CP20" s="9">
        <v>1</v>
      </c>
      <c r="CQ20" s="9">
        <v>1</v>
      </c>
      <c r="CR20" s="9">
        <v>1</v>
      </c>
      <c r="CS20" s="9">
        <v>1</v>
      </c>
      <c r="CT20" s="9">
        <v>1</v>
      </c>
      <c r="CU20" s="9">
        <v>1</v>
      </c>
      <c r="CV20" s="9">
        <v>1</v>
      </c>
      <c r="CW20" s="9">
        <v>1</v>
      </c>
      <c r="CX20" s="9">
        <v>1</v>
      </c>
      <c r="CY20" s="9">
        <v>8</v>
      </c>
      <c r="CZ20" s="9">
        <v>12</v>
      </c>
      <c r="DA20" s="9">
        <v>7</v>
      </c>
      <c r="DB20" s="9">
        <v>10</v>
      </c>
      <c r="DC20" s="9">
        <v>8</v>
      </c>
      <c r="DD20" s="9">
        <v>18</v>
      </c>
      <c r="DE20" s="9">
        <v>18</v>
      </c>
      <c r="DF20" s="9">
        <v>19</v>
      </c>
      <c r="DG20" s="9">
        <v>16</v>
      </c>
      <c r="DH20" s="9">
        <v>16</v>
      </c>
      <c r="DI20" s="9">
        <v>16</v>
      </c>
      <c r="DJ20" s="9">
        <v>20</v>
      </c>
      <c r="DK20" s="9">
        <v>6</v>
      </c>
      <c r="DL20" s="9">
        <v>13</v>
      </c>
      <c r="DM20" s="9">
        <v>13</v>
      </c>
      <c r="DN20" s="9">
        <v>1000</v>
      </c>
    </row>
    <row r="21" spans="1:118" ht="15" thickBot="1" x14ac:dyDescent="0.35">
      <c r="A21" s="8" t="s">
        <v>102</v>
      </c>
      <c r="B21" s="51">
        <v>4</v>
      </c>
      <c r="C21" s="51">
        <v>3</v>
      </c>
      <c r="D21" s="9">
        <v>14</v>
      </c>
      <c r="E21" s="51">
        <v>9</v>
      </c>
      <c r="F21" s="9">
        <v>2</v>
      </c>
      <c r="G21" s="51">
        <v>3</v>
      </c>
      <c r="H21" s="51">
        <v>2</v>
      </c>
      <c r="I21" s="51">
        <v>2</v>
      </c>
      <c r="J21" s="51">
        <v>2</v>
      </c>
      <c r="K21" s="51">
        <v>2</v>
      </c>
      <c r="L21" s="9">
        <v>15</v>
      </c>
      <c r="M21" s="51">
        <v>3</v>
      </c>
      <c r="N21" s="9">
        <v>2</v>
      </c>
      <c r="O21" s="51">
        <v>2</v>
      </c>
      <c r="P21" s="51">
        <v>2</v>
      </c>
      <c r="Q21" s="51">
        <v>3</v>
      </c>
      <c r="R21" s="51">
        <v>4</v>
      </c>
      <c r="S21" s="51">
        <v>4</v>
      </c>
      <c r="T21" s="51">
        <v>2</v>
      </c>
      <c r="U21" s="51">
        <v>2</v>
      </c>
      <c r="V21" s="51">
        <v>3</v>
      </c>
      <c r="W21" s="51">
        <v>1</v>
      </c>
      <c r="X21" s="9">
        <v>16</v>
      </c>
      <c r="Y21" s="9">
        <v>16</v>
      </c>
      <c r="Z21" s="51">
        <v>16</v>
      </c>
      <c r="AA21" s="51">
        <v>16</v>
      </c>
      <c r="AB21" s="51">
        <v>16</v>
      </c>
      <c r="AC21" s="51">
        <v>3</v>
      </c>
      <c r="AD21" s="9">
        <v>2</v>
      </c>
      <c r="AE21" s="51">
        <v>1</v>
      </c>
      <c r="AF21" s="9">
        <v>5</v>
      </c>
      <c r="AG21" s="51">
        <v>5</v>
      </c>
      <c r="AH21" s="9">
        <v>5</v>
      </c>
      <c r="AI21" s="9">
        <v>10</v>
      </c>
      <c r="AJ21" s="9">
        <v>15</v>
      </c>
      <c r="AK21" s="9">
        <v>8</v>
      </c>
      <c r="AL21" s="9">
        <v>11</v>
      </c>
      <c r="AM21" s="9">
        <v>1000</v>
      </c>
      <c r="AO21" s="11">
        <f t="shared" si="1"/>
        <v>17</v>
      </c>
      <c r="AP21" s="11">
        <f t="shared" si="36"/>
        <v>18</v>
      </c>
      <c r="AQ21" s="11">
        <f t="shared" si="37"/>
        <v>7</v>
      </c>
      <c r="AR21" s="11">
        <f t="shared" si="38"/>
        <v>12</v>
      </c>
      <c r="AS21" s="11">
        <f t="shared" si="3"/>
        <v>19</v>
      </c>
      <c r="AT21" s="11">
        <f t="shared" si="4"/>
        <v>18</v>
      </c>
      <c r="AU21" s="11">
        <f t="shared" si="5"/>
        <v>19</v>
      </c>
      <c r="AV21" s="11">
        <f t="shared" si="6"/>
        <v>19</v>
      </c>
      <c r="AW21" s="11">
        <f t="shared" si="7"/>
        <v>19</v>
      </c>
      <c r="AX21" s="11">
        <f t="shared" si="8"/>
        <v>19</v>
      </c>
      <c r="AY21" s="11">
        <f t="shared" si="9"/>
        <v>6</v>
      </c>
      <c r="AZ21" s="11">
        <f t="shared" si="10"/>
        <v>18</v>
      </c>
      <c r="BA21" s="11">
        <f t="shared" si="11"/>
        <v>19</v>
      </c>
      <c r="BB21" s="11">
        <f t="shared" si="12"/>
        <v>19</v>
      </c>
      <c r="BC21" s="11">
        <f t="shared" si="13"/>
        <v>19</v>
      </c>
      <c r="BD21" s="11">
        <f t="shared" si="14"/>
        <v>18</v>
      </c>
      <c r="BE21" s="11">
        <f t="shared" si="15"/>
        <v>17</v>
      </c>
      <c r="BF21" s="11">
        <f t="shared" si="16"/>
        <v>17</v>
      </c>
      <c r="BG21" s="11">
        <f t="shared" si="17"/>
        <v>19</v>
      </c>
      <c r="BH21" s="11">
        <f t="shared" si="18"/>
        <v>19</v>
      </c>
      <c r="BI21" s="11">
        <f t="shared" si="19"/>
        <v>18</v>
      </c>
      <c r="BJ21" s="11">
        <f t="shared" si="20"/>
        <v>20</v>
      </c>
      <c r="BK21" s="11">
        <f t="shared" si="21"/>
        <v>5</v>
      </c>
      <c r="BL21" s="11">
        <f t="shared" si="22"/>
        <v>5</v>
      </c>
      <c r="BM21" s="11">
        <f t="shared" si="23"/>
        <v>5</v>
      </c>
      <c r="BN21" s="11">
        <f t="shared" si="24"/>
        <v>5</v>
      </c>
      <c r="BO21" s="11">
        <f t="shared" si="25"/>
        <v>5</v>
      </c>
      <c r="BP21" s="11">
        <f t="shared" si="26"/>
        <v>18</v>
      </c>
      <c r="BQ21" s="11">
        <f t="shared" si="27"/>
        <v>19</v>
      </c>
      <c r="BR21" s="11">
        <f t="shared" si="28"/>
        <v>20</v>
      </c>
      <c r="BS21" s="11">
        <f t="shared" si="29"/>
        <v>16</v>
      </c>
      <c r="BT21" s="11">
        <f t="shared" si="30"/>
        <v>16</v>
      </c>
      <c r="BU21" s="11">
        <f t="shared" si="31"/>
        <v>16</v>
      </c>
      <c r="BV21" s="11">
        <f t="shared" si="32"/>
        <v>11</v>
      </c>
      <c r="BW21" s="11">
        <f t="shared" si="33"/>
        <v>6</v>
      </c>
      <c r="BX21" s="11">
        <f t="shared" si="34"/>
        <v>13</v>
      </c>
      <c r="BY21" s="11">
        <f t="shared" si="35"/>
        <v>10</v>
      </c>
      <c r="BZ21" s="11">
        <f t="shared" si="2"/>
        <v>1000</v>
      </c>
      <c r="CB21" s="8" t="s">
        <v>102</v>
      </c>
      <c r="CC21" s="9">
        <v>17</v>
      </c>
      <c r="CD21" s="9">
        <v>18</v>
      </c>
      <c r="CE21" s="9">
        <v>7</v>
      </c>
      <c r="CF21" s="9">
        <v>12</v>
      </c>
      <c r="CG21" s="9">
        <v>19</v>
      </c>
      <c r="CH21" s="9">
        <v>18</v>
      </c>
      <c r="CI21" s="9">
        <v>19</v>
      </c>
      <c r="CJ21" s="9">
        <v>19</v>
      </c>
      <c r="CK21" s="9">
        <v>19</v>
      </c>
      <c r="CL21" s="9">
        <v>19</v>
      </c>
      <c r="CM21" s="9">
        <v>6</v>
      </c>
      <c r="CN21" s="9">
        <v>18</v>
      </c>
      <c r="CO21" s="9">
        <v>19</v>
      </c>
      <c r="CP21" s="9">
        <v>19</v>
      </c>
      <c r="CQ21" s="9">
        <v>19</v>
      </c>
      <c r="CR21" s="9">
        <v>18</v>
      </c>
      <c r="CS21" s="9">
        <v>17</v>
      </c>
      <c r="CT21" s="9">
        <v>17</v>
      </c>
      <c r="CU21" s="9">
        <v>19</v>
      </c>
      <c r="CV21" s="9">
        <v>19</v>
      </c>
      <c r="CW21" s="9">
        <v>18</v>
      </c>
      <c r="CX21" s="9">
        <v>20</v>
      </c>
      <c r="CY21" s="9">
        <v>5</v>
      </c>
      <c r="CZ21" s="9">
        <v>5</v>
      </c>
      <c r="DA21" s="9">
        <v>5</v>
      </c>
      <c r="DB21" s="9">
        <v>5</v>
      </c>
      <c r="DC21" s="9">
        <v>5</v>
      </c>
      <c r="DD21" s="9">
        <v>18</v>
      </c>
      <c r="DE21" s="9">
        <v>19</v>
      </c>
      <c r="DF21" s="9">
        <v>20</v>
      </c>
      <c r="DG21" s="9">
        <v>16</v>
      </c>
      <c r="DH21" s="9">
        <v>16</v>
      </c>
      <c r="DI21" s="9">
        <v>16</v>
      </c>
      <c r="DJ21" s="9">
        <v>11</v>
      </c>
      <c r="DK21" s="9">
        <v>6</v>
      </c>
      <c r="DL21" s="9">
        <v>13</v>
      </c>
      <c r="DM21" s="9">
        <v>10</v>
      </c>
      <c r="DN21" s="9">
        <v>1000</v>
      </c>
    </row>
    <row r="22" spans="1:118" ht="15" thickBot="1" x14ac:dyDescent="0.35">
      <c r="A22" s="8" t="s">
        <v>103</v>
      </c>
      <c r="B22" s="51">
        <v>3</v>
      </c>
      <c r="C22" s="51">
        <v>5</v>
      </c>
      <c r="D22" s="9">
        <v>9</v>
      </c>
      <c r="E22" s="51">
        <v>6</v>
      </c>
      <c r="F22" s="9">
        <v>7</v>
      </c>
      <c r="G22" s="51">
        <v>6</v>
      </c>
      <c r="H22" s="51">
        <v>5</v>
      </c>
      <c r="I22" s="51">
        <v>3</v>
      </c>
      <c r="J22" s="51">
        <v>5</v>
      </c>
      <c r="K22" s="51">
        <v>5</v>
      </c>
      <c r="L22" s="9">
        <v>10</v>
      </c>
      <c r="M22" s="51">
        <v>4</v>
      </c>
      <c r="N22" s="9">
        <v>6</v>
      </c>
      <c r="O22" s="51">
        <v>5</v>
      </c>
      <c r="P22" s="51">
        <v>6</v>
      </c>
      <c r="Q22" s="51">
        <v>7</v>
      </c>
      <c r="R22" s="51">
        <v>9</v>
      </c>
      <c r="S22" s="51">
        <v>7</v>
      </c>
      <c r="T22" s="51">
        <v>8</v>
      </c>
      <c r="U22" s="51">
        <v>4</v>
      </c>
      <c r="V22" s="51">
        <v>6</v>
      </c>
      <c r="W22" s="51">
        <v>3</v>
      </c>
      <c r="X22" s="9">
        <v>4</v>
      </c>
      <c r="Y22" s="9">
        <v>5</v>
      </c>
      <c r="Z22" s="51">
        <v>4</v>
      </c>
      <c r="AA22" s="51">
        <v>4</v>
      </c>
      <c r="AB22" s="51">
        <v>4</v>
      </c>
      <c r="AC22" s="51">
        <v>3</v>
      </c>
      <c r="AD22" s="9">
        <v>3</v>
      </c>
      <c r="AE22" s="51">
        <v>2</v>
      </c>
      <c r="AF22" s="9">
        <v>5</v>
      </c>
      <c r="AG22" s="51">
        <v>5</v>
      </c>
      <c r="AH22" s="9">
        <v>2</v>
      </c>
      <c r="AI22" s="9">
        <v>5</v>
      </c>
      <c r="AJ22" s="9">
        <v>5</v>
      </c>
      <c r="AK22" s="9">
        <v>8</v>
      </c>
      <c r="AL22" s="9">
        <v>7</v>
      </c>
      <c r="AM22" s="9">
        <v>1000</v>
      </c>
      <c r="AO22" s="11">
        <f t="shared" si="1"/>
        <v>18</v>
      </c>
      <c r="AP22" s="11">
        <f t="shared" si="36"/>
        <v>16</v>
      </c>
      <c r="AQ22" s="11">
        <f t="shared" si="37"/>
        <v>12</v>
      </c>
      <c r="AR22" s="11">
        <f t="shared" si="38"/>
        <v>15</v>
      </c>
      <c r="AS22" s="11">
        <f t="shared" si="3"/>
        <v>14</v>
      </c>
      <c r="AT22" s="11">
        <f t="shared" si="4"/>
        <v>15</v>
      </c>
      <c r="AU22" s="11">
        <f t="shared" si="5"/>
        <v>16</v>
      </c>
      <c r="AV22" s="11">
        <f t="shared" si="6"/>
        <v>18</v>
      </c>
      <c r="AW22" s="11">
        <f t="shared" si="7"/>
        <v>16</v>
      </c>
      <c r="AX22" s="11">
        <f t="shared" si="8"/>
        <v>16</v>
      </c>
      <c r="AY22" s="11">
        <f t="shared" si="9"/>
        <v>11</v>
      </c>
      <c r="AZ22" s="11">
        <f t="shared" si="10"/>
        <v>17</v>
      </c>
      <c r="BA22" s="11">
        <f t="shared" si="11"/>
        <v>15</v>
      </c>
      <c r="BB22" s="11">
        <f t="shared" si="12"/>
        <v>16</v>
      </c>
      <c r="BC22" s="11">
        <f t="shared" si="13"/>
        <v>15</v>
      </c>
      <c r="BD22" s="11">
        <f t="shared" si="14"/>
        <v>14</v>
      </c>
      <c r="BE22" s="11">
        <f t="shared" si="15"/>
        <v>12</v>
      </c>
      <c r="BF22" s="11">
        <f t="shared" si="16"/>
        <v>14</v>
      </c>
      <c r="BG22" s="11">
        <f t="shared" si="17"/>
        <v>13</v>
      </c>
      <c r="BH22" s="11">
        <f t="shared" si="18"/>
        <v>17</v>
      </c>
      <c r="BI22" s="11">
        <f t="shared" si="19"/>
        <v>15</v>
      </c>
      <c r="BJ22" s="11">
        <f t="shared" si="20"/>
        <v>18</v>
      </c>
      <c r="BK22" s="11">
        <f t="shared" si="21"/>
        <v>17</v>
      </c>
      <c r="BL22" s="11">
        <f t="shared" si="22"/>
        <v>16</v>
      </c>
      <c r="BM22" s="11">
        <f t="shared" si="23"/>
        <v>17</v>
      </c>
      <c r="BN22" s="11">
        <f t="shared" si="24"/>
        <v>17</v>
      </c>
      <c r="BO22" s="11">
        <f t="shared" si="25"/>
        <v>17</v>
      </c>
      <c r="BP22" s="11">
        <f t="shared" si="26"/>
        <v>18</v>
      </c>
      <c r="BQ22" s="11">
        <f t="shared" si="27"/>
        <v>18</v>
      </c>
      <c r="BR22" s="11">
        <f t="shared" si="28"/>
        <v>19</v>
      </c>
      <c r="BS22" s="11">
        <f t="shared" si="29"/>
        <v>16</v>
      </c>
      <c r="BT22" s="11">
        <f t="shared" si="30"/>
        <v>16</v>
      </c>
      <c r="BU22" s="11">
        <f t="shared" si="31"/>
        <v>19</v>
      </c>
      <c r="BV22" s="11">
        <f t="shared" si="32"/>
        <v>16</v>
      </c>
      <c r="BW22" s="11">
        <f t="shared" si="33"/>
        <v>16</v>
      </c>
      <c r="BX22" s="11">
        <f t="shared" si="34"/>
        <v>13</v>
      </c>
      <c r="BY22" s="11">
        <f t="shared" si="35"/>
        <v>14</v>
      </c>
      <c r="BZ22" s="11">
        <f t="shared" si="2"/>
        <v>1000</v>
      </c>
      <c r="CB22" s="8" t="s">
        <v>103</v>
      </c>
      <c r="CC22" s="9">
        <v>18</v>
      </c>
      <c r="CD22" s="9">
        <v>16</v>
      </c>
      <c r="CE22" s="9">
        <v>12</v>
      </c>
      <c r="CF22" s="9">
        <v>15</v>
      </c>
      <c r="CG22" s="9">
        <v>14</v>
      </c>
      <c r="CH22" s="9">
        <v>15</v>
      </c>
      <c r="CI22" s="9">
        <v>16</v>
      </c>
      <c r="CJ22" s="9">
        <v>18</v>
      </c>
      <c r="CK22" s="9">
        <v>16</v>
      </c>
      <c r="CL22" s="9">
        <v>16</v>
      </c>
      <c r="CM22" s="9">
        <v>11</v>
      </c>
      <c r="CN22" s="9">
        <v>17</v>
      </c>
      <c r="CO22" s="9">
        <v>15</v>
      </c>
      <c r="CP22" s="9">
        <v>16</v>
      </c>
      <c r="CQ22" s="9">
        <v>15</v>
      </c>
      <c r="CR22" s="9">
        <v>14</v>
      </c>
      <c r="CS22" s="9">
        <v>12</v>
      </c>
      <c r="CT22" s="9">
        <v>14</v>
      </c>
      <c r="CU22" s="9">
        <v>13</v>
      </c>
      <c r="CV22" s="9">
        <v>17</v>
      </c>
      <c r="CW22" s="9">
        <v>15</v>
      </c>
      <c r="CX22" s="9">
        <v>18</v>
      </c>
      <c r="CY22" s="9">
        <v>17</v>
      </c>
      <c r="CZ22" s="9">
        <v>16</v>
      </c>
      <c r="DA22" s="9">
        <v>17</v>
      </c>
      <c r="DB22" s="9">
        <v>17</v>
      </c>
      <c r="DC22" s="9">
        <v>17</v>
      </c>
      <c r="DD22" s="9">
        <v>18</v>
      </c>
      <c r="DE22" s="9">
        <v>18</v>
      </c>
      <c r="DF22" s="9">
        <v>19</v>
      </c>
      <c r="DG22" s="9">
        <v>16</v>
      </c>
      <c r="DH22" s="9">
        <v>16</v>
      </c>
      <c r="DI22" s="9">
        <v>19</v>
      </c>
      <c r="DJ22" s="9">
        <v>16</v>
      </c>
      <c r="DK22" s="9">
        <v>16</v>
      </c>
      <c r="DL22" s="9">
        <v>13</v>
      </c>
      <c r="DM22" s="9">
        <v>14</v>
      </c>
      <c r="DN22" s="9">
        <v>1000</v>
      </c>
    </row>
    <row r="23" spans="1:118" ht="15" thickBot="1" x14ac:dyDescent="0.35">
      <c r="A23" s="8" t="s">
        <v>1</v>
      </c>
      <c r="B23" s="51">
        <v>16</v>
      </c>
      <c r="C23" s="51">
        <v>14</v>
      </c>
      <c r="D23" s="9">
        <v>18</v>
      </c>
      <c r="E23" s="51">
        <v>14</v>
      </c>
      <c r="F23" s="9">
        <v>12</v>
      </c>
      <c r="G23" s="51">
        <v>13</v>
      </c>
      <c r="H23" s="51">
        <v>15</v>
      </c>
      <c r="I23" s="51">
        <v>15</v>
      </c>
      <c r="J23" s="51">
        <v>15</v>
      </c>
      <c r="K23" s="51">
        <v>12</v>
      </c>
      <c r="L23" s="9">
        <v>11</v>
      </c>
      <c r="M23" s="51">
        <v>16</v>
      </c>
      <c r="N23" s="9">
        <v>11</v>
      </c>
      <c r="O23" s="51">
        <v>11</v>
      </c>
      <c r="P23" s="51">
        <v>12</v>
      </c>
      <c r="Q23" s="51">
        <v>13</v>
      </c>
      <c r="R23" s="51">
        <v>15</v>
      </c>
      <c r="S23" s="51">
        <v>12</v>
      </c>
      <c r="T23" s="51">
        <v>13</v>
      </c>
      <c r="U23" s="51">
        <v>15</v>
      </c>
      <c r="V23" s="51">
        <v>13</v>
      </c>
      <c r="W23" s="51">
        <v>13</v>
      </c>
      <c r="X23" s="9">
        <v>9</v>
      </c>
      <c r="Y23" s="9">
        <v>2</v>
      </c>
      <c r="Z23" s="51">
        <v>9</v>
      </c>
      <c r="AA23" s="51">
        <v>7</v>
      </c>
      <c r="AB23" s="51">
        <v>7</v>
      </c>
      <c r="AC23" s="51">
        <v>3</v>
      </c>
      <c r="AD23" s="9">
        <v>3</v>
      </c>
      <c r="AE23" s="51">
        <v>2</v>
      </c>
      <c r="AF23" s="9">
        <v>5</v>
      </c>
      <c r="AG23" s="51">
        <v>5</v>
      </c>
      <c r="AH23" s="9">
        <v>5</v>
      </c>
      <c r="AI23" s="9">
        <v>7</v>
      </c>
      <c r="AJ23" s="9">
        <v>15</v>
      </c>
      <c r="AK23" s="9">
        <v>8</v>
      </c>
      <c r="AL23" s="9">
        <v>3</v>
      </c>
      <c r="AM23" s="9">
        <v>1000</v>
      </c>
      <c r="AO23" s="11">
        <f t="shared" si="1"/>
        <v>5</v>
      </c>
      <c r="AP23" s="11">
        <f t="shared" si="36"/>
        <v>7</v>
      </c>
      <c r="AQ23" s="11">
        <f t="shared" si="37"/>
        <v>3</v>
      </c>
      <c r="AR23" s="11">
        <f t="shared" si="38"/>
        <v>7</v>
      </c>
      <c r="AS23" s="11">
        <f t="shared" si="3"/>
        <v>9</v>
      </c>
      <c r="AT23" s="11">
        <f t="shared" si="4"/>
        <v>8</v>
      </c>
      <c r="AU23" s="11">
        <f t="shared" si="5"/>
        <v>6</v>
      </c>
      <c r="AV23" s="11">
        <f t="shared" si="6"/>
        <v>6</v>
      </c>
      <c r="AW23" s="11">
        <f t="shared" si="7"/>
        <v>6</v>
      </c>
      <c r="AX23" s="11">
        <f t="shared" si="8"/>
        <v>9</v>
      </c>
      <c r="AY23" s="11">
        <f t="shared" si="9"/>
        <v>10</v>
      </c>
      <c r="AZ23" s="11">
        <f t="shared" si="10"/>
        <v>5</v>
      </c>
      <c r="BA23" s="11">
        <f t="shared" si="11"/>
        <v>10</v>
      </c>
      <c r="BB23" s="11">
        <f t="shared" si="12"/>
        <v>10</v>
      </c>
      <c r="BC23" s="11">
        <f t="shared" si="13"/>
        <v>9</v>
      </c>
      <c r="BD23" s="11">
        <f t="shared" si="14"/>
        <v>8</v>
      </c>
      <c r="BE23" s="11">
        <f t="shared" si="15"/>
        <v>6</v>
      </c>
      <c r="BF23" s="11">
        <f t="shared" si="16"/>
        <v>9</v>
      </c>
      <c r="BG23" s="11">
        <f t="shared" si="17"/>
        <v>8</v>
      </c>
      <c r="BH23" s="11">
        <f t="shared" si="18"/>
        <v>6</v>
      </c>
      <c r="BI23" s="11">
        <f t="shared" si="19"/>
        <v>8</v>
      </c>
      <c r="BJ23" s="11">
        <f t="shared" si="20"/>
        <v>8</v>
      </c>
      <c r="BK23" s="11">
        <f t="shared" si="21"/>
        <v>12</v>
      </c>
      <c r="BL23" s="11">
        <f t="shared" si="22"/>
        <v>19</v>
      </c>
      <c r="BM23" s="11">
        <f t="shared" si="23"/>
        <v>12</v>
      </c>
      <c r="BN23" s="11">
        <f t="shared" si="24"/>
        <v>14</v>
      </c>
      <c r="BO23" s="11">
        <f t="shared" si="25"/>
        <v>14</v>
      </c>
      <c r="BP23" s="11">
        <f t="shared" si="26"/>
        <v>18</v>
      </c>
      <c r="BQ23" s="11">
        <f t="shared" si="27"/>
        <v>18</v>
      </c>
      <c r="BR23" s="11">
        <f t="shared" si="28"/>
        <v>19</v>
      </c>
      <c r="BS23" s="11">
        <f t="shared" si="29"/>
        <v>16</v>
      </c>
      <c r="BT23" s="11">
        <f t="shared" si="30"/>
        <v>16</v>
      </c>
      <c r="BU23" s="11">
        <f t="shared" si="31"/>
        <v>16</v>
      </c>
      <c r="BV23" s="11">
        <f t="shared" si="32"/>
        <v>14</v>
      </c>
      <c r="BW23" s="11">
        <f t="shared" si="33"/>
        <v>6</v>
      </c>
      <c r="BX23" s="11">
        <f t="shared" si="34"/>
        <v>13</v>
      </c>
      <c r="BY23" s="11">
        <f t="shared" si="35"/>
        <v>18</v>
      </c>
      <c r="BZ23" s="11">
        <f t="shared" si="2"/>
        <v>1000</v>
      </c>
      <c r="CB23" s="8" t="s">
        <v>1</v>
      </c>
      <c r="CC23" s="9">
        <v>5</v>
      </c>
      <c r="CD23" s="9">
        <v>7</v>
      </c>
      <c r="CE23" s="9">
        <v>3</v>
      </c>
      <c r="CF23" s="9">
        <v>7</v>
      </c>
      <c r="CG23" s="9">
        <v>9</v>
      </c>
      <c r="CH23" s="9">
        <v>8</v>
      </c>
      <c r="CI23" s="9">
        <v>6</v>
      </c>
      <c r="CJ23" s="9">
        <v>6</v>
      </c>
      <c r="CK23" s="9">
        <v>6</v>
      </c>
      <c r="CL23" s="9">
        <v>9</v>
      </c>
      <c r="CM23" s="9">
        <v>10</v>
      </c>
      <c r="CN23" s="9">
        <v>5</v>
      </c>
      <c r="CO23" s="9">
        <v>10</v>
      </c>
      <c r="CP23" s="9">
        <v>10</v>
      </c>
      <c r="CQ23" s="9">
        <v>9</v>
      </c>
      <c r="CR23" s="9">
        <v>8</v>
      </c>
      <c r="CS23" s="9">
        <v>6</v>
      </c>
      <c r="CT23" s="9">
        <v>9</v>
      </c>
      <c r="CU23" s="9">
        <v>8</v>
      </c>
      <c r="CV23" s="9">
        <v>6</v>
      </c>
      <c r="CW23" s="9">
        <v>8</v>
      </c>
      <c r="CX23" s="9">
        <v>8</v>
      </c>
      <c r="CY23" s="9">
        <v>12</v>
      </c>
      <c r="CZ23" s="9">
        <v>19</v>
      </c>
      <c r="DA23" s="9">
        <v>12</v>
      </c>
      <c r="DB23" s="9">
        <v>14</v>
      </c>
      <c r="DC23" s="9">
        <v>14</v>
      </c>
      <c r="DD23" s="9">
        <v>18</v>
      </c>
      <c r="DE23" s="9">
        <v>18</v>
      </c>
      <c r="DF23" s="9">
        <v>19</v>
      </c>
      <c r="DG23" s="9">
        <v>16</v>
      </c>
      <c r="DH23" s="9">
        <v>16</v>
      </c>
      <c r="DI23" s="9">
        <v>16</v>
      </c>
      <c r="DJ23" s="9">
        <v>14</v>
      </c>
      <c r="DK23" s="9">
        <v>6</v>
      </c>
      <c r="DL23" s="9">
        <v>13</v>
      </c>
      <c r="DM23" s="9">
        <v>18</v>
      </c>
      <c r="DN23" s="9">
        <v>1000</v>
      </c>
    </row>
    <row r="24" spans="1:118" ht="15" thickBot="1" x14ac:dyDescent="0.35">
      <c r="A24" s="8" t="s">
        <v>81</v>
      </c>
      <c r="B24" s="51">
        <v>4</v>
      </c>
      <c r="C24" s="51">
        <v>5</v>
      </c>
      <c r="D24" s="9">
        <v>6</v>
      </c>
      <c r="E24" s="51">
        <v>8</v>
      </c>
      <c r="F24" s="9">
        <v>5</v>
      </c>
      <c r="G24" s="51">
        <v>4</v>
      </c>
      <c r="H24" s="51">
        <v>7</v>
      </c>
      <c r="I24" s="51">
        <v>6</v>
      </c>
      <c r="J24" s="51">
        <v>5</v>
      </c>
      <c r="K24" s="51">
        <v>5</v>
      </c>
      <c r="L24" s="9">
        <v>15</v>
      </c>
      <c r="M24" s="51">
        <v>4</v>
      </c>
      <c r="N24" s="9">
        <v>5</v>
      </c>
      <c r="O24" s="51">
        <v>5</v>
      </c>
      <c r="P24" s="51">
        <v>5</v>
      </c>
      <c r="Q24" s="51">
        <v>5</v>
      </c>
      <c r="R24" s="51">
        <v>7</v>
      </c>
      <c r="S24" s="51">
        <v>5</v>
      </c>
      <c r="T24" s="51">
        <v>5</v>
      </c>
      <c r="U24" s="51">
        <v>5</v>
      </c>
      <c r="V24" s="51">
        <v>3</v>
      </c>
      <c r="W24" s="51">
        <v>7</v>
      </c>
      <c r="X24" s="9">
        <v>8</v>
      </c>
      <c r="Y24" s="9">
        <v>9</v>
      </c>
      <c r="Z24" s="51">
        <v>7</v>
      </c>
      <c r="AA24" s="51">
        <v>9</v>
      </c>
      <c r="AB24" s="51">
        <v>9</v>
      </c>
      <c r="AC24" s="51">
        <v>2</v>
      </c>
      <c r="AD24" s="9">
        <v>3</v>
      </c>
      <c r="AE24" s="51">
        <v>2</v>
      </c>
      <c r="AF24" s="9">
        <v>5</v>
      </c>
      <c r="AG24" s="51">
        <v>5</v>
      </c>
      <c r="AH24" s="9">
        <v>5</v>
      </c>
      <c r="AI24" s="9">
        <v>4</v>
      </c>
      <c r="AJ24" s="9">
        <v>4</v>
      </c>
      <c r="AK24" s="9">
        <v>8</v>
      </c>
      <c r="AL24" s="9">
        <v>1</v>
      </c>
      <c r="AM24" s="9">
        <v>1000</v>
      </c>
      <c r="AO24" s="11">
        <f t="shared" si="1"/>
        <v>17</v>
      </c>
      <c r="AP24" s="11">
        <f t="shared" si="36"/>
        <v>16</v>
      </c>
      <c r="AQ24" s="11">
        <f t="shared" si="37"/>
        <v>15</v>
      </c>
      <c r="AR24" s="11">
        <f t="shared" si="38"/>
        <v>13</v>
      </c>
      <c r="AS24" s="11">
        <f t="shared" si="3"/>
        <v>16</v>
      </c>
      <c r="AT24" s="11">
        <f t="shared" si="4"/>
        <v>17</v>
      </c>
      <c r="AU24" s="11">
        <f t="shared" si="5"/>
        <v>14</v>
      </c>
      <c r="AV24" s="11">
        <f t="shared" si="6"/>
        <v>15</v>
      </c>
      <c r="AW24" s="11">
        <f t="shared" si="7"/>
        <v>16</v>
      </c>
      <c r="AX24" s="11">
        <f t="shared" si="8"/>
        <v>16</v>
      </c>
      <c r="AY24" s="11">
        <f t="shared" si="9"/>
        <v>6</v>
      </c>
      <c r="AZ24" s="11">
        <f t="shared" si="10"/>
        <v>17</v>
      </c>
      <c r="BA24" s="11">
        <f t="shared" si="11"/>
        <v>16</v>
      </c>
      <c r="BB24" s="11">
        <f t="shared" si="12"/>
        <v>16</v>
      </c>
      <c r="BC24" s="11">
        <f t="shared" si="13"/>
        <v>16</v>
      </c>
      <c r="BD24" s="11">
        <f t="shared" si="14"/>
        <v>16</v>
      </c>
      <c r="BE24" s="11">
        <f t="shared" si="15"/>
        <v>14</v>
      </c>
      <c r="BF24" s="11">
        <f t="shared" si="16"/>
        <v>16</v>
      </c>
      <c r="BG24" s="11">
        <f t="shared" si="17"/>
        <v>16</v>
      </c>
      <c r="BH24" s="11">
        <f t="shared" si="18"/>
        <v>16</v>
      </c>
      <c r="BI24" s="11">
        <f t="shared" si="19"/>
        <v>18</v>
      </c>
      <c r="BJ24" s="11">
        <f t="shared" si="20"/>
        <v>14</v>
      </c>
      <c r="BK24" s="11">
        <f t="shared" si="21"/>
        <v>13</v>
      </c>
      <c r="BL24" s="11">
        <f t="shared" si="22"/>
        <v>12</v>
      </c>
      <c r="BM24" s="11">
        <f t="shared" si="23"/>
        <v>14</v>
      </c>
      <c r="BN24" s="11">
        <f t="shared" si="24"/>
        <v>12</v>
      </c>
      <c r="BO24" s="11">
        <f t="shared" si="25"/>
        <v>12</v>
      </c>
      <c r="BP24" s="11">
        <f t="shared" si="26"/>
        <v>19</v>
      </c>
      <c r="BQ24" s="11">
        <f t="shared" si="27"/>
        <v>18</v>
      </c>
      <c r="BR24" s="11">
        <f t="shared" si="28"/>
        <v>19</v>
      </c>
      <c r="BS24" s="11">
        <f t="shared" si="29"/>
        <v>16</v>
      </c>
      <c r="BT24" s="11">
        <f t="shared" si="30"/>
        <v>16</v>
      </c>
      <c r="BU24" s="11">
        <f t="shared" si="31"/>
        <v>16</v>
      </c>
      <c r="BV24" s="11">
        <f t="shared" si="32"/>
        <v>17</v>
      </c>
      <c r="BW24" s="11">
        <f t="shared" si="33"/>
        <v>17</v>
      </c>
      <c r="BX24" s="11">
        <f t="shared" si="34"/>
        <v>13</v>
      </c>
      <c r="BY24" s="11">
        <f t="shared" si="35"/>
        <v>20</v>
      </c>
      <c r="BZ24" s="11">
        <f t="shared" si="2"/>
        <v>1000</v>
      </c>
      <c r="CB24" s="8" t="s">
        <v>81</v>
      </c>
      <c r="CC24" s="9">
        <v>17</v>
      </c>
      <c r="CD24" s="9">
        <v>16</v>
      </c>
      <c r="CE24" s="9">
        <v>15</v>
      </c>
      <c r="CF24" s="9">
        <v>13</v>
      </c>
      <c r="CG24" s="9">
        <v>16</v>
      </c>
      <c r="CH24" s="9">
        <v>17</v>
      </c>
      <c r="CI24" s="9">
        <v>14</v>
      </c>
      <c r="CJ24" s="9">
        <v>15</v>
      </c>
      <c r="CK24" s="9">
        <v>16</v>
      </c>
      <c r="CL24" s="9">
        <v>16</v>
      </c>
      <c r="CM24" s="9">
        <v>6</v>
      </c>
      <c r="CN24" s="9">
        <v>17</v>
      </c>
      <c r="CO24" s="9">
        <v>16</v>
      </c>
      <c r="CP24" s="9">
        <v>16</v>
      </c>
      <c r="CQ24" s="9">
        <v>16</v>
      </c>
      <c r="CR24" s="9">
        <v>16</v>
      </c>
      <c r="CS24" s="9">
        <v>14</v>
      </c>
      <c r="CT24" s="9">
        <v>16</v>
      </c>
      <c r="CU24" s="9">
        <v>16</v>
      </c>
      <c r="CV24" s="9">
        <v>16</v>
      </c>
      <c r="CW24" s="9">
        <v>18</v>
      </c>
      <c r="CX24" s="9">
        <v>14</v>
      </c>
      <c r="CY24" s="9">
        <v>13</v>
      </c>
      <c r="CZ24" s="9">
        <v>12</v>
      </c>
      <c r="DA24" s="9">
        <v>14</v>
      </c>
      <c r="DB24" s="9">
        <v>12</v>
      </c>
      <c r="DC24" s="9">
        <v>12</v>
      </c>
      <c r="DD24" s="9">
        <v>19</v>
      </c>
      <c r="DE24" s="9">
        <v>18</v>
      </c>
      <c r="DF24" s="9">
        <v>19</v>
      </c>
      <c r="DG24" s="9">
        <v>16</v>
      </c>
      <c r="DH24" s="9">
        <v>16</v>
      </c>
      <c r="DI24" s="9">
        <v>16</v>
      </c>
      <c r="DJ24" s="9">
        <v>17</v>
      </c>
      <c r="DK24" s="9">
        <v>17</v>
      </c>
      <c r="DL24" s="9">
        <v>13</v>
      </c>
      <c r="DM24" s="9">
        <v>20</v>
      </c>
      <c r="DN24" s="9">
        <v>1000</v>
      </c>
    </row>
    <row r="25" spans="1:118" ht="15" thickBot="1" x14ac:dyDescent="0.35">
      <c r="A25" s="8" t="s">
        <v>82</v>
      </c>
      <c r="B25" s="51">
        <v>7</v>
      </c>
      <c r="C25" s="51">
        <v>8</v>
      </c>
      <c r="D25" s="9">
        <v>4</v>
      </c>
      <c r="E25" s="51">
        <v>4</v>
      </c>
      <c r="F25" s="9">
        <v>7</v>
      </c>
      <c r="G25" s="51">
        <v>7</v>
      </c>
      <c r="H25" s="51">
        <v>8</v>
      </c>
      <c r="I25" s="51">
        <v>8</v>
      </c>
      <c r="J25" s="51">
        <v>8</v>
      </c>
      <c r="K25" s="51">
        <v>8</v>
      </c>
      <c r="L25" s="9">
        <v>18</v>
      </c>
      <c r="M25" s="51">
        <v>8</v>
      </c>
      <c r="N25" s="9">
        <v>8</v>
      </c>
      <c r="O25" s="51">
        <v>8</v>
      </c>
      <c r="P25" s="51">
        <v>8</v>
      </c>
      <c r="Q25" s="51">
        <v>8</v>
      </c>
      <c r="R25" s="51">
        <v>4</v>
      </c>
      <c r="S25" s="51">
        <v>7</v>
      </c>
      <c r="T25" s="51">
        <v>8</v>
      </c>
      <c r="U25" s="51">
        <v>8</v>
      </c>
      <c r="V25" s="51">
        <v>1</v>
      </c>
      <c r="W25" s="51">
        <v>3</v>
      </c>
      <c r="X25" s="9">
        <v>14</v>
      </c>
      <c r="Y25" s="9">
        <v>14</v>
      </c>
      <c r="Z25" s="51">
        <v>13</v>
      </c>
      <c r="AA25" s="51">
        <v>14</v>
      </c>
      <c r="AB25" s="51">
        <v>14</v>
      </c>
      <c r="AC25" s="51">
        <v>3</v>
      </c>
      <c r="AD25" s="9">
        <v>3</v>
      </c>
      <c r="AE25" s="51">
        <v>2</v>
      </c>
      <c r="AF25" s="9">
        <v>5</v>
      </c>
      <c r="AG25" s="51">
        <v>5</v>
      </c>
      <c r="AH25" s="9">
        <v>5</v>
      </c>
      <c r="AI25" s="9">
        <v>11</v>
      </c>
      <c r="AJ25" s="9">
        <v>11</v>
      </c>
      <c r="AK25" s="9">
        <v>2</v>
      </c>
      <c r="AL25" s="9">
        <v>10</v>
      </c>
      <c r="AM25" s="9">
        <v>1000</v>
      </c>
      <c r="AO25" s="11">
        <f t="shared" si="1"/>
        <v>14</v>
      </c>
      <c r="AP25" s="11">
        <f t="shared" si="36"/>
        <v>13</v>
      </c>
      <c r="AQ25" s="11">
        <f t="shared" si="37"/>
        <v>17</v>
      </c>
      <c r="AR25" s="11">
        <f t="shared" si="38"/>
        <v>17</v>
      </c>
      <c r="AS25" s="11">
        <f t="shared" si="3"/>
        <v>14</v>
      </c>
      <c r="AT25" s="11">
        <f t="shared" si="4"/>
        <v>14</v>
      </c>
      <c r="AU25" s="11">
        <f t="shared" si="5"/>
        <v>13</v>
      </c>
      <c r="AV25" s="11">
        <f t="shared" si="6"/>
        <v>13</v>
      </c>
      <c r="AW25" s="11">
        <f t="shared" si="7"/>
        <v>13</v>
      </c>
      <c r="AX25" s="11">
        <f t="shared" si="8"/>
        <v>13</v>
      </c>
      <c r="AY25" s="11">
        <f t="shared" si="9"/>
        <v>3</v>
      </c>
      <c r="AZ25" s="11">
        <f t="shared" si="10"/>
        <v>13</v>
      </c>
      <c r="BA25" s="11">
        <f t="shared" si="11"/>
        <v>13</v>
      </c>
      <c r="BB25" s="11">
        <f t="shared" si="12"/>
        <v>13</v>
      </c>
      <c r="BC25" s="11">
        <f t="shared" si="13"/>
        <v>13</v>
      </c>
      <c r="BD25" s="11">
        <f t="shared" si="14"/>
        <v>13</v>
      </c>
      <c r="BE25" s="11">
        <f t="shared" si="15"/>
        <v>17</v>
      </c>
      <c r="BF25" s="11">
        <f t="shared" si="16"/>
        <v>14</v>
      </c>
      <c r="BG25" s="11">
        <f t="shared" si="17"/>
        <v>13</v>
      </c>
      <c r="BH25" s="11">
        <f t="shared" si="18"/>
        <v>13</v>
      </c>
      <c r="BI25" s="11">
        <f t="shared" si="19"/>
        <v>20</v>
      </c>
      <c r="BJ25" s="11">
        <f t="shared" si="20"/>
        <v>18</v>
      </c>
      <c r="BK25" s="11">
        <f t="shared" si="21"/>
        <v>7</v>
      </c>
      <c r="BL25" s="11">
        <f t="shared" si="22"/>
        <v>7</v>
      </c>
      <c r="BM25" s="11">
        <f t="shared" si="23"/>
        <v>8</v>
      </c>
      <c r="BN25" s="11">
        <f t="shared" si="24"/>
        <v>7</v>
      </c>
      <c r="BO25" s="11">
        <f t="shared" si="25"/>
        <v>7</v>
      </c>
      <c r="BP25" s="11">
        <f t="shared" si="26"/>
        <v>18</v>
      </c>
      <c r="BQ25" s="11">
        <f t="shared" si="27"/>
        <v>18</v>
      </c>
      <c r="BR25" s="11">
        <f t="shared" si="28"/>
        <v>19</v>
      </c>
      <c r="BS25" s="11">
        <f t="shared" si="29"/>
        <v>16</v>
      </c>
      <c r="BT25" s="11">
        <f t="shared" si="30"/>
        <v>16</v>
      </c>
      <c r="BU25" s="11">
        <f t="shared" si="31"/>
        <v>16</v>
      </c>
      <c r="BV25" s="11">
        <f t="shared" si="32"/>
        <v>10</v>
      </c>
      <c r="BW25" s="11">
        <f t="shared" si="33"/>
        <v>10</v>
      </c>
      <c r="BX25" s="11">
        <f t="shared" si="34"/>
        <v>19</v>
      </c>
      <c r="BY25" s="11">
        <f t="shared" si="35"/>
        <v>11</v>
      </c>
      <c r="BZ25" s="11">
        <f t="shared" si="2"/>
        <v>1000</v>
      </c>
      <c r="CB25" s="8" t="s">
        <v>82</v>
      </c>
      <c r="CC25" s="9">
        <v>14</v>
      </c>
      <c r="CD25" s="9">
        <v>13</v>
      </c>
      <c r="CE25" s="9">
        <v>17</v>
      </c>
      <c r="CF25" s="9">
        <v>17</v>
      </c>
      <c r="CG25" s="9">
        <v>14</v>
      </c>
      <c r="CH25" s="9">
        <v>14</v>
      </c>
      <c r="CI25" s="9">
        <v>13</v>
      </c>
      <c r="CJ25" s="9">
        <v>13</v>
      </c>
      <c r="CK25" s="9">
        <v>13</v>
      </c>
      <c r="CL25" s="9">
        <v>13</v>
      </c>
      <c r="CM25" s="9">
        <v>3</v>
      </c>
      <c r="CN25" s="9">
        <v>13</v>
      </c>
      <c r="CO25" s="9">
        <v>13</v>
      </c>
      <c r="CP25" s="9">
        <v>13</v>
      </c>
      <c r="CQ25" s="9">
        <v>13</v>
      </c>
      <c r="CR25" s="9">
        <v>13</v>
      </c>
      <c r="CS25" s="9">
        <v>17</v>
      </c>
      <c r="CT25" s="9">
        <v>14</v>
      </c>
      <c r="CU25" s="9">
        <v>13</v>
      </c>
      <c r="CV25" s="9">
        <v>13</v>
      </c>
      <c r="CW25" s="9">
        <v>20</v>
      </c>
      <c r="CX25" s="9">
        <v>18</v>
      </c>
      <c r="CY25" s="9">
        <v>7</v>
      </c>
      <c r="CZ25" s="9">
        <v>7</v>
      </c>
      <c r="DA25" s="9">
        <v>8</v>
      </c>
      <c r="DB25" s="9">
        <v>7</v>
      </c>
      <c r="DC25" s="9">
        <v>7</v>
      </c>
      <c r="DD25" s="9">
        <v>18</v>
      </c>
      <c r="DE25" s="9">
        <v>18</v>
      </c>
      <c r="DF25" s="9">
        <v>19</v>
      </c>
      <c r="DG25" s="9">
        <v>16</v>
      </c>
      <c r="DH25" s="9">
        <v>16</v>
      </c>
      <c r="DI25" s="9">
        <v>16</v>
      </c>
      <c r="DJ25" s="9">
        <v>10</v>
      </c>
      <c r="DK25" s="9">
        <v>10</v>
      </c>
      <c r="DL25" s="9">
        <v>19</v>
      </c>
      <c r="DM25" s="9">
        <v>11</v>
      </c>
      <c r="DN25" s="9">
        <v>1000</v>
      </c>
    </row>
    <row r="26" spans="1:118" ht="15" thickBot="1" x14ac:dyDescent="0.35">
      <c r="A26" s="8" t="s">
        <v>83</v>
      </c>
      <c r="B26" s="51">
        <v>10</v>
      </c>
      <c r="C26" s="51">
        <v>10</v>
      </c>
      <c r="D26" s="9">
        <v>9</v>
      </c>
      <c r="E26" s="51">
        <v>9</v>
      </c>
      <c r="F26" s="9">
        <v>2</v>
      </c>
      <c r="G26" s="51">
        <v>10</v>
      </c>
      <c r="H26" s="51">
        <v>11</v>
      </c>
      <c r="I26" s="51">
        <v>10</v>
      </c>
      <c r="J26" s="51">
        <v>10</v>
      </c>
      <c r="K26" s="51">
        <v>10</v>
      </c>
      <c r="L26" s="9">
        <v>8</v>
      </c>
      <c r="M26" s="51">
        <v>12</v>
      </c>
      <c r="N26" s="9">
        <v>9</v>
      </c>
      <c r="O26" s="51">
        <v>10</v>
      </c>
      <c r="P26" s="51">
        <v>10</v>
      </c>
      <c r="Q26" s="51">
        <v>3</v>
      </c>
      <c r="R26" s="51">
        <v>2</v>
      </c>
      <c r="S26" s="51">
        <v>3</v>
      </c>
      <c r="T26" s="51">
        <v>2</v>
      </c>
      <c r="U26" s="51">
        <v>10</v>
      </c>
      <c r="V26" s="51">
        <v>6</v>
      </c>
      <c r="W26" s="51">
        <v>11</v>
      </c>
      <c r="X26" s="9">
        <v>11</v>
      </c>
      <c r="Y26" s="9">
        <v>12</v>
      </c>
      <c r="Z26" s="51">
        <v>11</v>
      </c>
      <c r="AA26" s="51">
        <v>10</v>
      </c>
      <c r="AB26" s="51">
        <v>10</v>
      </c>
      <c r="AC26" s="51">
        <v>3</v>
      </c>
      <c r="AD26" s="9">
        <v>3</v>
      </c>
      <c r="AE26" s="51">
        <v>2</v>
      </c>
      <c r="AF26" s="9">
        <v>5</v>
      </c>
      <c r="AG26" s="51">
        <v>5</v>
      </c>
      <c r="AH26" s="9">
        <v>5</v>
      </c>
      <c r="AI26" s="9">
        <v>3</v>
      </c>
      <c r="AJ26" s="9">
        <v>15</v>
      </c>
      <c r="AK26" s="9">
        <v>3</v>
      </c>
      <c r="AL26" s="9">
        <v>5</v>
      </c>
      <c r="AM26" s="9">
        <v>1000</v>
      </c>
      <c r="AO26" s="11">
        <f t="shared" si="1"/>
        <v>11</v>
      </c>
      <c r="AP26" s="11">
        <f t="shared" si="36"/>
        <v>11</v>
      </c>
      <c r="AQ26" s="11">
        <f t="shared" si="37"/>
        <v>12</v>
      </c>
      <c r="AR26" s="11">
        <f t="shared" si="38"/>
        <v>12</v>
      </c>
      <c r="AS26" s="11">
        <f t="shared" si="3"/>
        <v>19</v>
      </c>
      <c r="AT26" s="11">
        <f t="shared" si="4"/>
        <v>11</v>
      </c>
      <c r="AU26" s="11">
        <f t="shared" si="5"/>
        <v>10</v>
      </c>
      <c r="AV26" s="11">
        <f t="shared" si="6"/>
        <v>11</v>
      </c>
      <c r="AW26" s="11">
        <f t="shared" si="7"/>
        <v>11</v>
      </c>
      <c r="AX26" s="11">
        <f t="shared" si="8"/>
        <v>11</v>
      </c>
      <c r="AY26" s="11">
        <f t="shared" si="9"/>
        <v>13</v>
      </c>
      <c r="AZ26" s="11">
        <f t="shared" si="10"/>
        <v>9</v>
      </c>
      <c r="BA26" s="11">
        <f t="shared" si="11"/>
        <v>12</v>
      </c>
      <c r="BB26" s="11">
        <f t="shared" si="12"/>
        <v>11</v>
      </c>
      <c r="BC26" s="11">
        <f t="shared" si="13"/>
        <v>11</v>
      </c>
      <c r="BD26" s="11">
        <f t="shared" si="14"/>
        <v>18</v>
      </c>
      <c r="BE26" s="11">
        <f t="shared" si="15"/>
        <v>19</v>
      </c>
      <c r="BF26" s="11">
        <f t="shared" si="16"/>
        <v>18</v>
      </c>
      <c r="BG26" s="11">
        <f t="shared" si="17"/>
        <v>19</v>
      </c>
      <c r="BH26" s="11">
        <f t="shared" si="18"/>
        <v>11</v>
      </c>
      <c r="BI26" s="11">
        <f t="shared" si="19"/>
        <v>15</v>
      </c>
      <c r="BJ26" s="11">
        <f t="shared" si="20"/>
        <v>10</v>
      </c>
      <c r="BK26" s="11">
        <f t="shared" si="21"/>
        <v>10</v>
      </c>
      <c r="BL26" s="11">
        <f t="shared" si="22"/>
        <v>9</v>
      </c>
      <c r="BM26" s="11">
        <f t="shared" si="23"/>
        <v>10</v>
      </c>
      <c r="BN26" s="11">
        <f t="shared" si="24"/>
        <v>11</v>
      </c>
      <c r="BO26" s="11">
        <f t="shared" si="25"/>
        <v>11</v>
      </c>
      <c r="BP26" s="11">
        <f t="shared" si="26"/>
        <v>18</v>
      </c>
      <c r="BQ26" s="11">
        <f t="shared" si="27"/>
        <v>18</v>
      </c>
      <c r="BR26" s="11">
        <f t="shared" si="28"/>
        <v>19</v>
      </c>
      <c r="BS26" s="11">
        <f t="shared" si="29"/>
        <v>16</v>
      </c>
      <c r="BT26" s="11">
        <f t="shared" si="30"/>
        <v>16</v>
      </c>
      <c r="BU26" s="11">
        <f t="shared" si="31"/>
        <v>16</v>
      </c>
      <c r="BV26" s="11">
        <f t="shared" si="32"/>
        <v>18</v>
      </c>
      <c r="BW26" s="11">
        <f t="shared" si="33"/>
        <v>6</v>
      </c>
      <c r="BX26" s="11">
        <f t="shared" si="34"/>
        <v>18</v>
      </c>
      <c r="BY26" s="11">
        <f t="shared" si="35"/>
        <v>16</v>
      </c>
      <c r="BZ26" s="11">
        <f t="shared" si="2"/>
        <v>1000</v>
      </c>
      <c r="CB26" s="8" t="s">
        <v>83</v>
      </c>
      <c r="CC26" s="9">
        <v>11</v>
      </c>
      <c r="CD26" s="9">
        <v>11</v>
      </c>
      <c r="CE26" s="9">
        <v>12</v>
      </c>
      <c r="CF26" s="9">
        <v>12</v>
      </c>
      <c r="CG26" s="9">
        <v>19</v>
      </c>
      <c r="CH26" s="9">
        <v>11</v>
      </c>
      <c r="CI26" s="9">
        <v>10</v>
      </c>
      <c r="CJ26" s="9">
        <v>11</v>
      </c>
      <c r="CK26" s="9">
        <v>11</v>
      </c>
      <c r="CL26" s="9">
        <v>11</v>
      </c>
      <c r="CM26" s="9">
        <v>13</v>
      </c>
      <c r="CN26" s="9">
        <v>9</v>
      </c>
      <c r="CO26" s="9">
        <v>12</v>
      </c>
      <c r="CP26" s="9">
        <v>11</v>
      </c>
      <c r="CQ26" s="9">
        <v>11</v>
      </c>
      <c r="CR26" s="9">
        <v>18</v>
      </c>
      <c r="CS26" s="9">
        <v>19</v>
      </c>
      <c r="CT26" s="9">
        <v>18</v>
      </c>
      <c r="CU26" s="9">
        <v>19</v>
      </c>
      <c r="CV26" s="9">
        <v>11</v>
      </c>
      <c r="CW26" s="9">
        <v>15</v>
      </c>
      <c r="CX26" s="9">
        <v>10</v>
      </c>
      <c r="CY26" s="9">
        <v>10</v>
      </c>
      <c r="CZ26" s="9">
        <v>9</v>
      </c>
      <c r="DA26" s="9">
        <v>10</v>
      </c>
      <c r="DB26" s="9">
        <v>11</v>
      </c>
      <c r="DC26" s="9">
        <v>11</v>
      </c>
      <c r="DD26" s="9">
        <v>18</v>
      </c>
      <c r="DE26" s="9">
        <v>18</v>
      </c>
      <c r="DF26" s="9">
        <v>19</v>
      </c>
      <c r="DG26" s="9">
        <v>16</v>
      </c>
      <c r="DH26" s="9">
        <v>16</v>
      </c>
      <c r="DI26" s="9">
        <v>16</v>
      </c>
      <c r="DJ26" s="9">
        <v>18</v>
      </c>
      <c r="DK26" s="9">
        <v>6</v>
      </c>
      <c r="DL26" s="9">
        <v>18</v>
      </c>
      <c r="DM26" s="9">
        <v>16</v>
      </c>
      <c r="DN26" s="9">
        <v>1000</v>
      </c>
    </row>
    <row r="27" spans="1:118" ht="20.399999999999999" thickBot="1" x14ac:dyDescent="0.35">
      <c r="A27" s="8" t="s">
        <v>84</v>
      </c>
      <c r="B27" s="51">
        <v>13</v>
      </c>
      <c r="C27" s="51">
        <v>12</v>
      </c>
      <c r="D27" s="9">
        <v>13</v>
      </c>
      <c r="E27" s="51">
        <v>12</v>
      </c>
      <c r="F27" s="9">
        <v>13</v>
      </c>
      <c r="G27" s="51">
        <v>12</v>
      </c>
      <c r="H27" s="51">
        <v>13</v>
      </c>
      <c r="I27" s="51">
        <v>13</v>
      </c>
      <c r="J27" s="51">
        <v>12</v>
      </c>
      <c r="K27" s="51">
        <v>14</v>
      </c>
      <c r="L27" s="9">
        <v>14</v>
      </c>
      <c r="M27" s="51">
        <v>15</v>
      </c>
      <c r="N27" s="9">
        <v>13</v>
      </c>
      <c r="O27" s="51">
        <v>13</v>
      </c>
      <c r="P27" s="51">
        <v>12</v>
      </c>
      <c r="Q27" s="51">
        <v>11</v>
      </c>
      <c r="R27" s="51">
        <v>11</v>
      </c>
      <c r="S27" s="51">
        <v>11</v>
      </c>
      <c r="T27" s="51">
        <v>11</v>
      </c>
      <c r="U27" s="51">
        <v>13</v>
      </c>
      <c r="V27" s="51">
        <v>10</v>
      </c>
      <c r="W27" s="51">
        <v>9</v>
      </c>
      <c r="X27" s="9">
        <v>12</v>
      </c>
      <c r="Y27" s="9">
        <v>13</v>
      </c>
      <c r="Z27" s="51">
        <v>12</v>
      </c>
      <c r="AA27" s="51">
        <v>13</v>
      </c>
      <c r="AB27" s="51">
        <v>12</v>
      </c>
      <c r="AC27" s="51">
        <v>3</v>
      </c>
      <c r="AD27" s="9">
        <v>3</v>
      </c>
      <c r="AE27" s="51">
        <v>2</v>
      </c>
      <c r="AF27" s="9">
        <v>2</v>
      </c>
      <c r="AG27" s="51">
        <v>2</v>
      </c>
      <c r="AH27" s="9">
        <v>5</v>
      </c>
      <c r="AI27" s="9">
        <v>15</v>
      </c>
      <c r="AJ27" s="9">
        <v>2</v>
      </c>
      <c r="AK27" s="9">
        <v>8</v>
      </c>
      <c r="AL27" s="9">
        <v>4</v>
      </c>
      <c r="AM27" s="9">
        <v>1000</v>
      </c>
      <c r="AO27" s="11">
        <f t="shared" si="1"/>
        <v>8</v>
      </c>
      <c r="AP27" s="11">
        <f t="shared" si="36"/>
        <v>9</v>
      </c>
      <c r="AQ27" s="11">
        <f t="shared" si="37"/>
        <v>8</v>
      </c>
      <c r="AR27" s="11">
        <f t="shared" si="38"/>
        <v>9</v>
      </c>
      <c r="AS27" s="11">
        <f t="shared" si="3"/>
        <v>8</v>
      </c>
      <c r="AT27" s="11">
        <f t="shared" si="4"/>
        <v>9</v>
      </c>
      <c r="AU27" s="11">
        <f t="shared" si="5"/>
        <v>8</v>
      </c>
      <c r="AV27" s="11">
        <f t="shared" si="6"/>
        <v>8</v>
      </c>
      <c r="AW27" s="11">
        <f t="shared" si="7"/>
        <v>9</v>
      </c>
      <c r="AX27" s="11">
        <f t="shared" si="8"/>
        <v>7</v>
      </c>
      <c r="AY27" s="11">
        <f t="shared" si="9"/>
        <v>7</v>
      </c>
      <c r="AZ27" s="11">
        <f t="shared" si="10"/>
        <v>6</v>
      </c>
      <c r="BA27" s="11">
        <f t="shared" si="11"/>
        <v>8</v>
      </c>
      <c r="BB27" s="11">
        <f t="shared" si="12"/>
        <v>8</v>
      </c>
      <c r="BC27" s="11">
        <f t="shared" si="13"/>
        <v>9</v>
      </c>
      <c r="BD27" s="11">
        <f t="shared" si="14"/>
        <v>10</v>
      </c>
      <c r="BE27" s="11">
        <f t="shared" si="15"/>
        <v>10</v>
      </c>
      <c r="BF27" s="11">
        <f t="shared" si="16"/>
        <v>10</v>
      </c>
      <c r="BG27" s="11">
        <f t="shared" si="17"/>
        <v>10</v>
      </c>
      <c r="BH27" s="11">
        <f t="shared" si="18"/>
        <v>8</v>
      </c>
      <c r="BI27" s="11">
        <f t="shared" si="19"/>
        <v>11</v>
      </c>
      <c r="BJ27" s="11">
        <f t="shared" si="20"/>
        <v>12</v>
      </c>
      <c r="BK27" s="11">
        <f t="shared" si="21"/>
        <v>9</v>
      </c>
      <c r="BL27" s="11">
        <f t="shared" si="22"/>
        <v>8</v>
      </c>
      <c r="BM27" s="11">
        <f t="shared" si="23"/>
        <v>9</v>
      </c>
      <c r="BN27" s="11">
        <f t="shared" si="24"/>
        <v>8</v>
      </c>
      <c r="BO27" s="11">
        <f t="shared" si="25"/>
        <v>9</v>
      </c>
      <c r="BP27" s="11">
        <f t="shared" si="26"/>
        <v>18</v>
      </c>
      <c r="BQ27" s="11">
        <f t="shared" si="27"/>
        <v>18</v>
      </c>
      <c r="BR27" s="11">
        <f t="shared" si="28"/>
        <v>19</v>
      </c>
      <c r="BS27" s="11">
        <f t="shared" si="29"/>
        <v>19</v>
      </c>
      <c r="BT27" s="11">
        <f t="shared" si="30"/>
        <v>19</v>
      </c>
      <c r="BU27" s="11">
        <f t="shared" si="31"/>
        <v>16</v>
      </c>
      <c r="BV27" s="11">
        <f t="shared" si="32"/>
        <v>6</v>
      </c>
      <c r="BW27" s="11">
        <f t="shared" si="33"/>
        <v>19</v>
      </c>
      <c r="BX27" s="11">
        <f t="shared" si="34"/>
        <v>13</v>
      </c>
      <c r="BY27" s="11">
        <f t="shared" si="35"/>
        <v>17</v>
      </c>
      <c r="BZ27" s="11">
        <f t="shared" si="2"/>
        <v>1000</v>
      </c>
      <c r="CB27" s="8" t="s">
        <v>84</v>
      </c>
      <c r="CC27" s="9">
        <v>8</v>
      </c>
      <c r="CD27" s="9">
        <v>9</v>
      </c>
      <c r="CE27" s="9">
        <v>8</v>
      </c>
      <c r="CF27" s="9">
        <v>9</v>
      </c>
      <c r="CG27" s="9">
        <v>8</v>
      </c>
      <c r="CH27" s="9">
        <v>9</v>
      </c>
      <c r="CI27" s="9">
        <v>8</v>
      </c>
      <c r="CJ27" s="9">
        <v>8</v>
      </c>
      <c r="CK27" s="9">
        <v>9</v>
      </c>
      <c r="CL27" s="9">
        <v>7</v>
      </c>
      <c r="CM27" s="9">
        <v>7</v>
      </c>
      <c r="CN27" s="9">
        <v>6</v>
      </c>
      <c r="CO27" s="9">
        <v>8</v>
      </c>
      <c r="CP27" s="9">
        <v>8</v>
      </c>
      <c r="CQ27" s="9">
        <v>9</v>
      </c>
      <c r="CR27" s="9">
        <v>10</v>
      </c>
      <c r="CS27" s="9">
        <v>10</v>
      </c>
      <c r="CT27" s="9">
        <v>10</v>
      </c>
      <c r="CU27" s="9">
        <v>10</v>
      </c>
      <c r="CV27" s="9">
        <v>8</v>
      </c>
      <c r="CW27" s="9">
        <v>11</v>
      </c>
      <c r="CX27" s="9">
        <v>12</v>
      </c>
      <c r="CY27" s="9">
        <v>9</v>
      </c>
      <c r="CZ27" s="9">
        <v>8</v>
      </c>
      <c r="DA27" s="9">
        <v>9</v>
      </c>
      <c r="DB27" s="9">
        <v>8</v>
      </c>
      <c r="DC27" s="9">
        <v>9</v>
      </c>
      <c r="DD27" s="9">
        <v>18</v>
      </c>
      <c r="DE27" s="9">
        <v>18</v>
      </c>
      <c r="DF27" s="9">
        <v>19</v>
      </c>
      <c r="DG27" s="9">
        <v>19</v>
      </c>
      <c r="DH27" s="9">
        <v>19</v>
      </c>
      <c r="DI27" s="9">
        <v>16</v>
      </c>
      <c r="DJ27" s="9">
        <v>6</v>
      </c>
      <c r="DK27" s="9">
        <v>19</v>
      </c>
      <c r="DL27" s="9">
        <v>13</v>
      </c>
      <c r="DM27" s="9">
        <v>17</v>
      </c>
      <c r="DN27" s="9">
        <v>1000</v>
      </c>
    </row>
    <row r="28" spans="1:118" ht="18.600000000000001" thickBot="1" x14ac:dyDescent="0.35">
      <c r="A28" s="3"/>
      <c r="CB28" s="3"/>
    </row>
    <row r="29" spans="1:118" ht="15" thickBot="1" x14ac:dyDescent="0.35">
      <c r="A29" s="7" t="s">
        <v>104</v>
      </c>
      <c r="B29" s="50" t="s">
        <v>49</v>
      </c>
      <c r="C29" s="50" t="s">
        <v>50</v>
      </c>
      <c r="D29" s="7" t="s">
        <v>51</v>
      </c>
      <c r="E29" s="50" t="s">
        <v>52</v>
      </c>
      <c r="F29" s="7" t="s">
        <v>53</v>
      </c>
      <c r="G29" s="50" t="s">
        <v>54</v>
      </c>
      <c r="H29" s="50" t="s">
        <v>55</v>
      </c>
      <c r="I29" s="50" t="s">
        <v>56</v>
      </c>
      <c r="J29" s="50" t="s">
        <v>57</v>
      </c>
      <c r="K29" s="50" t="s">
        <v>58</v>
      </c>
      <c r="L29" s="7" t="s">
        <v>59</v>
      </c>
      <c r="M29" s="50" t="s">
        <v>60</v>
      </c>
      <c r="N29" s="7" t="s">
        <v>61</v>
      </c>
      <c r="O29" s="50" t="s">
        <v>62</v>
      </c>
      <c r="P29" s="50" t="s">
        <v>63</v>
      </c>
      <c r="Q29" s="50" t="s">
        <v>64</v>
      </c>
      <c r="R29" s="50" t="s">
        <v>65</v>
      </c>
      <c r="S29" s="50" t="s">
        <v>66</v>
      </c>
      <c r="T29" s="50" t="s">
        <v>67</v>
      </c>
      <c r="U29" s="50" t="s">
        <v>68</v>
      </c>
      <c r="V29" s="50" t="s">
        <v>69</v>
      </c>
      <c r="W29" s="50" t="s">
        <v>70</v>
      </c>
      <c r="X29" s="7" t="s">
        <v>71</v>
      </c>
      <c r="Y29" s="7" t="s">
        <v>72</v>
      </c>
      <c r="Z29" s="50" t="s">
        <v>73</v>
      </c>
      <c r="AA29" s="50" t="s">
        <v>74</v>
      </c>
      <c r="AB29" s="50" t="s">
        <v>75</v>
      </c>
      <c r="AC29" s="50" t="s">
        <v>76</v>
      </c>
      <c r="AD29" s="7" t="s">
        <v>77</v>
      </c>
      <c r="AE29" s="50" t="s">
        <v>78</v>
      </c>
      <c r="AF29" s="7" t="s">
        <v>79</v>
      </c>
      <c r="AG29" s="50" t="s">
        <v>695</v>
      </c>
      <c r="AH29" s="7" t="s">
        <v>696</v>
      </c>
      <c r="AI29" s="7" t="s">
        <v>697</v>
      </c>
      <c r="AJ29" s="7" t="s">
        <v>698</v>
      </c>
      <c r="AK29" s="7" t="s">
        <v>699</v>
      </c>
      <c r="AL29" s="7" t="s">
        <v>700</v>
      </c>
      <c r="CB29" s="7" t="s">
        <v>275</v>
      </c>
      <c r="CC29" s="7" t="s">
        <v>49</v>
      </c>
      <c r="CD29" s="7" t="s">
        <v>50</v>
      </c>
      <c r="CE29" s="7" t="s">
        <v>51</v>
      </c>
      <c r="CF29" s="7" t="s">
        <v>52</v>
      </c>
      <c r="CG29" s="7" t="s">
        <v>53</v>
      </c>
      <c r="CH29" s="7" t="s">
        <v>54</v>
      </c>
      <c r="CI29" s="7" t="s">
        <v>55</v>
      </c>
      <c r="CJ29" s="7" t="s">
        <v>56</v>
      </c>
      <c r="CK29" s="7" t="s">
        <v>57</v>
      </c>
      <c r="CL29" s="7" t="s">
        <v>58</v>
      </c>
      <c r="CM29" s="7" t="s">
        <v>59</v>
      </c>
      <c r="CN29" s="7" t="s">
        <v>60</v>
      </c>
      <c r="CO29" s="7" t="s">
        <v>61</v>
      </c>
      <c r="CP29" s="7" t="s">
        <v>62</v>
      </c>
      <c r="CQ29" s="7" t="s">
        <v>63</v>
      </c>
      <c r="CR29" s="7" t="s">
        <v>64</v>
      </c>
      <c r="CS29" s="7" t="s">
        <v>65</v>
      </c>
      <c r="CT29" s="7" t="s">
        <v>66</v>
      </c>
      <c r="CU29" s="7" t="s">
        <v>67</v>
      </c>
      <c r="CV29" s="7" t="s">
        <v>68</v>
      </c>
      <c r="CW29" s="7" t="s">
        <v>69</v>
      </c>
      <c r="CX29" s="7" t="s">
        <v>70</v>
      </c>
      <c r="CY29" s="7" t="s">
        <v>71</v>
      </c>
      <c r="CZ29" s="7" t="s">
        <v>72</v>
      </c>
      <c r="DA29" s="7" t="s">
        <v>73</v>
      </c>
      <c r="DB29" s="7" t="s">
        <v>74</v>
      </c>
      <c r="DC29" s="7" t="s">
        <v>75</v>
      </c>
      <c r="DD29" s="7" t="s">
        <v>76</v>
      </c>
      <c r="DE29" s="7" t="s">
        <v>77</v>
      </c>
      <c r="DF29" s="7" t="s">
        <v>78</v>
      </c>
      <c r="DG29" s="7" t="s">
        <v>79</v>
      </c>
      <c r="DH29" s="7" t="s">
        <v>695</v>
      </c>
      <c r="DI29" s="7" t="s">
        <v>696</v>
      </c>
      <c r="DJ29" s="7" t="s">
        <v>697</v>
      </c>
      <c r="DK29" s="7" t="s">
        <v>698</v>
      </c>
      <c r="DL29" s="7" t="s">
        <v>699</v>
      </c>
      <c r="DM29" s="7" t="s">
        <v>700</v>
      </c>
    </row>
    <row r="30" spans="1:118" ht="15" thickBot="1" x14ac:dyDescent="0.35">
      <c r="A30" s="7" t="s">
        <v>105</v>
      </c>
      <c r="B30" s="51" t="s">
        <v>702</v>
      </c>
      <c r="C30" s="51" t="s">
        <v>702</v>
      </c>
      <c r="D30" s="9" t="s">
        <v>703</v>
      </c>
      <c r="E30" s="51" t="s">
        <v>702</v>
      </c>
      <c r="F30" s="9" t="s">
        <v>704</v>
      </c>
      <c r="G30" s="51" t="s">
        <v>702</v>
      </c>
      <c r="H30" s="51" t="s">
        <v>702</v>
      </c>
      <c r="I30" s="51" t="s">
        <v>702</v>
      </c>
      <c r="J30" s="51" t="s">
        <v>702</v>
      </c>
      <c r="K30" s="51" t="s">
        <v>702</v>
      </c>
      <c r="L30" s="9" t="s">
        <v>705</v>
      </c>
      <c r="M30" s="51" t="s">
        <v>702</v>
      </c>
      <c r="N30" s="9" t="s">
        <v>706</v>
      </c>
      <c r="O30" s="51" t="s">
        <v>702</v>
      </c>
      <c r="P30" s="51" t="s">
        <v>702</v>
      </c>
      <c r="Q30" s="51" t="s">
        <v>702</v>
      </c>
      <c r="R30" s="51" t="s">
        <v>702</v>
      </c>
      <c r="S30" s="51" t="s">
        <v>702</v>
      </c>
      <c r="T30" s="51" t="s">
        <v>702</v>
      </c>
      <c r="U30" s="51" t="s">
        <v>702</v>
      </c>
      <c r="V30" s="51" t="s">
        <v>702</v>
      </c>
      <c r="W30" s="51" t="s">
        <v>702</v>
      </c>
      <c r="X30" s="9" t="s">
        <v>707</v>
      </c>
      <c r="Y30" s="9" t="s">
        <v>708</v>
      </c>
      <c r="Z30" s="51" t="s">
        <v>702</v>
      </c>
      <c r="AA30" s="51" t="s">
        <v>702</v>
      </c>
      <c r="AB30" s="51" t="s">
        <v>702</v>
      </c>
      <c r="AC30" s="51" t="s">
        <v>702</v>
      </c>
      <c r="AD30" s="9" t="s">
        <v>709</v>
      </c>
      <c r="AE30" s="51" t="s">
        <v>702</v>
      </c>
      <c r="AF30" s="9" t="s">
        <v>710</v>
      </c>
      <c r="AG30" s="51" t="s">
        <v>702</v>
      </c>
      <c r="AH30" s="9" t="s">
        <v>711</v>
      </c>
      <c r="AI30" s="9" t="s">
        <v>712</v>
      </c>
      <c r="AJ30" s="9" t="s">
        <v>713</v>
      </c>
      <c r="AK30" s="9" t="s">
        <v>714</v>
      </c>
      <c r="AL30" s="9" t="s">
        <v>715</v>
      </c>
      <c r="CB30" s="7" t="s">
        <v>105</v>
      </c>
      <c r="CC30" s="9" t="s">
        <v>796</v>
      </c>
      <c r="CD30" s="9" t="s">
        <v>796</v>
      </c>
      <c r="CE30" s="9" t="s">
        <v>797</v>
      </c>
      <c r="CF30" s="9" t="s">
        <v>798</v>
      </c>
      <c r="CG30" s="9" t="s">
        <v>796</v>
      </c>
      <c r="CH30" s="9" t="s">
        <v>796</v>
      </c>
      <c r="CI30" s="9" t="s">
        <v>796</v>
      </c>
      <c r="CJ30" s="9" t="s">
        <v>796</v>
      </c>
      <c r="CK30" s="9" t="s">
        <v>796</v>
      </c>
      <c r="CL30" s="9" t="s">
        <v>796</v>
      </c>
      <c r="CM30" s="9" t="s">
        <v>799</v>
      </c>
      <c r="CN30" s="9" t="s">
        <v>796</v>
      </c>
      <c r="CO30" s="9" t="s">
        <v>796</v>
      </c>
      <c r="CP30" s="9" t="s">
        <v>796</v>
      </c>
      <c r="CQ30" s="9" t="s">
        <v>796</v>
      </c>
      <c r="CR30" s="9" t="s">
        <v>796</v>
      </c>
      <c r="CS30" s="9" t="s">
        <v>796</v>
      </c>
      <c r="CT30" s="9" t="s">
        <v>796</v>
      </c>
      <c r="CU30" s="9" t="s">
        <v>796</v>
      </c>
      <c r="CV30" s="9" t="s">
        <v>796</v>
      </c>
      <c r="CW30" s="9" t="s">
        <v>800</v>
      </c>
      <c r="CX30" s="9" t="s">
        <v>796</v>
      </c>
      <c r="CY30" s="9" t="s">
        <v>801</v>
      </c>
      <c r="CZ30" s="9" t="s">
        <v>802</v>
      </c>
      <c r="DA30" s="9" t="s">
        <v>796</v>
      </c>
      <c r="DB30" s="9" t="s">
        <v>796</v>
      </c>
      <c r="DC30" s="9" t="s">
        <v>796</v>
      </c>
      <c r="DD30" s="9" t="s">
        <v>796</v>
      </c>
      <c r="DE30" s="9" t="s">
        <v>803</v>
      </c>
      <c r="DF30" s="9" t="s">
        <v>796</v>
      </c>
      <c r="DG30" s="9" t="s">
        <v>804</v>
      </c>
      <c r="DH30" s="9" t="s">
        <v>796</v>
      </c>
      <c r="DI30" s="9" t="s">
        <v>796</v>
      </c>
      <c r="DJ30" s="9" t="s">
        <v>805</v>
      </c>
      <c r="DK30" s="9" t="s">
        <v>806</v>
      </c>
      <c r="DL30" s="9" t="s">
        <v>807</v>
      </c>
      <c r="DM30" s="9" t="s">
        <v>808</v>
      </c>
    </row>
    <row r="31" spans="1:118" ht="15" thickBot="1" x14ac:dyDescent="0.35">
      <c r="A31" s="7" t="s">
        <v>108</v>
      </c>
      <c r="B31" s="51" t="s">
        <v>716</v>
      </c>
      <c r="C31" s="51" t="s">
        <v>716</v>
      </c>
      <c r="D31" s="9" t="s">
        <v>717</v>
      </c>
      <c r="E31" s="51" t="s">
        <v>716</v>
      </c>
      <c r="F31" s="9" t="s">
        <v>718</v>
      </c>
      <c r="G31" s="51" t="s">
        <v>716</v>
      </c>
      <c r="H31" s="51" t="s">
        <v>716</v>
      </c>
      <c r="I31" s="51" t="s">
        <v>716</v>
      </c>
      <c r="J31" s="51" t="s">
        <v>716</v>
      </c>
      <c r="K31" s="51" t="s">
        <v>716</v>
      </c>
      <c r="L31" s="9" t="s">
        <v>719</v>
      </c>
      <c r="M31" s="51" t="s">
        <v>716</v>
      </c>
      <c r="N31" s="9" t="s">
        <v>720</v>
      </c>
      <c r="O31" s="51" t="s">
        <v>716</v>
      </c>
      <c r="P31" s="51" t="s">
        <v>716</v>
      </c>
      <c r="Q31" s="51" t="s">
        <v>716</v>
      </c>
      <c r="R31" s="51" t="s">
        <v>716</v>
      </c>
      <c r="S31" s="51" t="s">
        <v>716</v>
      </c>
      <c r="T31" s="51" t="s">
        <v>716</v>
      </c>
      <c r="U31" s="51" t="s">
        <v>716</v>
      </c>
      <c r="V31" s="51" t="s">
        <v>716</v>
      </c>
      <c r="W31" s="51" t="s">
        <v>716</v>
      </c>
      <c r="X31" s="9" t="s">
        <v>721</v>
      </c>
      <c r="Y31" s="9" t="s">
        <v>722</v>
      </c>
      <c r="Z31" s="51" t="s">
        <v>716</v>
      </c>
      <c r="AA31" s="51" t="s">
        <v>716</v>
      </c>
      <c r="AB31" s="51" t="s">
        <v>716</v>
      </c>
      <c r="AC31" s="51" t="s">
        <v>716</v>
      </c>
      <c r="AD31" s="9" t="s">
        <v>723</v>
      </c>
      <c r="AE31" s="51" t="s">
        <v>716</v>
      </c>
      <c r="AF31" s="9" t="s">
        <v>724</v>
      </c>
      <c r="AG31" s="51" t="s">
        <v>716</v>
      </c>
      <c r="AH31" s="9" t="s">
        <v>725</v>
      </c>
      <c r="AI31" s="9" t="s">
        <v>726</v>
      </c>
      <c r="AJ31" s="9" t="s">
        <v>727</v>
      </c>
      <c r="AK31" s="9" t="s">
        <v>728</v>
      </c>
      <c r="AL31" s="9" t="s">
        <v>716</v>
      </c>
      <c r="CB31" s="7" t="s">
        <v>108</v>
      </c>
      <c r="CC31" s="9" t="s">
        <v>809</v>
      </c>
      <c r="CD31" s="9" t="s">
        <v>809</v>
      </c>
      <c r="CE31" s="9" t="s">
        <v>810</v>
      </c>
      <c r="CF31" s="9" t="s">
        <v>811</v>
      </c>
      <c r="CG31" s="9" t="s">
        <v>809</v>
      </c>
      <c r="CH31" s="9" t="s">
        <v>809</v>
      </c>
      <c r="CI31" s="9" t="s">
        <v>809</v>
      </c>
      <c r="CJ31" s="9" t="s">
        <v>809</v>
      </c>
      <c r="CK31" s="9" t="s">
        <v>809</v>
      </c>
      <c r="CL31" s="9" t="s">
        <v>809</v>
      </c>
      <c r="CM31" s="9" t="s">
        <v>812</v>
      </c>
      <c r="CN31" s="9" t="s">
        <v>809</v>
      </c>
      <c r="CO31" s="9" t="s">
        <v>809</v>
      </c>
      <c r="CP31" s="9" t="s">
        <v>809</v>
      </c>
      <c r="CQ31" s="9" t="s">
        <v>809</v>
      </c>
      <c r="CR31" s="9" t="s">
        <v>809</v>
      </c>
      <c r="CS31" s="9" t="s">
        <v>809</v>
      </c>
      <c r="CT31" s="9" t="s">
        <v>809</v>
      </c>
      <c r="CU31" s="9" t="s">
        <v>809</v>
      </c>
      <c r="CV31" s="9" t="s">
        <v>809</v>
      </c>
      <c r="CW31" s="9" t="s">
        <v>813</v>
      </c>
      <c r="CX31" s="9" t="s">
        <v>809</v>
      </c>
      <c r="CY31" s="9" t="s">
        <v>814</v>
      </c>
      <c r="CZ31" s="9" t="s">
        <v>815</v>
      </c>
      <c r="DA31" s="9" t="s">
        <v>809</v>
      </c>
      <c r="DB31" s="9" t="s">
        <v>809</v>
      </c>
      <c r="DC31" s="9" t="s">
        <v>809</v>
      </c>
      <c r="DD31" s="9" t="s">
        <v>809</v>
      </c>
      <c r="DE31" s="9" t="s">
        <v>816</v>
      </c>
      <c r="DF31" s="9" t="s">
        <v>809</v>
      </c>
      <c r="DG31" s="9" t="s">
        <v>817</v>
      </c>
      <c r="DH31" s="9" t="s">
        <v>809</v>
      </c>
      <c r="DI31" s="9" t="s">
        <v>809</v>
      </c>
      <c r="DJ31" s="9" t="s">
        <v>818</v>
      </c>
      <c r="DK31" s="9" t="s">
        <v>819</v>
      </c>
      <c r="DL31" s="9" t="s">
        <v>820</v>
      </c>
      <c r="DM31" s="9" t="s">
        <v>821</v>
      </c>
    </row>
    <row r="32" spans="1:118" ht="15" thickBot="1" x14ac:dyDescent="0.35">
      <c r="A32" s="7" t="s">
        <v>110</v>
      </c>
      <c r="B32" s="51" t="s">
        <v>729</v>
      </c>
      <c r="C32" s="51" t="s">
        <v>729</v>
      </c>
      <c r="D32" s="9" t="s">
        <v>730</v>
      </c>
      <c r="E32" s="51" t="s">
        <v>729</v>
      </c>
      <c r="F32" s="9" t="s">
        <v>729</v>
      </c>
      <c r="G32" s="51" t="s">
        <v>729</v>
      </c>
      <c r="H32" s="51" t="s">
        <v>729</v>
      </c>
      <c r="I32" s="51" t="s">
        <v>729</v>
      </c>
      <c r="J32" s="51" t="s">
        <v>729</v>
      </c>
      <c r="K32" s="51" t="s">
        <v>729</v>
      </c>
      <c r="L32" s="9" t="s">
        <v>731</v>
      </c>
      <c r="M32" s="51" t="s">
        <v>729</v>
      </c>
      <c r="N32" s="9" t="s">
        <v>732</v>
      </c>
      <c r="O32" s="51" t="s">
        <v>729</v>
      </c>
      <c r="P32" s="51" t="s">
        <v>729</v>
      </c>
      <c r="Q32" s="51" t="s">
        <v>729</v>
      </c>
      <c r="R32" s="51" t="s">
        <v>729</v>
      </c>
      <c r="S32" s="51" t="s">
        <v>729</v>
      </c>
      <c r="T32" s="51" t="s">
        <v>729</v>
      </c>
      <c r="U32" s="51" t="s">
        <v>729</v>
      </c>
      <c r="V32" s="51" t="s">
        <v>729</v>
      </c>
      <c r="W32" s="51" t="s">
        <v>729</v>
      </c>
      <c r="X32" s="9" t="s">
        <v>733</v>
      </c>
      <c r="Y32" s="9" t="s">
        <v>729</v>
      </c>
      <c r="Z32" s="51" t="s">
        <v>729</v>
      </c>
      <c r="AA32" s="51" t="s">
        <v>729</v>
      </c>
      <c r="AB32" s="51" t="s">
        <v>729</v>
      </c>
      <c r="AC32" s="51" t="s">
        <v>729</v>
      </c>
      <c r="AD32" s="9" t="s">
        <v>729</v>
      </c>
      <c r="AE32" s="51" t="s">
        <v>729</v>
      </c>
      <c r="AF32" s="9" t="s">
        <v>734</v>
      </c>
      <c r="AG32" s="51" t="s">
        <v>729</v>
      </c>
      <c r="AH32" s="9" t="s">
        <v>729</v>
      </c>
      <c r="AI32" s="9" t="s">
        <v>735</v>
      </c>
      <c r="AJ32" s="9" t="s">
        <v>729</v>
      </c>
      <c r="AK32" s="9" t="s">
        <v>736</v>
      </c>
      <c r="AL32" s="9" t="s">
        <v>729</v>
      </c>
      <c r="CB32" s="7" t="s">
        <v>110</v>
      </c>
      <c r="CC32" s="9" t="s">
        <v>822</v>
      </c>
      <c r="CD32" s="9" t="s">
        <v>822</v>
      </c>
      <c r="CE32" s="9" t="s">
        <v>823</v>
      </c>
      <c r="CF32" s="9" t="s">
        <v>824</v>
      </c>
      <c r="CG32" s="9" t="s">
        <v>822</v>
      </c>
      <c r="CH32" s="9" t="s">
        <v>822</v>
      </c>
      <c r="CI32" s="9" t="s">
        <v>822</v>
      </c>
      <c r="CJ32" s="9" t="s">
        <v>822</v>
      </c>
      <c r="CK32" s="9" t="s">
        <v>822</v>
      </c>
      <c r="CL32" s="9" t="s">
        <v>822</v>
      </c>
      <c r="CM32" s="9" t="s">
        <v>825</v>
      </c>
      <c r="CN32" s="9" t="s">
        <v>822</v>
      </c>
      <c r="CO32" s="9" t="s">
        <v>822</v>
      </c>
      <c r="CP32" s="9" t="s">
        <v>822</v>
      </c>
      <c r="CQ32" s="9" t="s">
        <v>822</v>
      </c>
      <c r="CR32" s="9" t="s">
        <v>822</v>
      </c>
      <c r="CS32" s="9" t="s">
        <v>822</v>
      </c>
      <c r="CT32" s="9" t="s">
        <v>822</v>
      </c>
      <c r="CU32" s="9" t="s">
        <v>822</v>
      </c>
      <c r="CV32" s="9" t="s">
        <v>822</v>
      </c>
      <c r="CW32" s="9" t="s">
        <v>826</v>
      </c>
      <c r="CX32" s="9" t="s">
        <v>822</v>
      </c>
      <c r="CY32" s="9" t="s">
        <v>827</v>
      </c>
      <c r="CZ32" s="9" t="s">
        <v>828</v>
      </c>
      <c r="DA32" s="9" t="s">
        <v>822</v>
      </c>
      <c r="DB32" s="9" t="s">
        <v>822</v>
      </c>
      <c r="DC32" s="9" t="s">
        <v>822</v>
      </c>
      <c r="DD32" s="9" t="s">
        <v>822</v>
      </c>
      <c r="DE32" s="9" t="s">
        <v>829</v>
      </c>
      <c r="DF32" s="9" t="s">
        <v>822</v>
      </c>
      <c r="DG32" s="9" t="s">
        <v>830</v>
      </c>
      <c r="DH32" s="9" t="s">
        <v>822</v>
      </c>
      <c r="DI32" s="9" t="s">
        <v>822</v>
      </c>
      <c r="DJ32" s="9" t="s">
        <v>831</v>
      </c>
      <c r="DK32" s="9" t="s">
        <v>832</v>
      </c>
      <c r="DL32" s="9" t="s">
        <v>833</v>
      </c>
      <c r="DM32" s="9" t="s">
        <v>834</v>
      </c>
    </row>
    <row r="33" spans="1:117" ht="15" thickBot="1" x14ac:dyDescent="0.35">
      <c r="A33" s="7" t="s">
        <v>112</v>
      </c>
      <c r="B33" s="51" t="s">
        <v>737</v>
      </c>
      <c r="C33" s="51" t="s">
        <v>737</v>
      </c>
      <c r="D33" s="9" t="s">
        <v>738</v>
      </c>
      <c r="E33" s="51" t="s">
        <v>737</v>
      </c>
      <c r="F33" s="9" t="s">
        <v>737</v>
      </c>
      <c r="G33" s="51" t="s">
        <v>737</v>
      </c>
      <c r="H33" s="51" t="s">
        <v>737</v>
      </c>
      <c r="I33" s="51" t="s">
        <v>737</v>
      </c>
      <c r="J33" s="51" t="s">
        <v>737</v>
      </c>
      <c r="K33" s="51" t="s">
        <v>737</v>
      </c>
      <c r="L33" s="9" t="s">
        <v>739</v>
      </c>
      <c r="M33" s="51" t="s">
        <v>737</v>
      </c>
      <c r="N33" s="9" t="s">
        <v>740</v>
      </c>
      <c r="O33" s="51" t="s">
        <v>737</v>
      </c>
      <c r="P33" s="51" t="s">
        <v>737</v>
      </c>
      <c r="Q33" s="51" t="s">
        <v>737</v>
      </c>
      <c r="R33" s="51" t="s">
        <v>737</v>
      </c>
      <c r="S33" s="51" t="s">
        <v>737</v>
      </c>
      <c r="T33" s="51" t="s">
        <v>737</v>
      </c>
      <c r="U33" s="51" t="s">
        <v>737</v>
      </c>
      <c r="V33" s="51" t="s">
        <v>737</v>
      </c>
      <c r="W33" s="51" t="s">
        <v>737</v>
      </c>
      <c r="X33" s="9" t="s">
        <v>741</v>
      </c>
      <c r="Y33" s="9" t="s">
        <v>737</v>
      </c>
      <c r="Z33" s="51" t="s">
        <v>737</v>
      </c>
      <c r="AA33" s="51" t="s">
        <v>737</v>
      </c>
      <c r="AB33" s="51" t="s">
        <v>737</v>
      </c>
      <c r="AC33" s="51" t="s">
        <v>737</v>
      </c>
      <c r="AD33" s="9" t="s">
        <v>737</v>
      </c>
      <c r="AE33" s="51" t="s">
        <v>737</v>
      </c>
      <c r="AF33" s="9" t="s">
        <v>742</v>
      </c>
      <c r="AG33" s="51" t="s">
        <v>737</v>
      </c>
      <c r="AH33" s="9" t="s">
        <v>737</v>
      </c>
      <c r="AI33" s="9" t="s">
        <v>743</v>
      </c>
      <c r="AJ33" s="9" t="s">
        <v>737</v>
      </c>
      <c r="AK33" s="9" t="s">
        <v>744</v>
      </c>
      <c r="AL33" s="9" t="s">
        <v>737</v>
      </c>
      <c r="CB33" s="7" t="s">
        <v>112</v>
      </c>
      <c r="CC33" s="9" t="s">
        <v>835</v>
      </c>
      <c r="CD33" s="9" t="s">
        <v>835</v>
      </c>
      <c r="CE33" s="9" t="s">
        <v>836</v>
      </c>
      <c r="CF33" s="9" t="s">
        <v>837</v>
      </c>
      <c r="CG33" s="9" t="s">
        <v>835</v>
      </c>
      <c r="CH33" s="9" t="s">
        <v>835</v>
      </c>
      <c r="CI33" s="9" t="s">
        <v>835</v>
      </c>
      <c r="CJ33" s="9" t="s">
        <v>835</v>
      </c>
      <c r="CK33" s="9" t="s">
        <v>835</v>
      </c>
      <c r="CL33" s="9" t="s">
        <v>835</v>
      </c>
      <c r="CM33" s="9" t="s">
        <v>838</v>
      </c>
      <c r="CN33" s="9" t="s">
        <v>835</v>
      </c>
      <c r="CO33" s="9" t="s">
        <v>835</v>
      </c>
      <c r="CP33" s="9" t="s">
        <v>835</v>
      </c>
      <c r="CQ33" s="9" t="s">
        <v>835</v>
      </c>
      <c r="CR33" s="9" t="s">
        <v>835</v>
      </c>
      <c r="CS33" s="9" t="s">
        <v>835</v>
      </c>
      <c r="CT33" s="9" t="s">
        <v>835</v>
      </c>
      <c r="CU33" s="9" t="s">
        <v>835</v>
      </c>
      <c r="CV33" s="9" t="s">
        <v>835</v>
      </c>
      <c r="CW33" s="9" t="s">
        <v>839</v>
      </c>
      <c r="CX33" s="9" t="s">
        <v>835</v>
      </c>
      <c r="CY33" s="9" t="s">
        <v>840</v>
      </c>
      <c r="CZ33" s="9" t="s">
        <v>841</v>
      </c>
      <c r="DA33" s="9" t="s">
        <v>835</v>
      </c>
      <c r="DB33" s="9" t="s">
        <v>835</v>
      </c>
      <c r="DC33" s="9" t="s">
        <v>835</v>
      </c>
      <c r="DD33" s="9" t="s">
        <v>835</v>
      </c>
      <c r="DE33" s="9" t="s">
        <v>842</v>
      </c>
      <c r="DF33" s="9" t="s">
        <v>835</v>
      </c>
      <c r="DG33" s="9" t="s">
        <v>843</v>
      </c>
      <c r="DH33" s="9" t="s">
        <v>835</v>
      </c>
      <c r="DI33" s="9" t="s">
        <v>835</v>
      </c>
      <c r="DJ33" s="9" t="s">
        <v>844</v>
      </c>
      <c r="DK33" s="9" t="s">
        <v>845</v>
      </c>
      <c r="DL33" s="9" t="s">
        <v>846</v>
      </c>
      <c r="DM33" s="9" t="s">
        <v>847</v>
      </c>
    </row>
    <row r="34" spans="1:117" ht="15" thickBot="1" x14ac:dyDescent="0.35">
      <c r="A34" s="7" t="s">
        <v>114</v>
      </c>
      <c r="B34" s="51" t="s">
        <v>745</v>
      </c>
      <c r="C34" s="51" t="s">
        <v>745</v>
      </c>
      <c r="D34" s="9" t="s">
        <v>746</v>
      </c>
      <c r="E34" s="51" t="s">
        <v>745</v>
      </c>
      <c r="F34" s="9" t="s">
        <v>745</v>
      </c>
      <c r="G34" s="51" t="s">
        <v>745</v>
      </c>
      <c r="H34" s="51" t="s">
        <v>745</v>
      </c>
      <c r="I34" s="51" t="s">
        <v>745</v>
      </c>
      <c r="J34" s="51" t="s">
        <v>745</v>
      </c>
      <c r="K34" s="51" t="s">
        <v>745</v>
      </c>
      <c r="L34" s="9" t="s">
        <v>747</v>
      </c>
      <c r="M34" s="51" t="s">
        <v>745</v>
      </c>
      <c r="N34" s="9" t="s">
        <v>748</v>
      </c>
      <c r="O34" s="51" t="s">
        <v>745</v>
      </c>
      <c r="P34" s="51" t="s">
        <v>745</v>
      </c>
      <c r="Q34" s="51" t="s">
        <v>745</v>
      </c>
      <c r="R34" s="51" t="s">
        <v>745</v>
      </c>
      <c r="S34" s="51" t="s">
        <v>745</v>
      </c>
      <c r="T34" s="51" t="s">
        <v>745</v>
      </c>
      <c r="U34" s="51" t="s">
        <v>745</v>
      </c>
      <c r="V34" s="51" t="s">
        <v>745</v>
      </c>
      <c r="W34" s="51" t="s">
        <v>745</v>
      </c>
      <c r="X34" s="9" t="s">
        <v>749</v>
      </c>
      <c r="Y34" s="9" t="s">
        <v>745</v>
      </c>
      <c r="Z34" s="51" t="s">
        <v>745</v>
      </c>
      <c r="AA34" s="51" t="s">
        <v>745</v>
      </c>
      <c r="AB34" s="51" t="s">
        <v>745</v>
      </c>
      <c r="AC34" s="51" t="s">
        <v>745</v>
      </c>
      <c r="AD34" s="9" t="s">
        <v>745</v>
      </c>
      <c r="AE34" s="51" t="s">
        <v>745</v>
      </c>
      <c r="AF34" s="9" t="s">
        <v>745</v>
      </c>
      <c r="AG34" s="51" t="s">
        <v>745</v>
      </c>
      <c r="AH34" s="9" t="s">
        <v>745</v>
      </c>
      <c r="AI34" s="9" t="s">
        <v>750</v>
      </c>
      <c r="AJ34" s="9" t="s">
        <v>745</v>
      </c>
      <c r="AK34" s="9" t="s">
        <v>751</v>
      </c>
      <c r="AL34" s="9" t="s">
        <v>745</v>
      </c>
      <c r="CB34" s="7" t="s">
        <v>114</v>
      </c>
      <c r="CC34" s="9" t="s">
        <v>848</v>
      </c>
      <c r="CD34" s="9" t="s">
        <v>848</v>
      </c>
      <c r="CE34" s="9" t="s">
        <v>849</v>
      </c>
      <c r="CF34" s="9" t="s">
        <v>850</v>
      </c>
      <c r="CG34" s="9" t="s">
        <v>848</v>
      </c>
      <c r="CH34" s="9" t="s">
        <v>848</v>
      </c>
      <c r="CI34" s="9" t="s">
        <v>848</v>
      </c>
      <c r="CJ34" s="9" t="s">
        <v>848</v>
      </c>
      <c r="CK34" s="9" t="s">
        <v>848</v>
      </c>
      <c r="CL34" s="9" t="s">
        <v>848</v>
      </c>
      <c r="CM34" s="9" t="s">
        <v>851</v>
      </c>
      <c r="CN34" s="9" t="s">
        <v>848</v>
      </c>
      <c r="CO34" s="9" t="s">
        <v>848</v>
      </c>
      <c r="CP34" s="9" t="s">
        <v>848</v>
      </c>
      <c r="CQ34" s="9" t="s">
        <v>848</v>
      </c>
      <c r="CR34" s="9" t="s">
        <v>848</v>
      </c>
      <c r="CS34" s="9" t="s">
        <v>848</v>
      </c>
      <c r="CT34" s="9" t="s">
        <v>848</v>
      </c>
      <c r="CU34" s="9" t="s">
        <v>848</v>
      </c>
      <c r="CV34" s="9" t="s">
        <v>848</v>
      </c>
      <c r="CW34" s="9" t="s">
        <v>852</v>
      </c>
      <c r="CX34" s="9" t="s">
        <v>848</v>
      </c>
      <c r="CY34" s="9" t="s">
        <v>848</v>
      </c>
      <c r="CZ34" s="9" t="s">
        <v>853</v>
      </c>
      <c r="DA34" s="9" t="s">
        <v>848</v>
      </c>
      <c r="DB34" s="9" t="s">
        <v>848</v>
      </c>
      <c r="DC34" s="9" t="s">
        <v>848</v>
      </c>
      <c r="DD34" s="9" t="s">
        <v>848</v>
      </c>
      <c r="DE34" s="9" t="s">
        <v>854</v>
      </c>
      <c r="DF34" s="9" t="s">
        <v>848</v>
      </c>
      <c r="DG34" s="9" t="s">
        <v>855</v>
      </c>
      <c r="DH34" s="9" t="s">
        <v>848</v>
      </c>
      <c r="DI34" s="9" t="s">
        <v>848</v>
      </c>
      <c r="DJ34" s="9" t="s">
        <v>856</v>
      </c>
      <c r="DK34" s="9" t="s">
        <v>857</v>
      </c>
      <c r="DL34" s="9" t="s">
        <v>858</v>
      </c>
      <c r="DM34" s="9" t="s">
        <v>859</v>
      </c>
    </row>
    <row r="35" spans="1:117" ht="15" thickBot="1" x14ac:dyDescent="0.35">
      <c r="A35" s="7" t="s">
        <v>116</v>
      </c>
      <c r="B35" s="51" t="s">
        <v>752</v>
      </c>
      <c r="C35" s="51" t="s">
        <v>752</v>
      </c>
      <c r="D35" s="9" t="s">
        <v>753</v>
      </c>
      <c r="E35" s="51" t="s">
        <v>752</v>
      </c>
      <c r="F35" s="9" t="s">
        <v>752</v>
      </c>
      <c r="G35" s="51" t="s">
        <v>752</v>
      </c>
      <c r="H35" s="51" t="s">
        <v>752</v>
      </c>
      <c r="I35" s="51" t="s">
        <v>752</v>
      </c>
      <c r="J35" s="51" t="s">
        <v>752</v>
      </c>
      <c r="K35" s="51" t="s">
        <v>752</v>
      </c>
      <c r="L35" s="9" t="s">
        <v>752</v>
      </c>
      <c r="M35" s="51" t="s">
        <v>752</v>
      </c>
      <c r="N35" s="9" t="s">
        <v>754</v>
      </c>
      <c r="O35" s="51" t="s">
        <v>752</v>
      </c>
      <c r="P35" s="51" t="s">
        <v>752</v>
      </c>
      <c r="Q35" s="51" t="s">
        <v>752</v>
      </c>
      <c r="R35" s="51" t="s">
        <v>752</v>
      </c>
      <c r="S35" s="51" t="s">
        <v>752</v>
      </c>
      <c r="T35" s="51" t="s">
        <v>752</v>
      </c>
      <c r="U35" s="51" t="s">
        <v>752</v>
      </c>
      <c r="V35" s="51" t="s">
        <v>752</v>
      </c>
      <c r="W35" s="51" t="s">
        <v>752</v>
      </c>
      <c r="X35" s="9" t="s">
        <v>755</v>
      </c>
      <c r="Y35" s="9" t="s">
        <v>752</v>
      </c>
      <c r="Z35" s="51" t="s">
        <v>752</v>
      </c>
      <c r="AA35" s="51" t="s">
        <v>752</v>
      </c>
      <c r="AB35" s="51" t="s">
        <v>752</v>
      </c>
      <c r="AC35" s="51" t="s">
        <v>752</v>
      </c>
      <c r="AD35" s="9" t="s">
        <v>752</v>
      </c>
      <c r="AE35" s="51" t="s">
        <v>752</v>
      </c>
      <c r="AF35" s="9" t="s">
        <v>752</v>
      </c>
      <c r="AG35" s="51" t="s">
        <v>752</v>
      </c>
      <c r="AH35" s="9" t="s">
        <v>752</v>
      </c>
      <c r="AI35" s="9" t="s">
        <v>752</v>
      </c>
      <c r="AJ35" s="9" t="s">
        <v>752</v>
      </c>
      <c r="AK35" s="9" t="s">
        <v>756</v>
      </c>
      <c r="AL35" s="9" t="s">
        <v>752</v>
      </c>
      <c r="CB35" s="7" t="s">
        <v>116</v>
      </c>
      <c r="CC35" s="9" t="s">
        <v>860</v>
      </c>
      <c r="CD35" s="9" t="s">
        <v>860</v>
      </c>
      <c r="CE35" s="9" t="s">
        <v>861</v>
      </c>
      <c r="CF35" s="9" t="s">
        <v>862</v>
      </c>
      <c r="CG35" s="9" t="s">
        <v>860</v>
      </c>
      <c r="CH35" s="9" t="s">
        <v>860</v>
      </c>
      <c r="CI35" s="9" t="s">
        <v>860</v>
      </c>
      <c r="CJ35" s="9" t="s">
        <v>860</v>
      </c>
      <c r="CK35" s="9" t="s">
        <v>860</v>
      </c>
      <c r="CL35" s="9" t="s">
        <v>860</v>
      </c>
      <c r="CM35" s="9" t="s">
        <v>863</v>
      </c>
      <c r="CN35" s="9" t="s">
        <v>860</v>
      </c>
      <c r="CO35" s="9" t="s">
        <v>860</v>
      </c>
      <c r="CP35" s="9" t="s">
        <v>860</v>
      </c>
      <c r="CQ35" s="9" t="s">
        <v>860</v>
      </c>
      <c r="CR35" s="9" t="s">
        <v>860</v>
      </c>
      <c r="CS35" s="9" t="s">
        <v>860</v>
      </c>
      <c r="CT35" s="9" t="s">
        <v>860</v>
      </c>
      <c r="CU35" s="9" t="s">
        <v>860</v>
      </c>
      <c r="CV35" s="9" t="s">
        <v>860</v>
      </c>
      <c r="CW35" s="9" t="s">
        <v>864</v>
      </c>
      <c r="CX35" s="9" t="s">
        <v>860</v>
      </c>
      <c r="CY35" s="9" t="s">
        <v>860</v>
      </c>
      <c r="CZ35" s="9" t="s">
        <v>865</v>
      </c>
      <c r="DA35" s="9" t="s">
        <v>860</v>
      </c>
      <c r="DB35" s="9" t="s">
        <v>860</v>
      </c>
      <c r="DC35" s="9" t="s">
        <v>860</v>
      </c>
      <c r="DD35" s="9" t="s">
        <v>860</v>
      </c>
      <c r="DE35" s="9" t="s">
        <v>866</v>
      </c>
      <c r="DF35" s="9" t="s">
        <v>860</v>
      </c>
      <c r="DG35" s="9" t="s">
        <v>867</v>
      </c>
      <c r="DH35" s="9" t="s">
        <v>860</v>
      </c>
      <c r="DI35" s="9" t="s">
        <v>860</v>
      </c>
      <c r="DJ35" s="9" t="s">
        <v>868</v>
      </c>
      <c r="DK35" s="9" t="s">
        <v>869</v>
      </c>
      <c r="DL35" s="9" t="s">
        <v>870</v>
      </c>
      <c r="DM35" s="9" t="s">
        <v>871</v>
      </c>
    </row>
    <row r="36" spans="1:117" ht="15" thickBot="1" x14ac:dyDescent="0.35">
      <c r="A36" s="7" t="s">
        <v>118</v>
      </c>
      <c r="B36" s="51" t="s">
        <v>757</v>
      </c>
      <c r="C36" s="51" t="s">
        <v>757</v>
      </c>
      <c r="D36" s="9" t="s">
        <v>758</v>
      </c>
      <c r="E36" s="51" t="s">
        <v>757</v>
      </c>
      <c r="F36" s="9" t="s">
        <v>757</v>
      </c>
      <c r="G36" s="51" t="s">
        <v>757</v>
      </c>
      <c r="H36" s="51" t="s">
        <v>757</v>
      </c>
      <c r="I36" s="51" t="s">
        <v>757</v>
      </c>
      <c r="J36" s="51" t="s">
        <v>757</v>
      </c>
      <c r="K36" s="51" t="s">
        <v>757</v>
      </c>
      <c r="L36" s="9" t="s">
        <v>757</v>
      </c>
      <c r="M36" s="51" t="s">
        <v>757</v>
      </c>
      <c r="N36" s="9" t="s">
        <v>759</v>
      </c>
      <c r="O36" s="51" t="s">
        <v>757</v>
      </c>
      <c r="P36" s="51" t="s">
        <v>757</v>
      </c>
      <c r="Q36" s="51" t="s">
        <v>757</v>
      </c>
      <c r="R36" s="51" t="s">
        <v>757</v>
      </c>
      <c r="S36" s="51" t="s">
        <v>757</v>
      </c>
      <c r="T36" s="51" t="s">
        <v>757</v>
      </c>
      <c r="U36" s="51" t="s">
        <v>757</v>
      </c>
      <c r="V36" s="51" t="s">
        <v>757</v>
      </c>
      <c r="W36" s="51" t="s">
        <v>757</v>
      </c>
      <c r="X36" s="9" t="s">
        <v>760</v>
      </c>
      <c r="Y36" s="9" t="s">
        <v>757</v>
      </c>
      <c r="Z36" s="51" t="s">
        <v>757</v>
      </c>
      <c r="AA36" s="51" t="s">
        <v>757</v>
      </c>
      <c r="AB36" s="51" t="s">
        <v>757</v>
      </c>
      <c r="AC36" s="51" t="s">
        <v>757</v>
      </c>
      <c r="AD36" s="9" t="s">
        <v>757</v>
      </c>
      <c r="AE36" s="51" t="s">
        <v>757</v>
      </c>
      <c r="AF36" s="9" t="s">
        <v>757</v>
      </c>
      <c r="AG36" s="51" t="s">
        <v>757</v>
      </c>
      <c r="AH36" s="9" t="s">
        <v>757</v>
      </c>
      <c r="AI36" s="9" t="s">
        <v>757</v>
      </c>
      <c r="AJ36" s="9" t="s">
        <v>757</v>
      </c>
      <c r="AK36" s="9" t="s">
        <v>761</v>
      </c>
      <c r="AL36" s="9" t="s">
        <v>757</v>
      </c>
      <c r="CB36" s="7" t="s">
        <v>118</v>
      </c>
      <c r="CC36" s="9" t="s">
        <v>872</v>
      </c>
      <c r="CD36" s="9" t="s">
        <v>872</v>
      </c>
      <c r="CE36" s="9" t="s">
        <v>873</v>
      </c>
      <c r="CF36" s="9" t="s">
        <v>874</v>
      </c>
      <c r="CG36" s="9" t="s">
        <v>872</v>
      </c>
      <c r="CH36" s="9" t="s">
        <v>872</v>
      </c>
      <c r="CI36" s="9" t="s">
        <v>872</v>
      </c>
      <c r="CJ36" s="9" t="s">
        <v>872</v>
      </c>
      <c r="CK36" s="9" t="s">
        <v>872</v>
      </c>
      <c r="CL36" s="9" t="s">
        <v>872</v>
      </c>
      <c r="CM36" s="9" t="s">
        <v>875</v>
      </c>
      <c r="CN36" s="9" t="s">
        <v>872</v>
      </c>
      <c r="CO36" s="9" t="s">
        <v>872</v>
      </c>
      <c r="CP36" s="9" t="s">
        <v>872</v>
      </c>
      <c r="CQ36" s="9" t="s">
        <v>872</v>
      </c>
      <c r="CR36" s="9" t="s">
        <v>872</v>
      </c>
      <c r="CS36" s="9" t="s">
        <v>872</v>
      </c>
      <c r="CT36" s="9" t="s">
        <v>872</v>
      </c>
      <c r="CU36" s="9" t="s">
        <v>872</v>
      </c>
      <c r="CV36" s="9" t="s">
        <v>872</v>
      </c>
      <c r="CW36" s="9" t="s">
        <v>876</v>
      </c>
      <c r="CX36" s="9" t="s">
        <v>872</v>
      </c>
      <c r="CY36" s="9" t="s">
        <v>872</v>
      </c>
      <c r="CZ36" s="9" t="s">
        <v>877</v>
      </c>
      <c r="DA36" s="9" t="s">
        <v>872</v>
      </c>
      <c r="DB36" s="9" t="s">
        <v>872</v>
      </c>
      <c r="DC36" s="9" t="s">
        <v>872</v>
      </c>
      <c r="DD36" s="9" t="s">
        <v>872</v>
      </c>
      <c r="DE36" s="9" t="s">
        <v>878</v>
      </c>
      <c r="DF36" s="9" t="s">
        <v>872</v>
      </c>
      <c r="DG36" s="9" t="s">
        <v>879</v>
      </c>
      <c r="DH36" s="9" t="s">
        <v>872</v>
      </c>
      <c r="DI36" s="9" t="s">
        <v>872</v>
      </c>
      <c r="DJ36" s="9" t="s">
        <v>880</v>
      </c>
      <c r="DK36" s="9" t="s">
        <v>881</v>
      </c>
      <c r="DL36" s="9" t="s">
        <v>882</v>
      </c>
      <c r="DM36" s="9" t="s">
        <v>883</v>
      </c>
    </row>
    <row r="37" spans="1:117" ht="15" thickBot="1" x14ac:dyDescent="0.35">
      <c r="A37" s="7" t="s">
        <v>119</v>
      </c>
      <c r="B37" s="51" t="s">
        <v>762</v>
      </c>
      <c r="C37" s="51" t="s">
        <v>762</v>
      </c>
      <c r="D37" s="9" t="s">
        <v>763</v>
      </c>
      <c r="E37" s="51" t="s">
        <v>762</v>
      </c>
      <c r="F37" s="9" t="s">
        <v>762</v>
      </c>
      <c r="G37" s="51" t="s">
        <v>762</v>
      </c>
      <c r="H37" s="51" t="s">
        <v>762</v>
      </c>
      <c r="I37" s="51" t="s">
        <v>762</v>
      </c>
      <c r="J37" s="51" t="s">
        <v>762</v>
      </c>
      <c r="K37" s="51" t="s">
        <v>762</v>
      </c>
      <c r="L37" s="9" t="s">
        <v>762</v>
      </c>
      <c r="M37" s="51" t="s">
        <v>762</v>
      </c>
      <c r="N37" s="9" t="s">
        <v>764</v>
      </c>
      <c r="O37" s="51" t="s">
        <v>762</v>
      </c>
      <c r="P37" s="51" t="s">
        <v>762</v>
      </c>
      <c r="Q37" s="51" t="s">
        <v>762</v>
      </c>
      <c r="R37" s="51" t="s">
        <v>762</v>
      </c>
      <c r="S37" s="51" t="s">
        <v>762</v>
      </c>
      <c r="T37" s="51" t="s">
        <v>762</v>
      </c>
      <c r="U37" s="51" t="s">
        <v>762</v>
      </c>
      <c r="V37" s="51" t="s">
        <v>762</v>
      </c>
      <c r="W37" s="51" t="s">
        <v>762</v>
      </c>
      <c r="X37" s="9" t="s">
        <v>765</v>
      </c>
      <c r="Y37" s="9" t="s">
        <v>762</v>
      </c>
      <c r="Z37" s="51" t="s">
        <v>762</v>
      </c>
      <c r="AA37" s="51" t="s">
        <v>762</v>
      </c>
      <c r="AB37" s="51" t="s">
        <v>762</v>
      </c>
      <c r="AC37" s="51" t="s">
        <v>762</v>
      </c>
      <c r="AD37" s="9" t="s">
        <v>762</v>
      </c>
      <c r="AE37" s="51" t="s">
        <v>762</v>
      </c>
      <c r="AF37" s="9" t="s">
        <v>762</v>
      </c>
      <c r="AG37" s="51" t="s">
        <v>762</v>
      </c>
      <c r="AH37" s="9" t="s">
        <v>762</v>
      </c>
      <c r="AI37" s="9" t="s">
        <v>762</v>
      </c>
      <c r="AJ37" s="9" t="s">
        <v>762</v>
      </c>
      <c r="AK37" s="9" t="s">
        <v>762</v>
      </c>
      <c r="AL37" s="9" t="s">
        <v>762</v>
      </c>
      <c r="CB37" s="7" t="s">
        <v>119</v>
      </c>
      <c r="CC37" s="9" t="s">
        <v>884</v>
      </c>
      <c r="CD37" s="9" t="s">
        <v>884</v>
      </c>
      <c r="CE37" s="9" t="s">
        <v>885</v>
      </c>
      <c r="CF37" s="9" t="s">
        <v>886</v>
      </c>
      <c r="CG37" s="9" t="s">
        <v>884</v>
      </c>
      <c r="CH37" s="9" t="s">
        <v>884</v>
      </c>
      <c r="CI37" s="9" t="s">
        <v>884</v>
      </c>
      <c r="CJ37" s="9" t="s">
        <v>884</v>
      </c>
      <c r="CK37" s="9" t="s">
        <v>884</v>
      </c>
      <c r="CL37" s="9" t="s">
        <v>884</v>
      </c>
      <c r="CM37" s="9" t="s">
        <v>887</v>
      </c>
      <c r="CN37" s="9" t="s">
        <v>884</v>
      </c>
      <c r="CO37" s="9" t="s">
        <v>884</v>
      </c>
      <c r="CP37" s="9" t="s">
        <v>884</v>
      </c>
      <c r="CQ37" s="9" t="s">
        <v>884</v>
      </c>
      <c r="CR37" s="9" t="s">
        <v>884</v>
      </c>
      <c r="CS37" s="9" t="s">
        <v>884</v>
      </c>
      <c r="CT37" s="9" t="s">
        <v>884</v>
      </c>
      <c r="CU37" s="9" t="s">
        <v>884</v>
      </c>
      <c r="CV37" s="9" t="s">
        <v>884</v>
      </c>
      <c r="CW37" s="9" t="s">
        <v>888</v>
      </c>
      <c r="CX37" s="9" t="s">
        <v>884</v>
      </c>
      <c r="CY37" s="9" t="s">
        <v>884</v>
      </c>
      <c r="CZ37" s="9" t="s">
        <v>889</v>
      </c>
      <c r="DA37" s="9" t="s">
        <v>884</v>
      </c>
      <c r="DB37" s="9" t="s">
        <v>884</v>
      </c>
      <c r="DC37" s="9" t="s">
        <v>884</v>
      </c>
      <c r="DD37" s="9" t="s">
        <v>884</v>
      </c>
      <c r="DE37" s="9" t="s">
        <v>890</v>
      </c>
      <c r="DF37" s="9" t="s">
        <v>884</v>
      </c>
      <c r="DG37" s="9" t="s">
        <v>891</v>
      </c>
      <c r="DH37" s="9" t="s">
        <v>884</v>
      </c>
      <c r="DI37" s="9" t="s">
        <v>884</v>
      </c>
      <c r="DJ37" s="9" t="s">
        <v>892</v>
      </c>
      <c r="DK37" s="9" t="s">
        <v>893</v>
      </c>
      <c r="DL37" s="9" t="s">
        <v>894</v>
      </c>
      <c r="DM37" s="9" t="s">
        <v>895</v>
      </c>
    </row>
    <row r="38" spans="1:117" ht="15" thickBot="1" x14ac:dyDescent="0.35">
      <c r="A38" s="7" t="s">
        <v>121</v>
      </c>
      <c r="B38" s="51" t="s">
        <v>766</v>
      </c>
      <c r="C38" s="51" t="s">
        <v>766</v>
      </c>
      <c r="D38" s="9" t="s">
        <v>767</v>
      </c>
      <c r="E38" s="51" t="s">
        <v>766</v>
      </c>
      <c r="F38" s="9" t="s">
        <v>766</v>
      </c>
      <c r="G38" s="51" t="s">
        <v>766</v>
      </c>
      <c r="H38" s="51" t="s">
        <v>766</v>
      </c>
      <c r="I38" s="51" t="s">
        <v>766</v>
      </c>
      <c r="J38" s="51" t="s">
        <v>766</v>
      </c>
      <c r="K38" s="51" t="s">
        <v>766</v>
      </c>
      <c r="L38" s="9" t="s">
        <v>766</v>
      </c>
      <c r="M38" s="51" t="s">
        <v>766</v>
      </c>
      <c r="N38" s="9" t="s">
        <v>768</v>
      </c>
      <c r="O38" s="51" t="s">
        <v>766</v>
      </c>
      <c r="P38" s="51" t="s">
        <v>766</v>
      </c>
      <c r="Q38" s="51" t="s">
        <v>766</v>
      </c>
      <c r="R38" s="51" t="s">
        <v>766</v>
      </c>
      <c r="S38" s="51" t="s">
        <v>766</v>
      </c>
      <c r="T38" s="51" t="s">
        <v>766</v>
      </c>
      <c r="U38" s="51" t="s">
        <v>766</v>
      </c>
      <c r="V38" s="51" t="s">
        <v>766</v>
      </c>
      <c r="W38" s="51" t="s">
        <v>766</v>
      </c>
      <c r="X38" s="9" t="s">
        <v>769</v>
      </c>
      <c r="Y38" s="9" t="s">
        <v>766</v>
      </c>
      <c r="Z38" s="51" t="s">
        <v>766</v>
      </c>
      <c r="AA38" s="51" t="s">
        <v>766</v>
      </c>
      <c r="AB38" s="51" t="s">
        <v>766</v>
      </c>
      <c r="AC38" s="51" t="s">
        <v>766</v>
      </c>
      <c r="AD38" s="9" t="s">
        <v>766</v>
      </c>
      <c r="AE38" s="51" t="s">
        <v>766</v>
      </c>
      <c r="AF38" s="9" t="s">
        <v>766</v>
      </c>
      <c r="AG38" s="51" t="s">
        <v>766</v>
      </c>
      <c r="AH38" s="9" t="s">
        <v>766</v>
      </c>
      <c r="AI38" s="9" t="s">
        <v>766</v>
      </c>
      <c r="AJ38" s="9" t="s">
        <v>766</v>
      </c>
      <c r="AK38" s="9" t="s">
        <v>766</v>
      </c>
      <c r="AL38" s="9" t="s">
        <v>766</v>
      </c>
      <c r="CB38" s="7" t="s">
        <v>121</v>
      </c>
      <c r="CC38" s="9" t="s">
        <v>896</v>
      </c>
      <c r="CD38" s="9" t="s">
        <v>896</v>
      </c>
      <c r="CE38" s="9" t="s">
        <v>897</v>
      </c>
      <c r="CF38" s="9" t="s">
        <v>898</v>
      </c>
      <c r="CG38" s="9" t="s">
        <v>896</v>
      </c>
      <c r="CH38" s="9" t="s">
        <v>896</v>
      </c>
      <c r="CI38" s="9" t="s">
        <v>896</v>
      </c>
      <c r="CJ38" s="9" t="s">
        <v>896</v>
      </c>
      <c r="CK38" s="9" t="s">
        <v>896</v>
      </c>
      <c r="CL38" s="9" t="s">
        <v>896</v>
      </c>
      <c r="CM38" s="9" t="s">
        <v>899</v>
      </c>
      <c r="CN38" s="9" t="s">
        <v>896</v>
      </c>
      <c r="CO38" s="9" t="s">
        <v>896</v>
      </c>
      <c r="CP38" s="9" t="s">
        <v>896</v>
      </c>
      <c r="CQ38" s="9" t="s">
        <v>896</v>
      </c>
      <c r="CR38" s="9" t="s">
        <v>896</v>
      </c>
      <c r="CS38" s="9" t="s">
        <v>896</v>
      </c>
      <c r="CT38" s="9" t="s">
        <v>896</v>
      </c>
      <c r="CU38" s="9" t="s">
        <v>896</v>
      </c>
      <c r="CV38" s="9" t="s">
        <v>896</v>
      </c>
      <c r="CW38" s="9" t="s">
        <v>900</v>
      </c>
      <c r="CX38" s="9" t="s">
        <v>896</v>
      </c>
      <c r="CY38" s="9" t="s">
        <v>896</v>
      </c>
      <c r="CZ38" s="9" t="s">
        <v>901</v>
      </c>
      <c r="DA38" s="9" t="s">
        <v>896</v>
      </c>
      <c r="DB38" s="9" t="s">
        <v>896</v>
      </c>
      <c r="DC38" s="9" t="s">
        <v>896</v>
      </c>
      <c r="DD38" s="9" t="s">
        <v>896</v>
      </c>
      <c r="DE38" s="9" t="s">
        <v>902</v>
      </c>
      <c r="DF38" s="9" t="s">
        <v>896</v>
      </c>
      <c r="DG38" s="9" t="s">
        <v>903</v>
      </c>
      <c r="DH38" s="9" t="s">
        <v>896</v>
      </c>
      <c r="DI38" s="9" t="s">
        <v>896</v>
      </c>
      <c r="DJ38" s="9" t="s">
        <v>896</v>
      </c>
      <c r="DK38" s="9" t="s">
        <v>904</v>
      </c>
      <c r="DL38" s="9" t="s">
        <v>905</v>
      </c>
      <c r="DM38" s="9" t="s">
        <v>906</v>
      </c>
    </row>
    <row r="39" spans="1:117" ht="15" thickBot="1" x14ac:dyDescent="0.35">
      <c r="A39" s="7" t="s">
        <v>123</v>
      </c>
      <c r="B39" s="51" t="s">
        <v>770</v>
      </c>
      <c r="C39" s="51" t="s">
        <v>770</v>
      </c>
      <c r="D39" s="9" t="s">
        <v>770</v>
      </c>
      <c r="E39" s="51" t="s">
        <v>770</v>
      </c>
      <c r="F39" s="9" t="s">
        <v>770</v>
      </c>
      <c r="G39" s="51" t="s">
        <v>770</v>
      </c>
      <c r="H39" s="51" t="s">
        <v>770</v>
      </c>
      <c r="I39" s="51" t="s">
        <v>770</v>
      </c>
      <c r="J39" s="51" t="s">
        <v>770</v>
      </c>
      <c r="K39" s="51" t="s">
        <v>770</v>
      </c>
      <c r="L39" s="9" t="s">
        <v>770</v>
      </c>
      <c r="M39" s="51" t="s">
        <v>770</v>
      </c>
      <c r="N39" s="9" t="s">
        <v>771</v>
      </c>
      <c r="O39" s="51" t="s">
        <v>770</v>
      </c>
      <c r="P39" s="51" t="s">
        <v>770</v>
      </c>
      <c r="Q39" s="51" t="s">
        <v>770</v>
      </c>
      <c r="R39" s="51" t="s">
        <v>770</v>
      </c>
      <c r="S39" s="51" t="s">
        <v>770</v>
      </c>
      <c r="T39" s="51" t="s">
        <v>770</v>
      </c>
      <c r="U39" s="51" t="s">
        <v>770</v>
      </c>
      <c r="V39" s="51" t="s">
        <v>770</v>
      </c>
      <c r="W39" s="51" t="s">
        <v>770</v>
      </c>
      <c r="X39" s="9" t="s">
        <v>772</v>
      </c>
      <c r="Y39" s="9" t="s">
        <v>770</v>
      </c>
      <c r="Z39" s="51" t="s">
        <v>770</v>
      </c>
      <c r="AA39" s="51" t="s">
        <v>770</v>
      </c>
      <c r="AB39" s="51" t="s">
        <v>770</v>
      </c>
      <c r="AC39" s="51" t="s">
        <v>770</v>
      </c>
      <c r="AD39" s="9" t="s">
        <v>770</v>
      </c>
      <c r="AE39" s="51" t="s">
        <v>770</v>
      </c>
      <c r="AF39" s="9" t="s">
        <v>770</v>
      </c>
      <c r="AG39" s="51" t="s">
        <v>770</v>
      </c>
      <c r="AH39" s="9" t="s">
        <v>770</v>
      </c>
      <c r="AI39" s="9" t="s">
        <v>770</v>
      </c>
      <c r="AJ39" s="9" t="s">
        <v>770</v>
      </c>
      <c r="AK39" s="9" t="s">
        <v>770</v>
      </c>
      <c r="AL39" s="9" t="s">
        <v>770</v>
      </c>
      <c r="CB39" s="7" t="s">
        <v>123</v>
      </c>
      <c r="CC39" s="9" t="s">
        <v>907</v>
      </c>
      <c r="CD39" s="9" t="s">
        <v>907</v>
      </c>
      <c r="CE39" s="9" t="s">
        <v>908</v>
      </c>
      <c r="CF39" s="9" t="s">
        <v>909</v>
      </c>
      <c r="CG39" s="9" t="s">
        <v>907</v>
      </c>
      <c r="CH39" s="9" t="s">
        <v>907</v>
      </c>
      <c r="CI39" s="9" t="s">
        <v>907</v>
      </c>
      <c r="CJ39" s="9" t="s">
        <v>907</v>
      </c>
      <c r="CK39" s="9" t="s">
        <v>907</v>
      </c>
      <c r="CL39" s="9" t="s">
        <v>907</v>
      </c>
      <c r="CM39" s="9" t="s">
        <v>910</v>
      </c>
      <c r="CN39" s="9" t="s">
        <v>907</v>
      </c>
      <c r="CO39" s="9" t="s">
        <v>907</v>
      </c>
      <c r="CP39" s="9" t="s">
        <v>907</v>
      </c>
      <c r="CQ39" s="9" t="s">
        <v>907</v>
      </c>
      <c r="CR39" s="9" t="s">
        <v>907</v>
      </c>
      <c r="CS39" s="9" t="s">
        <v>907</v>
      </c>
      <c r="CT39" s="9" t="s">
        <v>907</v>
      </c>
      <c r="CU39" s="9" t="s">
        <v>907</v>
      </c>
      <c r="CV39" s="9" t="s">
        <v>907</v>
      </c>
      <c r="CW39" s="9" t="s">
        <v>911</v>
      </c>
      <c r="CX39" s="9" t="s">
        <v>907</v>
      </c>
      <c r="CY39" s="9" t="s">
        <v>907</v>
      </c>
      <c r="CZ39" s="9" t="s">
        <v>912</v>
      </c>
      <c r="DA39" s="9" t="s">
        <v>907</v>
      </c>
      <c r="DB39" s="9" t="s">
        <v>907</v>
      </c>
      <c r="DC39" s="9" t="s">
        <v>907</v>
      </c>
      <c r="DD39" s="9" t="s">
        <v>907</v>
      </c>
      <c r="DE39" s="9" t="s">
        <v>913</v>
      </c>
      <c r="DF39" s="9" t="s">
        <v>907</v>
      </c>
      <c r="DG39" s="9" t="s">
        <v>914</v>
      </c>
      <c r="DH39" s="9" t="s">
        <v>907</v>
      </c>
      <c r="DI39" s="9" t="s">
        <v>907</v>
      </c>
      <c r="DJ39" s="9" t="s">
        <v>907</v>
      </c>
      <c r="DK39" s="9" t="s">
        <v>915</v>
      </c>
      <c r="DL39" s="9" t="s">
        <v>916</v>
      </c>
      <c r="DM39" s="9" t="s">
        <v>917</v>
      </c>
    </row>
    <row r="40" spans="1:117" ht="15" thickBot="1" x14ac:dyDescent="0.35">
      <c r="A40" s="7" t="s">
        <v>125</v>
      </c>
      <c r="B40" s="51" t="s">
        <v>773</v>
      </c>
      <c r="C40" s="51" t="s">
        <v>773</v>
      </c>
      <c r="D40" s="9" t="s">
        <v>773</v>
      </c>
      <c r="E40" s="51" t="s">
        <v>773</v>
      </c>
      <c r="F40" s="9" t="s">
        <v>773</v>
      </c>
      <c r="G40" s="51" t="s">
        <v>773</v>
      </c>
      <c r="H40" s="51" t="s">
        <v>773</v>
      </c>
      <c r="I40" s="51" t="s">
        <v>773</v>
      </c>
      <c r="J40" s="51" t="s">
        <v>773</v>
      </c>
      <c r="K40" s="51" t="s">
        <v>773</v>
      </c>
      <c r="L40" s="9" t="s">
        <v>773</v>
      </c>
      <c r="M40" s="51" t="s">
        <v>773</v>
      </c>
      <c r="N40" s="9" t="s">
        <v>774</v>
      </c>
      <c r="O40" s="51" t="s">
        <v>773</v>
      </c>
      <c r="P40" s="51" t="s">
        <v>773</v>
      </c>
      <c r="Q40" s="51" t="s">
        <v>773</v>
      </c>
      <c r="R40" s="51" t="s">
        <v>773</v>
      </c>
      <c r="S40" s="51" t="s">
        <v>773</v>
      </c>
      <c r="T40" s="51" t="s">
        <v>773</v>
      </c>
      <c r="U40" s="51" t="s">
        <v>773</v>
      </c>
      <c r="V40" s="51" t="s">
        <v>773</v>
      </c>
      <c r="W40" s="51" t="s">
        <v>773</v>
      </c>
      <c r="X40" s="9" t="s">
        <v>775</v>
      </c>
      <c r="Y40" s="9" t="s">
        <v>773</v>
      </c>
      <c r="Z40" s="51" t="s">
        <v>773</v>
      </c>
      <c r="AA40" s="51" t="s">
        <v>773</v>
      </c>
      <c r="AB40" s="51" t="s">
        <v>773</v>
      </c>
      <c r="AC40" s="51" t="s">
        <v>773</v>
      </c>
      <c r="AD40" s="9" t="s">
        <v>773</v>
      </c>
      <c r="AE40" s="51" t="s">
        <v>773</v>
      </c>
      <c r="AF40" s="9" t="s">
        <v>773</v>
      </c>
      <c r="AG40" s="51" t="s">
        <v>773</v>
      </c>
      <c r="AH40" s="9" t="s">
        <v>773</v>
      </c>
      <c r="AI40" s="9" t="s">
        <v>773</v>
      </c>
      <c r="AJ40" s="9" t="s">
        <v>773</v>
      </c>
      <c r="AK40" s="9" t="s">
        <v>773</v>
      </c>
      <c r="AL40" s="9" t="s">
        <v>773</v>
      </c>
      <c r="CB40" s="7" t="s">
        <v>125</v>
      </c>
      <c r="CC40" s="9" t="s">
        <v>918</v>
      </c>
      <c r="CD40" s="9" t="s">
        <v>918</v>
      </c>
      <c r="CE40" s="9" t="s">
        <v>919</v>
      </c>
      <c r="CF40" s="9" t="s">
        <v>920</v>
      </c>
      <c r="CG40" s="9" t="s">
        <v>918</v>
      </c>
      <c r="CH40" s="9" t="s">
        <v>918</v>
      </c>
      <c r="CI40" s="9" t="s">
        <v>918</v>
      </c>
      <c r="CJ40" s="9" t="s">
        <v>918</v>
      </c>
      <c r="CK40" s="9" t="s">
        <v>918</v>
      </c>
      <c r="CL40" s="9" t="s">
        <v>918</v>
      </c>
      <c r="CM40" s="9" t="s">
        <v>921</v>
      </c>
      <c r="CN40" s="9" t="s">
        <v>918</v>
      </c>
      <c r="CO40" s="9" t="s">
        <v>918</v>
      </c>
      <c r="CP40" s="9" t="s">
        <v>918</v>
      </c>
      <c r="CQ40" s="9" t="s">
        <v>918</v>
      </c>
      <c r="CR40" s="9" t="s">
        <v>918</v>
      </c>
      <c r="CS40" s="9" t="s">
        <v>918</v>
      </c>
      <c r="CT40" s="9" t="s">
        <v>918</v>
      </c>
      <c r="CU40" s="9" t="s">
        <v>918</v>
      </c>
      <c r="CV40" s="9" t="s">
        <v>918</v>
      </c>
      <c r="CW40" s="9" t="s">
        <v>922</v>
      </c>
      <c r="CX40" s="9" t="s">
        <v>918</v>
      </c>
      <c r="CY40" s="9" t="s">
        <v>918</v>
      </c>
      <c r="CZ40" s="9" t="s">
        <v>923</v>
      </c>
      <c r="DA40" s="9" t="s">
        <v>918</v>
      </c>
      <c r="DB40" s="9" t="s">
        <v>918</v>
      </c>
      <c r="DC40" s="9" t="s">
        <v>918</v>
      </c>
      <c r="DD40" s="9" t="s">
        <v>918</v>
      </c>
      <c r="DE40" s="9" t="s">
        <v>924</v>
      </c>
      <c r="DF40" s="9" t="s">
        <v>918</v>
      </c>
      <c r="DG40" s="9" t="s">
        <v>925</v>
      </c>
      <c r="DH40" s="9" t="s">
        <v>918</v>
      </c>
      <c r="DI40" s="9" t="s">
        <v>918</v>
      </c>
      <c r="DJ40" s="9" t="s">
        <v>918</v>
      </c>
      <c r="DK40" s="9" t="s">
        <v>926</v>
      </c>
      <c r="DL40" s="9" t="s">
        <v>927</v>
      </c>
      <c r="DM40" s="9" t="s">
        <v>928</v>
      </c>
    </row>
    <row r="41" spans="1:117" ht="15" thickBot="1" x14ac:dyDescent="0.35">
      <c r="A41" s="7" t="s">
        <v>127</v>
      </c>
      <c r="B41" s="51" t="s">
        <v>776</v>
      </c>
      <c r="C41" s="51" t="s">
        <v>776</v>
      </c>
      <c r="D41" s="9" t="s">
        <v>776</v>
      </c>
      <c r="E41" s="51" t="s">
        <v>776</v>
      </c>
      <c r="F41" s="9" t="s">
        <v>776</v>
      </c>
      <c r="G41" s="51" t="s">
        <v>776</v>
      </c>
      <c r="H41" s="51" t="s">
        <v>776</v>
      </c>
      <c r="I41" s="51" t="s">
        <v>776</v>
      </c>
      <c r="J41" s="51" t="s">
        <v>776</v>
      </c>
      <c r="K41" s="51" t="s">
        <v>776</v>
      </c>
      <c r="L41" s="9" t="s">
        <v>776</v>
      </c>
      <c r="M41" s="51" t="s">
        <v>776</v>
      </c>
      <c r="N41" s="9" t="s">
        <v>777</v>
      </c>
      <c r="O41" s="51" t="s">
        <v>776</v>
      </c>
      <c r="P41" s="51" t="s">
        <v>776</v>
      </c>
      <c r="Q41" s="51" t="s">
        <v>776</v>
      </c>
      <c r="R41" s="51" t="s">
        <v>776</v>
      </c>
      <c r="S41" s="51" t="s">
        <v>776</v>
      </c>
      <c r="T41" s="51" t="s">
        <v>776</v>
      </c>
      <c r="U41" s="51" t="s">
        <v>776</v>
      </c>
      <c r="V41" s="51" t="s">
        <v>776</v>
      </c>
      <c r="W41" s="51" t="s">
        <v>776</v>
      </c>
      <c r="X41" s="9" t="s">
        <v>778</v>
      </c>
      <c r="Y41" s="9" t="s">
        <v>776</v>
      </c>
      <c r="Z41" s="51" t="s">
        <v>776</v>
      </c>
      <c r="AA41" s="51" t="s">
        <v>776</v>
      </c>
      <c r="AB41" s="51" t="s">
        <v>776</v>
      </c>
      <c r="AC41" s="51" t="s">
        <v>776</v>
      </c>
      <c r="AD41" s="9" t="s">
        <v>776</v>
      </c>
      <c r="AE41" s="51" t="s">
        <v>776</v>
      </c>
      <c r="AF41" s="9" t="s">
        <v>776</v>
      </c>
      <c r="AG41" s="51" t="s">
        <v>776</v>
      </c>
      <c r="AH41" s="9" t="s">
        <v>776</v>
      </c>
      <c r="AI41" s="9" t="s">
        <v>776</v>
      </c>
      <c r="AJ41" s="9" t="s">
        <v>776</v>
      </c>
      <c r="AK41" s="9" t="s">
        <v>776</v>
      </c>
      <c r="AL41" s="9" t="s">
        <v>776</v>
      </c>
      <c r="CB41" s="7" t="s">
        <v>127</v>
      </c>
      <c r="CC41" s="9" t="s">
        <v>510</v>
      </c>
      <c r="CD41" s="9" t="s">
        <v>510</v>
      </c>
      <c r="CE41" s="9" t="s">
        <v>929</v>
      </c>
      <c r="CF41" s="9" t="s">
        <v>930</v>
      </c>
      <c r="CG41" s="9" t="s">
        <v>510</v>
      </c>
      <c r="CH41" s="9" t="s">
        <v>510</v>
      </c>
      <c r="CI41" s="9" t="s">
        <v>510</v>
      </c>
      <c r="CJ41" s="9" t="s">
        <v>510</v>
      </c>
      <c r="CK41" s="9" t="s">
        <v>510</v>
      </c>
      <c r="CL41" s="9" t="s">
        <v>510</v>
      </c>
      <c r="CM41" s="9" t="s">
        <v>931</v>
      </c>
      <c r="CN41" s="9" t="s">
        <v>510</v>
      </c>
      <c r="CO41" s="9" t="s">
        <v>510</v>
      </c>
      <c r="CP41" s="9" t="s">
        <v>510</v>
      </c>
      <c r="CQ41" s="9" t="s">
        <v>510</v>
      </c>
      <c r="CR41" s="9" t="s">
        <v>510</v>
      </c>
      <c r="CS41" s="9" t="s">
        <v>510</v>
      </c>
      <c r="CT41" s="9" t="s">
        <v>510</v>
      </c>
      <c r="CU41" s="9" t="s">
        <v>510</v>
      </c>
      <c r="CV41" s="9" t="s">
        <v>510</v>
      </c>
      <c r="CW41" s="9" t="s">
        <v>932</v>
      </c>
      <c r="CX41" s="9" t="s">
        <v>510</v>
      </c>
      <c r="CY41" s="9" t="s">
        <v>510</v>
      </c>
      <c r="CZ41" s="9" t="s">
        <v>933</v>
      </c>
      <c r="DA41" s="9" t="s">
        <v>510</v>
      </c>
      <c r="DB41" s="9" t="s">
        <v>510</v>
      </c>
      <c r="DC41" s="9" t="s">
        <v>510</v>
      </c>
      <c r="DD41" s="9" t="s">
        <v>510</v>
      </c>
      <c r="DE41" s="9" t="s">
        <v>934</v>
      </c>
      <c r="DF41" s="9" t="s">
        <v>510</v>
      </c>
      <c r="DG41" s="9" t="s">
        <v>935</v>
      </c>
      <c r="DH41" s="9" t="s">
        <v>510</v>
      </c>
      <c r="DI41" s="9" t="s">
        <v>510</v>
      </c>
      <c r="DJ41" s="9" t="s">
        <v>510</v>
      </c>
      <c r="DK41" s="9" t="s">
        <v>936</v>
      </c>
      <c r="DL41" s="9" t="s">
        <v>937</v>
      </c>
      <c r="DM41" s="9" t="s">
        <v>938</v>
      </c>
    </row>
    <row r="42" spans="1:117" ht="15" thickBot="1" x14ac:dyDescent="0.35">
      <c r="A42" s="7" t="s">
        <v>129</v>
      </c>
      <c r="B42" s="51" t="s">
        <v>779</v>
      </c>
      <c r="C42" s="51" t="s">
        <v>779</v>
      </c>
      <c r="D42" s="9" t="s">
        <v>779</v>
      </c>
      <c r="E42" s="51" t="s">
        <v>779</v>
      </c>
      <c r="F42" s="9" t="s">
        <v>779</v>
      </c>
      <c r="G42" s="51" t="s">
        <v>779</v>
      </c>
      <c r="H42" s="51" t="s">
        <v>779</v>
      </c>
      <c r="I42" s="51" t="s">
        <v>779</v>
      </c>
      <c r="J42" s="51" t="s">
        <v>779</v>
      </c>
      <c r="K42" s="51" t="s">
        <v>779</v>
      </c>
      <c r="L42" s="9" t="s">
        <v>779</v>
      </c>
      <c r="M42" s="51" t="s">
        <v>779</v>
      </c>
      <c r="N42" s="9" t="s">
        <v>780</v>
      </c>
      <c r="O42" s="51" t="s">
        <v>779</v>
      </c>
      <c r="P42" s="51" t="s">
        <v>779</v>
      </c>
      <c r="Q42" s="51" t="s">
        <v>779</v>
      </c>
      <c r="R42" s="51" t="s">
        <v>779</v>
      </c>
      <c r="S42" s="51" t="s">
        <v>779</v>
      </c>
      <c r="T42" s="51" t="s">
        <v>779</v>
      </c>
      <c r="U42" s="51" t="s">
        <v>779</v>
      </c>
      <c r="V42" s="51" t="s">
        <v>779</v>
      </c>
      <c r="W42" s="51" t="s">
        <v>779</v>
      </c>
      <c r="X42" s="9" t="s">
        <v>781</v>
      </c>
      <c r="Y42" s="9" t="s">
        <v>779</v>
      </c>
      <c r="Z42" s="51" t="s">
        <v>779</v>
      </c>
      <c r="AA42" s="51" t="s">
        <v>779</v>
      </c>
      <c r="AB42" s="51" t="s">
        <v>779</v>
      </c>
      <c r="AC42" s="51" t="s">
        <v>779</v>
      </c>
      <c r="AD42" s="9" t="s">
        <v>779</v>
      </c>
      <c r="AE42" s="51" t="s">
        <v>779</v>
      </c>
      <c r="AF42" s="9" t="s">
        <v>779</v>
      </c>
      <c r="AG42" s="51" t="s">
        <v>779</v>
      </c>
      <c r="AH42" s="9" t="s">
        <v>779</v>
      </c>
      <c r="AI42" s="9" t="s">
        <v>779</v>
      </c>
      <c r="AJ42" s="9" t="s">
        <v>779</v>
      </c>
      <c r="AK42" s="9" t="s">
        <v>779</v>
      </c>
      <c r="AL42" s="9" t="s">
        <v>779</v>
      </c>
      <c r="CB42" s="7" t="s">
        <v>129</v>
      </c>
      <c r="CC42" s="9" t="s">
        <v>513</v>
      </c>
      <c r="CD42" s="9" t="s">
        <v>513</v>
      </c>
      <c r="CE42" s="9" t="s">
        <v>939</v>
      </c>
      <c r="CF42" s="9" t="s">
        <v>940</v>
      </c>
      <c r="CG42" s="9" t="s">
        <v>513</v>
      </c>
      <c r="CH42" s="9" t="s">
        <v>513</v>
      </c>
      <c r="CI42" s="9" t="s">
        <v>513</v>
      </c>
      <c r="CJ42" s="9" t="s">
        <v>513</v>
      </c>
      <c r="CK42" s="9" t="s">
        <v>513</v>
      </c>
      <c r="CL42" s="9" t="s">
        <v>513</v>
      </c>
      <c r="CM42" s="9" t="s">
        <v>941</v>
      </c>
      <c r="CN42" s="9" t="s">
        <v>513</v>
      </c>
      <c r="CO42" s="9" t="s">
        <v>513</v>
      </c>
      <c r="CP42" s="9" t="s">
        <v>513</v>
      </c>
      <c r="CQ42" s="9" t="s">
        <v>513</v>
      </c>
      <c r="CR42" s="9" t="s">
        <v>513</v>
      </c>
      <c r="CS42" s="9" t="s">
        <v>513</v>
      </c>
      <c r="CT42" s="9" t="s">
        <v>513</v>
      </c>
      <c r="CU42" s="9" t="s">
        <v>513</v>
      </c>
      <c r="CV42" s="9" t="s">
        <v>513</v>
      </c>
      <c r="CW42" s="9" t="s">
        <v>942</v>
      </c>
      <c r="CX42" s="9" t="s">
        <v>513</v>
      </c>
      <c r="CY42" s="9" t="s">
        <v>513</v>
      </c>
      <c r="CZ42" s="9" t="s">
        <v>943</v>
      </c>
      <c r="DA42" s="9" t="s">
        <v>513</v>
      </c>
      <c r="DB42" s="9" t="s">
        <v>513</v>
      </c>
      <c r="DC42" s="9" t="s">
        <v>513</v>
      </c>
      <c r="DD42" s="9" t="s">
        <v>513</v>
      </c>
      <c r="DE42" s="9" t="s">
        <v>944</v>
      </c>
      <c r="DF42" s="9" t="s">
        <v>513</v>
      </c>
      <c r="DG42" s="9" t="s">
        <v>945</v>
      </c>
      <c r="DH42" s="9" t="s">
        <v>513</v>
      </c>
      <c r="DI42" s="9" t="s">
        <v>513</v>
      </c>
      <c r="DJ42" s="9" t="s">
        <v>513</v>
      </c>
      <c r="DK42" s="9" t="s">
        <v>946</v>
      </c>
      <c r="DL42" s="9" t="s">
        <v>947</v>
      </c>
      <c r="DM42" s="9" t="s">
        <v>948</v>
      </c>
    </row>
    <row r="43" spans="1:117" ht="15" thickBot="1" x14ac:dyDescent="0.35">
      <c r="A43" s="7" t="s">
        <v>131</v>
      </c>
      <c r="B43" s="51" t="s">
        <v>782</v>
      </c>
      <c r="C43" s="51" t="s">
        <v>782</v>
      </c>
      <c r="D43" s="9" t="s">
        <v>782</v>
      </c>
      <c r="E43" s="51" t="s">
        <v>782</v>
      </c>
      <c r="F43" s="9" t="s">
        <v>782</v>
      </c>
      <c r="G43" s="51" t="s">
        <v>782</v>
      </c>
      <c r="H43" s="51" t="s">
        <v>782</v>
      </c>
      <c r="I43" s="51" t="s">
        <v>782</v>
      </c>
      <c r="J43" s="51" t="s">
        <v>782</v>
      </c>
      <c r="K43" s="51" t="s">
        <v>782</v>
      </c>
      <c r="L43" s="9" t="s">
        <v>782</v>
      </c>
      <c r="M43" s="51" t="s">
        <v>782</v>
      </c>
      <c r="N43" s="9" t="s">
        <v>783</v>
      </c>
      <c r="O43" s="51" t="s">
        <v>782</v>
      </c>
      <c r="P43" s="51" t="s">
        <v>782</v>
      </c>
      <c r="Q43" s="51" t="s">
        <v>782</v>
      </c>
      <c r="R43" s="51" t="s">
        <v>782</v>
      </c>
      <c r="S43" s="51" t="s">
        <v>782</v>
      </c>
      <c r="T43" s="51" t="s">
        <v>782</v>
      </c>
      <c r="U43" s="51" t="s">
        <v>782</v>
      </c>
      <c r="V43" s="51" t="s">
        <v>782</v>
      </c>
      <c r="W43" s="51" t="s">
        <v>782</v>
      </c>
      <c r="X43" s="9" t="s">
        <v>784</v>
      </c>
      <c r="Y43" s="9" t="s">
        <v>782</v>
      </c>
      <c r="Z43" s="51" t="s">
        <v>782</v>
      </c>
      <c r="AA43" s="51" t="s">
        <v>782</v>
      </c>
      <c r="AB43" s="51" t="s">
        <v>782</v>
      </c>
      <c r="AC43" s="51" t="s">
        <v>782</v>
      </c>
      <c r="AD43" s="9" t="s">
        <v>782</v>
      </c>
      <c r="AE43" s="51" t="s">
        <v>782</v>
      </c>
      <c r="AF43" s="9" t="s">
        <v>782</v>
      </c>
      <c r="AG43" s="51" t="s">
        <v>782</v>
      </c>
      <c r="AH43" s="9" t="s">
        <v>782</v>
      </c>
      <c r="AI43" s="9" t="s">
        <v>782</v>
      </c>
      <c r="AJ43" s="9" t="s">
        <v>782</v>
      </c>
      <c r="AK43" s="9" t="s">
        <v>782</v>
      </c>
      <c r="AL43" s="9" t="s">
        <v>782</v>
      </c>
      <c r="CB43" s="7" t="s">
        <v>131</v>
      </c>
      <c r="CC43" s="9" t="s">
        <v>516</v>
      </c>
      <c r="CD43" s="9" t="s">
        <v>516</v>
      </c>
      <c r="CE43" s="9" t="s">
        <v>949</v>
      </c>
      <c r="CF43" s="9" t="s">
        <v>950</v>
      </c>
      <c r="CG43" s="9" t="s">
        <v>516</v>
      </c>
      <c r="CH43" s="9" t="s">
        <v>516</v>
      </c>
      <c r="CI43" s="9" t="s">
        <v>516</v>
      </c>
      <c r="CJ43" s="9" t="s">
        <v>516</v>
      </c>
      <c r="CK43" s="9" t="s">
        <v>516</v>
      </c>
      <c r="CL43" s="9" t="s">
        <v>516</v>
      </c>
      <c r="CM43" s="9" t="s">
        <v>951</v>
      </c>
      <c r="CN43" s="9" t="s">
        <v>516</v>
      </c>
      <c r="CO43" s="9" t="s">
        <v>516</v>
      </c>
      <c r="CP43" s="9" t="s">
        <v>516</v>
      </c>
      <c r="CQ43" s="9" t="s">
        <v>516</v>
      </c>
      <c r="CR43" s="9" t="s">
        <v>516</v>
      </c>
      <c r="CS43" s="9" t="s">
        <v>516</v>
      </c>
      <c r="CT43" s="9" t="s">
        <v>516</v>
      </c>
      <c r="CU43" s="9" t="s">
        <v>516</v>
      </c>
      <c r="CV43" s="9" t="s">
        <v>516</v>
      </c>
      <c r="CW43" s="9" t="s">
        <v>952</v>
      </c>
      <c r="CX43" s="9" t="s">
        <v>516</v>
      </c>
      <c r="CY43" s="9" t="s">
        <v>516</v>
      </c>
      <c r="CZ43" s="9" t="s">
        <v>953</v>
      </c>
      <c r="DA43" s="9" t="s">
        <v>516</v>
      </c>
      <c r="DB43" s="9" t="s">
        <v>516</v>
      </c>
      <c r="DC43" s="9" t="s">
        <v>516</v>
      </c>
      <c r="DD43" s="9" t="s">
        <v>516</v>
      </c>
      <c r="DE43" s="9" t="s">
        <v>954</v>
      </c>
      <c r="DF43" s="9" t="s">
        <v>516</v>
      </c>
      <c r="DG43" s="9" t="s">
        <v>955</v>
      </c>
      <c r="DH43" s="9" t="s">
        <v>516</v>
      </c>
      <c r="DI43" s="9" t="s">
        <v>516</v>
      </c>
      <c r="DJ43" s="9" t="s">
        <v>516</v>
      </c>
      <c r="DK43" s="9" t="s">
        <v>956</v>
      </c>
      <c r="DL43" s="9" t="s">
        <v>957</v>
      </c>
      <c r="DM43" s="9" t="s">
        <v>958</v>
      </c>
    </row>
    <row r="44" spans="1:117" ht="15" thickBot="1" x14ac:dyDescent="0.35">
      <c r="A44" s="7" t="s">
        <v>133</v>
      </c>
      <c r="B44" s="51" t="s">
        <v>785</v>
      </c>
      <c r="C44" s="51" t="s">
        <v>785</v>
      </c>
      <c r="D44" s="9" t="s">
        <v>785</v>
      </c>
      <c r="E44" s="51" t="s">
        <v>785</v>
      </c>
      <c r="F44" s="9" t="s">
        <v>785</v>
      </c>
      <c r="G44" s="51" t="s">
        <v>785</v>
      </c>
      <c r="H44" s="51" t="s">
        <v>785</v>
      </c>
      <c r="I44" s="51" t="s">
        <v>785</v>
      </c>
      <c r="J44" s="51" t="s">
        <v>785</v>
      </c>
      <c r="K44" s="51" t="s">
        <v>785</v>
      </c>
      <c r="L44" s="9" t="s">
        <v>785</v>
      </c>
      <c r="M44" s="51" t="s">
        <v>785</v>
      </c>
      <c r="N44" s="9" t="s">
        <v>786</v>
      </c>
      <c r="O44" s="51" t="s">
        <v>785</v>
      </c>
      <c r="P44" s="51" t="s">
        <v>785</v>
      </c>
      <c r="Q44" s="51" t="s">
        <v>785</v>
      </c>
      <c r="R44" s="51" t="s">
        <v>785</v>
      </c>
      <c r="S44" s="51" t="s">
        <v>785</v>
      </c>
      <c r="T44" s="51" t="s">
        <v>785</v>
      </c>
      <c r="U44" s="51" t="s">
        <v>785</v>
      </c>
      <c r="V44" s="51" t="s">
        <v>785</v>
      </c>
      <c r="W44" s="51" t="s">
        <v>785</v>
      </c>
      <c r="X44" s="9" t="s">
        <v>787</v>
      </c>
      <c r="Y44" s="9" t="s">
        <v>785</v>
      </c>
      <c r="Z44" s="51" t="s">
        <v>785</v>
      </c>
      <c r="AA44" s="51" t="s">
        <v>785</v>
      </c>
      <c r="AB44" s="51" t="s">
        <v>785</v>
      </c>
      <c r="AC44" s="51" t="s">
        <v>785</v>
      </c>
      <c r="AD44" s="9" t="s">
        <v>785</v>
      </c>
      <c r="AE44" s="51" t="s">
        <v>785</v>
      </c>
      <c r="AF44" s="9" t="s">
        <v>785</v>
      </c>
      <c r="AG44" s="51" t="s">
        <v>785</v>
      </c>
      <c r="AH44" s="9" t="s">
        <v>785</v>
      </c>
      <c r="AI44" s="9" t="s">
        <v>785</v>
      </c>
      <c r="AJ44" s="9" t="s">
        <v>785</v>
      </c>
      <c r="AK44" s="9" t="s">
        <v>785</v>
      </c>
      <c r="AL44" s="9" t="s">
        <v>785</v>
      </c>
      <c r="CB44" s="7" t="s">
        <v>133</v>
      </c>
      <c r="CC44" s="9" t="s">
        <v>519</v>
      </c>
      <c r="CD44" s="9" t="s">
        <v>519</v>
      </c>
      <c r="CE44" s="9" t="s">
        <v>959</v>
      </c>
      <c r="CF44" s="9" t="s">
        <v>960</v>
      </c>
      <c r="CG44" s="9" t="s">
        <v>519</v>
      </c>
      <c r="CH44" s="9" t="s">
        <v>519</v>
      </c>
      <c r="CI44" s="9" t="s">
        <v>519</v>
      </c>
      <c r="CJ44" s="9" t="s">
        <v>519</v>
      </c>
      <c r="CK44" s="9" t="s">
        <v>519</v>
      </c>
      <c r="CL44" s="9" t="s">
        <v>519</v>
      </c>
      <c r="CM44" s="9" t="s">
        <v>961</v>
      </c>
      <c r="CN44" s="9" t="s">
        <v>519</v>
      </c>
      <c r="CO44" s="9" t="s">
        <v>519</v>
      </c>
      <c r="CP44" s="9" t="s">
        <v>519</v>
      </c>
      <c r="CQ44" s="9" t="s">
        <v>519</v>
      </c>
      <c r="CR44" s="9" t="s">
        <v>519</v>
      </c>
      <c r="CS44" s="9" t="s">
        <v>519</v>
      </c>
      <c r="CT44" s="9" t="s">
        <v>519</v>
      </c>
      <c r="CU44" s="9" t="s">
        <v>519</v>
      </c>
      <c r="CV44" s="9" t="s">
        <v>519</v>
      </c>
      <c r="CW44" s="9" t="s">
        <v>962</v>
      </c>
      <c r="CX44" s="9" t="s">
        <v>519</v>
      </c>
      <c r="CY44" s="9" t="s">
        <v>519</v>
      </c>
      <c r="CZ44" s="9" t="s">
        <v>963</v>
      </c>
      <c r="DA44" s="9" t="s">
        <v>519</v>
      </c>
      <c r="DB44" s="9" t="s">
        <v>519</v>
      </c>
      <c r="DC44" s="9" t="s">
        <v>519</v>
      </c>
      <c r="DD44" s="9" t="s">
        <v>519</v>
      </c>
      <c r="DE44" s="9" t="s">
        <v>964</v>
      </c>
      <c r="DF44" s="9" t="s">
        <v>519</v>
      </c>
      <c r="DG44" s="9" t="s">
        <v>965</v>
      </c>
      <c r="DH44" s="9" t="s">
        <v>519</v>
      </c>
      <c r="DI44" s="9" t="s">
        <v>519</v>
      </c>
      <c r="DJ44" s="9" t="s">
        <v>519</v>
      </c>
      <c r="DK44" s="9" t="s">
        <v>966</v>
      </c>
      <c r="DL44" s="9" t="s">
        <v>967</v>
      </c>
      <c r="DM44" s="9" t="s">
        <v>968</v>
      </c>
    </row>
    <row r="45" spans="1:117" ht="15" thickBot="1" x14ac:dyDescent="0.35">
      <c r="A45" s="7" t="s">
        <v>135</v>
      </c>
      <c r="B45" s="51" t="s">
        <v>788</v>
      </c>
      <c r="C45" s="51" t="s">
        <v>788</v>
      </c>
      <c r="D45" s="9" t="s">
        <v>788</v>
      </c>
      <c r="E45" s="51" t="s">
        <v>788</v>
      </c>
      <c r="F45" s="9" t="s">
        <v>788</v>
      </c>
      <c r="G45" s="51" t="s">
        <v>788</v>
      </c>
      <c r="H45" s="51" t="s">
        <v>788</v>
      </c>
      <c r="I45" s="51" t="s">
        <v>788</v>
      </c>
      <c r="J45" s="51" t="s">
        <v>788</v>
      </c>
      <c r="K45" s="51" t="s">
        <v>788</v>
      </c>
      <c r="L45" s="9" t="s">
        <v>788</v>
      </c>
      <c r="M45" s="51" t="s">
        <v>788</v>
      </c>
      <c r="N45" s="9" t="s">
        <v>789</v>
      </c>
      <c r="O45" s="51" t="s">
        <v>788</v>
      </c>
      <c r="P45" s="51" t="s">
        <v>788</v>
      </c>
      <c r="Q45" s="51" t="s">
        <v>788</v>
      </c>
      <c r="R45" s="51" t="s">
        <v>788</v>
      </c>
      <c r="S45" s="51" t="s">
        <v>788</v>
      </c>
      <c r="T45" s="51" t="s">
        <v>788</v>
      </c>
      <c r="U45" s="51" t="s">
        <v>788</v>
      </c>
      <c r="V45" s="51" t="s">
        <v>788</v>
      </c>
      <c r="W45" s="51" t="s">
        <v>788</v>
      </c>
      <c r="X45" s="9" t="s">
        <v>788</v>
      </c>
      <c r="Y45" s="9" t="s">
        <v>788</v>
      </c>
      <c r="Z45" s="51" t="s">
        <v>788</v>
      </c>
      <c r="AA45" s="51" t="s">
        <v>788</v>
      </c>
      <c r="AB45" s="51" t="s">
        <v>788</v>
      </c>
      <c r="AC45" s="51" t="s">
        <v>788</v>
      </c>
      <c r="AD45" s="9" t="s">
        <v>788</v>
      </c>
      <c r="AE45" s="51" t="s">
        <v>788</v>
      </c>
      <c r="AF45" s="9" t="s">
        <v>788</v>
      </c>
      <c r="AG45" s="51" t="s">
        <v>788</v>
      </c>
      <c r="AH45" s="9" t="s">
        <v>788</v>
      </c>
      <c r="AI45" s="9" t="s">
        <v>788</v>
      </c>
      <c r="AJ45" s="9" t="s">
        <v>788</v>
      </c>
      <c r="AK45" s="9" t="s">
        <v>788</v>
      </c>
      <c r="AL45" s="9" t="s">
        <v>788</v>
      </c>
      <c r="CB45" s="7" t="s">
        <v>135</v>
      </c>
      <c r="CC45" s="9" t="s">
        <v>136</v>
      </c>
      <c r="CD45" s="9" t="s">
        <v>136</v>
      </c>
      <c r="CE45" s="9" t="s">
        <v>969</v>
      </c>
      <c r="CF45" s="9" t="s">
        <v>136</v>
      </c>
      <c r="CG45" s="9" t="s">
        <v>136</v>
      </c>
      <c r="CH45" s="9" t="s">
        <v>136</v>
      </c>
      <c r="CI45" s="9" t="s">
        <v>136</v>
      </c>
      <c r="CJ45" s="9" t="s">
        <v>136</v>
      </c>
      <c r="CK45" s="9" t="s">
        <v>136</v>
      </c>
      <c r="CL45" s="9" t="s">
        <v>136</v>
      </c>
      <c r="CM45" s="9" t="s">
        <v>970</v>
      </c>
      <c r="CN45" s="9" t="s">
        <v>136</v>
      </c>
      <c r="CO45" s="9" t="s">
        <v>136</v>
      </c>
      <c r="CP45" s="9" t="s">
        <v>136</v>
      </c>
      <c r="CQ45" s="9" t="s">
        <v>136</v>
      </c>
      <c r="CR45" s="9" t="s">
        <v>136</v>
      </c>
      <c r="CS45" s="9" t="s">
        <v>136</v>
      </c>
      <c r="CT45" s="9" t="s">
        <v>136</v>
      </c>
      <c r="CU45" s="9" t="s">
        <v>136</v>
      </c>
      <c r="CV45" s="9" t="s">
        <v>136</v>
      </c>
      <c r="CW45" s="9" t="s">
        <v>971</v>
      </c>
      <c r="CX45" s="9" t="s">
        <v>136</v>
      </c>
      <c r="CY45" s="9" t="s">
        <v>136</v>
      </c>
      <c r="CZ45" s="9" t="s">
        <v>972</v>
      </c>
      <c r="DA45" s="9" t="s">
        <v>136</v>
      </c>
      <c r="DB45" s="9" t="s">
        <v>136</v>
      </c>
      <c r="DC45" s="9" t="s">
        <v>136</v>
      </c>
      <c r="DD45" s="9" t="s">
        <v>136</v>
      </c>
      <c r="DE45" s="9" t="s">
        <v>973</v>
      </c>
      <c r="DF45" s="9" t="s">
        <v>136</v>
      </c>
      <c r="DG45" s="9" t="s">
        <v>974</v>
      </c>
      <c r="DH45" s="9" t="s">
        <v>136</v>
      </c>
      <c r="DI45" s="9" t="s">
        <v>136</v>
      </c>
      <c r="DJ45" s="9" t="s">
        <v>136</v>
      </c>
      <c r="DK45" s="9" t="s">
        <v>975</v>
      </c>
      <c r="DL45" s="9" t="s">
        <v>976</v>
      </c>
      <c r="DM45" s="9" t="s">
        <v>977</v>
      </c>
    </row>
    <row r="46" spans="1:117" ht="15" thickBot="1" x14ac:dyDescent="0.35">
      <c r="A46" s="7" t="s">
        <v>137</v>
      </c>
      <c r="B46" s="51" t="s">
        <v>790</v>
      </c>
      <c r="C46" s="51" t="s">
        <v>790</v>
      </c>
      <c r="D46" s="9" t="s">
        <v>790</v>
      </c>
      <c r="E46" s="51" t="s">
        <v>790</v>
      </c>
      <c r="F46" s="9" t="s">
        <v>790</v>
      </c>
      <c r="G46" s="51" t="s">
        <v>790</v>
      </c>
      <c r="H46" s="51" t="s">
        <v>790</v>
      </c>
      <c r="I46" s="51" t="s">
        <v>790</v>
      </c>
      <c r="J46" s="51" t="s">
        <v>790</v>
      </c>
      <c r="K46" s="51" t="s">
        <v>790</v>
      </c>
      <c r="L46" s="9" t="s">
        <v>790</v>
      </c>
      <c r="M46" s="51" t="s">
        <v>790</v>
      </c>
      <c r="N46" s="9" t="s">
        <v>791</v>
      </c>
      <c r="O46" s="51" t="s">
        <v>790</v>
      </c>
      <c r="P46" s="51" t="s">
        <v>790</v>
      </c>
      <c r="Q46" s="51" t="s">
        <v>790</v>
      </c>
      <c r="R46" s="51" t="s">
        <v>790</v>
      </c>
      <c r="S46" s="51" t="s">
        <v>790</v>
      </c>
      <c r="T46" s="51" t="s">
        <v>790</v>
      </c>
      <c r="U46" s="51" t="s">
        <v>790</v>
      </c>
      <c r="V46" s="51" t="s">
        <v>790</v>
      </c>
      <c r="W46" s="51" t="s">
        <v>790</v>
      </c>
      <c r="X46" s="9" t="s">
        <v>790</v>
      </c>
      <c r="Y46" s="9" t="s">
        <v>790</v>
      </c>
      <c r="Z46" s="51" t="s">
        <v>790</v>
      </c>
      <c r="AA46" s="51" t="s">
        <v>790</v>
      </c>
      <c r="AB46" s="51" t="s">
        <v>790</v>
      </c>
      <c r="AC46" s="51" t="s">
        <v>790</v>
      </c>
      <c r="AD46" s="9" t="s">
        <v>790</v>
      </c>
      <c r="AE46" s="51" t="s">
        <v>790</v>
      </c>
      <c r="AF46" s="9" t="s">
        <v>790</v>
      </c>
      <c r="AG46" s="51" t="s">
        <v>790</v>
      </c>
      <c r="AH46" s="9" t="s">
        <v>790</v>
      </c>
      <c r="AI46" s="9" t="s">
        <v>790</v>
      </c>
      <c r="AJ46" s="9" t="s">
        <v>790</v>
      </c>
      <c r="AK46" s="9" t="s">
        <v>790</v>
      </c>
      <c r="AL46" s="9" t="s">
        <v>790</v>
      </c>
      <c r="CB46" s="7" t="s">
        <v>137</v>
      </c>
      <c r="CC46" s="9" t="s">
        <v>138</v>
      </c>
      <c r="CD46" s="9" t="s">
        <v>138</v>
      </c>
      <c r="CE46" s="9" t="s">
        <v>978</v>
      </c>
      <c r="CF46" s="9" t="s">
        <v>138</v>
      </c>
      <c r="CG46" s="9" t="s">
        <v>138</v>
      </c>
      <c r="CH46" s="9" t="s">
        <v>138</v>
      </c>
      <c r="CI46" s="9" t="s">
        <v>138</v>
      </c>
      <c r="CJ46" s="9" t="s">
        <v>138</v>
      </c>
      <c r="CK46" s="9" t="s">
        <v>138</v>
      </c>
      <c r="CL46" s="9" t="s">
        <v>138</v>
      </c>
      <c r="CM46" s="9" t="s">
        <v>138</v>
      </c>
      <c r="CN46" s="9" t="s">
        <v>138</v>
      </c>
      <c r="CO46" s="9" t="s">
        <v>138</v>
      </c>
      <c r="CP46" s="9" t="s">
        <v>138</v>
      </c>
      <c r="CQ46" s="9" t="s">
        <v>138</v>
      </c>
      <c r="CR46" s="9" t="s">
        <v>138</v>
      </c>
      <c r="CS46" s="9" t="s">
        <v>138</v>
      </c>
      <c r="CT46" s="9" t="s">
        <v>138</v>
      </c>
      <c r="CU46" s="9" t="s">
        <v>138</v>
      </c>
      <c r="CV46" s="9" t="s">
        <v>138</v>
      </c>
      <c r="CW46" s="9" t="s">
        <v>979</v>
      </c>
      <c r="CX46" s="9" t="s">
        <v>138</v>
      </c>
      <c r="CY46" s="9" t="s">
        <v>138</v>
      </c>
      <c r="CZ46" s="9" t="s">
        <v>980</v>
      </c>
      <c r="DA46" s="9" t="s">
        <v>138</v>
      </c>
      <c r="DB46" s="9" t="s">
        <v>138</v>
      </c>
      <c r="DC46" s="9" t="s">
        <v>138</v>
      </c>
      <c r="DD46" s="9" t="s">
        <v>138</v>
      </c>
      <c r="DE46" s="9" t="s">
        <v>981</v>
      </c>
      <c r="DF46" s="9" t="s">
        <v>138</v>
      </c>
      <c r="DG46" s="9" t="s">
        <v>982</v>
      </c>
      <c r="DH46" s="9" t="s">
        <v>138</v>
      </c>
      <c r="DI46" s="9" t="s">
        <v>138</v>
      </c>
      <c r="DJ46" s="9" t="s">
        <v>138</v>
      </c>
      <c r="DK46" s="9" t="s">
        <v>983</v>
      </c>
      <c r="DL46" s="9" t="s">
        <v>984</v>
      </c>
      <c r="DM46" s="9" t="s">
        <v>138</v>
      </c>
    </row>
    <row r="47" spans="1:117" ht="15" thickBot="1" x14ac:dyDescent="0.35">
      <c r="A47" s="7" t="s">
        <v>139</v>
      </c>
      <c r="B47" s="51" t="s">
        <v>792</v>
      </c>
      <c r="C47" s="51" t="s">
        <v>792</v>
      </c>
      <c r="D47" s="9" t="s">
        <v>792</v>
      </c>
      <c r="E47" s="51" t="s">
        <v>792</v>
      </c>
      <c r="F47" s="9" t="s">
        <v>792</v>
      </c>
      <c r="G47" s="51" t="s">
        <v>792</v>
      </c>
      <c r="H47" s="51" t="s">
        <v>792</v>
      </c>
      <c r="I47" s="51" t="s">
        <v>792</v>
      </c>
      <c r="J47" s="51" t="s">
        <v>792</v>
      </c>
      <c r="K47" s="51" t="s">
        <v>792</v>
      </c>
      <c r="L47" s="9" t="s">
        <v>792</v>
      </c>
      <c r="M47" s="51" t="s">
        <v>792</v>
      </c>
      <c r="N47" s="9" t="s">
        <v>792</v>
      </c>
      <c r="O47" s="51" t="s">
        <v>792</v>
      </c>
      <c r="P47" s="51" t="s">
        <v>792</v>
      </c>
      <c r="Q47" s="51" t="s">
        <v>792</v>
      </c>
      <c r="R47" s="51" t="s">
        <v>792</v>
      </c>
      <c r="S47" s="51" t="s">
        <v>792</v>
      </c>
      <c r="T47" s="51" t="s">
        <v>792</v>
      </c>
      <c r="U47" s="51" t="s">
        <v>792</v>
      </c>
      <c r="V47" s="51" t="s">
        <v>792</v>
      </c>
      <c r="W47" s="51" t="s">
        <v>792</v>
      </c>
      <c r="X47" s="9" t="s">
        <v>792</v>
      </c>
      <c r="Y47" s="9" t="s">
        <v>792</v>
      </c>
      <c r="Z47" s="51" t="s">
        <v>792</v>
      </c>
      <c r="AA47" s="51" t="s">
        <v>792</v>
      </c>
      <c r="AB47" s="51" t="s">
        <v>792</v>
      </c>
      <c r="AC47" s="51" t="s">
        <v>792</v>
      </c>
      <c r="AD47" s="9" t="s">
        <v>792</v>
      </c>
      <c r="AE47" s="51" t="s">
        <v>792</v>
      </c>
      <c r="AF47" s="9" t="s">
        <v>792</v>
      </c>
      <c r="AG47" s="51" t="s">
        <v>792</v>
      </c>
      <c r="AH47" s="9" t="s">
        <v>792</v>
      </c>
      <c r="AI47" s="9" t="s">
        <v>792</v>
      </c>
      <c r="AJ47" s="9" t="s">
        <v>792</v>
      </c>
      <c r="AK47" s="9" t="s">
        <v>792</v>
      </c>
      <c r="AL47" s="9" t="s">
        <v>792</v>
      </c>
      <c r="CB47" s="7" t="s">
        <v>139</v>
      </c>
      <c r="CC47" s="9" t="s">
        <v>140</v>
      </c>
      <c r="CD47" s="9" t="s">
        <v>140</v>
      </c>
      <c r="CE47" s="9" t="s">
        <v>985</v>
      </c>
      <c r="CF47" s="9" t="s">
        <v>140</v>
      </c>
      <c r="CG47" s="9" t="s">
        <v>140</v>
      </c>
      <c r="CH47" s="9" t="s">
        <v>140</v>
      </c>
      <c r="CI47" s="9" t="s">
        <v>140</v>
      </c>
      <c r="CJ47" s="9" t="s">
        <v>140</v>
      </c>
      <c r="CK47" s="9" t="s">
        <v>140</v>
      </c>
      <c r="CL47" s="9" t="s">
        <v>140</v>
      </c>
      <c r="CM47" s="9" t="s">
        <v>140</v>
      </c>
      <c r="CN47" s="9" t="s">
        <v>140</v>
      </c>
      <c r="CO47" s="9" t="s">
        <v>140</v>
      </c>
      <c r="CP47" s="9" t="s">
        <v>140</v>
      </c>
      <c r="CQ47" s="9" t="s">
        <v>140</v>
      </c>
      <c r="CR47" s="9" t="s">
        <v>140</v>
      </c>
      <c r="CS47" s="9" t="s">
        <v>140</v>
      </c>
      <c r="CT47" s="9" t="s">
        <v>140</v>
      </c>
      <c r="CU47" s="9" t="s">
        <v>140</v>
      </c>
      <c r="CV47" s="9" t="s">
        <v>140</v>
      </c>
      <c r="CW47" s="9" t="s">
        <v>986</v>
      </c>
      <c r="CX47" s="9" t="s">
        <v>140</v>
      </c>
      <c r="CY47" s="9" t="s">
        <v>140</v>
      </c>
      <c r="CZ47" s="9" t="s">
        <v>987</v>
      </c>
      <c r="DA47" s="9" t="s">
        <v>140</v>
      </c>
      <c r="DB47" s="9" t="s">
        <v>140</v>
      </c>
      <c r="DC47" s="9" t="s">
        <v>140</v>
      </c>
      <c r="DD47" s="9" t="s">
        <v>140</v>
      </c>
      <c r="DE47" s="9" t="s">
        <v>988</v>
      </c>
      <c r="DF47" s="9" t="s">
        <v>140</v>
      </c>
      <c r="DG47" s="9" t="s">
        <v>989</v>
      </c>
      <c r="DH47" s="9" t="s">
        <v>140</v>
      </c>
      <c r="DI47" s="9" t="s">
        <v>140</v>
      </c>
      <c r="DJ47" s="9" t="s">
        <v>140</v>
      </c>
      <c r="DK47" s="9" t="s">
        <v>990</v>
      </c>
      <c r="DL47" s="9" t="s">
        <v>991</v>
      </c>
      <c r="DM47" s="9" t="s">
        <v>140</v>
      </c>
    </row>
    <row r="48" spans="1:117" ht="15" thickBot="1" x14ac:dyDescent="0.35">
      <c r="A48" s="7" t="s">
        <v>141</v>
      </c>
      <c r="B48" s="51" t="s">
        <v>793</v>
      </c>
      <c r="C48" s="51" t="s">
        <v>793</v>
      </c>
      <c r="D48" s="9" t="s">
        <v>793</v>
      </c>
      <c r="E48" s="51" t="s">
        <v>793</v>
      </c>
      <c r="F48" s="9" t="s">
        <v>793</v>
      </c>
      <c r="G48" s="51" t="s">
        <v>793</v>
      </c>
      <c r="H48" s="51" t="s">
        <v>793</v>
      </c>
      <c r="I48" s="51" t="s">
        <v>793</v>
      </c>
      <c r="J48" s="51" t="s">
        <v>793</v>
      </c>
      <c r="K48" s="51" t="s">
        <v>793</v>
      </c>
      <c r="L48" s="9" t="s">
        <v>793</v>
      </c>
      <c r="M48" s="51" t="s">
        <v>793</v>
      </c>
      <c r="N48" s="9" t="s">
        <v>793</v>
      </c>
      <c r="O48" s="51" t="s">
        <v>793</v>
      </c>
      <c r="P48" s="51" t="s">
        <v>793</v>
      </c>
      <c r="Q48" s="51" t="s">
        <v>793</v>
      </c>
      <c r="R48" s="51" t="s">
        <v>793</v>
      </c>
      <c r="S48" s="51" t="s">
        <v>793</v>
      </c>
      <c r="T48" s="51" t="s">
        <v>793</v>
      </c>
      <c r="U48" s="51" t="s">
        <v>793</v>
      </c>
      <c r="V48" s="51" t="s">
        <v>793</v>
      </c>
      <c r="W48" s="51" t="s">
        <v>793</v>
      </c>
      <c r="X48" s="9" t="s">
        <v>793</v>
      </c>
      <c r="Y48" s="9" t="s">
        <v>793</v>
      </c>
      <c r="Z48" s="51" t="s">
        <v>793</v>
      </c>
      <c r="AA48" s="51" t="s">
        <v>793</v>
      </c>
      <c r="AB48" s="51" t="s">
        <v>793</v>
      </c>
      <c r="AC48" s="51" t="s">
        <v>793</v>
      </c>
      <c r="AD48" s="9" t="s">
        <v>793</v>
      </c>
      <c r="AE48" s="51" t="s">
        <v>793</v>
      </c>
      <c r="AF48" s="9" t="s">
        <v>793</v>
      </c>
      <c r="AG48" s="51" t="s">
        <v>793</v>
      </c>
      <c r="AH48" s="9" t="s">
        <v>793</v>
      </c>
      <c r="AI48" s="9" t="s">
        <v>793</v>
      </c>
      <c r="AJ48" s="9" t="s">
        <v>793</v>
      </c>
      <c r="AK48" s="9" t="s">
        <v>793</v>
      </c>
      <c r="AL48" s="9" t="s">
        <v>793</v>
      </c>
      <c r="CB48" s="7" t="s">
        <v>141</v>
      </c>
      <c r="CC48" s="9" t="s">
        <v>142</v>
      </c>
      <c r="CD48" s="9" t="s">
        <v>142</v>
      </c>
      <c r="CE48" s="9" t="s">
        <v>992</v>
      </c>
      <c r="CF48" s="9" t="s">
        <v>142</v>
      </c>
      <c r="CG48" s="9" t="s">
        <v>142</v>
      </c>
      <c r="CH48" s="9" t="s">
        <v>142</v>
      </c>
      <c r="CI48" s="9" t="s">
        <v>142</v>
      </c>
      <c r="CJ48" s="9" t="s">
        <v>142</v>
      </c>
      <c r="CK48" s="9" t="s">
        <v>142</v>
      </c>
      <c r="CL48" s="9" t="s">
        <v>142</v>
      </c>
      <c r="CM48" s="9" t="s">
        <v>142</v>
      </c>
      <c r="CN48" s="9" t="s">
        <v>142</v>
      </c>
      <c r="CO48" s="9" t="s">
        <v>142</v>
      </c>
      <c r="CP48" s="9" t="s">
        <v>142</v>
      </c>
      <c r="CQ48" s="9" t="s">
        <v>142</v>
      </c>
      <c r="CR48" s="9" t="s">
        <v>142</v>
      </c>
      <c r="CS48" s="9" t="s">
        <v>142</v>
      </c>
      <c r="CT48" s="9" t="s">
        <v>142</v>
      </c>
      <c r="CU48" s="9" t="s">
        <v>142</v>
      </c>
      <c r="CV48" s="9" t="s">
        <v>142</v>
      </c>
      <c r="CW48" s="9" t="s">
        <v>142</v>
      </c>
      <c r="CX48" s="9" t="s">
        <v>142</v>
      </c>
      <c r="CY48" s="9" t="s">
        <v>142</v>
      </c>
      <c r="CZ48" s="9" t="s">
        <v>142</v>
      </c>
      <c r="DA48" s="9" t="s">
        <v>142</v>
      </c>
      <c r="DB48" s="9" t="s">
        <v>142</v>
      </c>
      <c r="DC48" s="9" t="s">
        <v>142</v>
      </c>
      <c r="DD48" s="9" t="s">
        <v>142</v>
      </c>
      <c r="DE48" s="9" t="s">
        <v>993</v>
      </c>
      <c r="DF48" s="9" t="s">
        <v>142</v>
      </c>
      <c r="DG48" s="9" t="s">
        <v>142</v>
      </c>
      <c r="DH48" s="9" t="s">
        <v>142</v>
      </c>
      <c r="DI48" s="9" t="s">
        <v>142</v>
      </c>
      <c r="DJ48" s="9" t="s">
        <v>142</v>
      </c>
      <c r="DK48" s="9" t="s">
        <v>142</v>
      </c>
      <c r="DL48" s="9" t="s">
        <v>142</v>
      </c>
      <c r="DM48" s="9" t="s">
        <v>142</v>
      </c>
    </row>
    <row r="49" spans="1:117" ht="15" thickBot="1" x14ac:dyDescent="0.35">
      <c r="A49" s="7" t="s">
        <v>143</v>
      </c>
      <c r="B49" s="51" t="s">
        <v>794</v>
      </c>
      <c r="C49" s="51" t="s">
        <v>794</v>
      </c>
      <c r="D49" s="9" t="s">
        <v>794</v>
      </c>
      <c r="E49" s="51" t="s">
        <v>794</v>
      </c>
      <c r="F49" s="9" t="s">
        <v>794</v>
      </c>
      <c r="G49" s="51" t="s">
        <v>794</v>
      </c>
      <c r="H49" s="51" t="s">
        <v>794</v>
      </c>
      <c r="I49" s="51" t="s">
        <v>794</v>
      </c>
      <c r="J49" s="51" t="s">
        <v>794</v>
      </c>
      <c r="K49" s="51" t="s">
        <v>794</v>
      </c>
      <c r="L49" s="9" t="s">
        <v>794</v>
      </c>
      <c r="M49" s="51" t="s">
        <v>794</v>
      </c>
      <c r="N49" s="9" t="s">
        <v>794</v>
      </c>
      <c r="O49" s="51" t="s">
        <v>794</v>
      </c>
      <c r="P49" s="51" t="s">
        <v>794</v>
      </c>
      <c r="Q49" s="51" t="s">
        <v>794</v>
      </c>
      <c r="R49" s="51" t="s">
        <v>794</v>
      </c>
      <c r="S49" s="51" t="s">
        <v>794</v>
      </c>
      <c r="T49" s="51" t="s">
        <v>794</v>
      </c>
      <c r="U49" s="51" t="s">
        <v>794</v>
      </c>
      <c r="V49" s="51" t="s">
        <v>794</v>
      </c>
      <c r="W49" s="51" t="s">
        <v>794</v>
      </c>
      <c r="X49" s="9" t="s">
        <v>794</v>
      </c>
      <c r="Y49" s="9" t="s">
        <v>794</v>
      </c>
      <c r="Z49" s="51" t="s">
        <v>794</v>
      </c>
      <c r="AA49" s="51" t="s">
        <v>794</v>
      </c>
      <c r="AB49" s="51" t="s">
        <v>794</v>
      </c>
      <c r="AC49" s="51" t="s">
        <v>794</v>
      </c>
      <c r="AD49" s="9" t="s">
        <v>794</v>
      </c>
      <c r="AE49" s="51" t="s">
        <v>794</v>
      </c>
      <c r="AF49" s="9" t="s">
        <v>794</v>
      </c>
      <c r="AG49" s="51" t="s">
        <v>794</v>
      </c>
      <c r="AH49" s="9" t="s">
        <v>794</v>
      </c>
      <c r="AI49" s="9" t="s">
        <v>794</v>
      </c>
      <c r="AJ49" s="9" t="s">
        <v>794</v>
      </c>
      <c r="AK49" s="9" t="s">
        <v>794</v>
      </c>
      <c r="AL49" s="9" t="s">
        <v>794</v>
      </c>
      <c r="CB49" s="7" t="s">
        <v>143</v>
      </c>
      <c r="CC49" s="9" t="s">
        <v>144</v>
      </c>
      <c r="CD49" s="9" t="s">
        <v>144</v>
      </c>
      <c r="CE49" s="9" t="s">
        <v>144</v>
      </c>
      <c r="CF49" s="9" t="s">
        <v>144</v>
      </c>
      <c r="CG49" s="9" t="s">
        <v>144</v>
      </c>
      <c r="CH49" s="9" t="s">
        <v>144</v>
      </c>
      <c r="CI49" s="9" t="s">
        <v>144</v>
      </c>
      <c r="CJ49" s="9" t="s">
        <v>144</v>
      </c>
      <c r="CK49" s="9" t="s">
        <v>144</v>
      </c>
      <c r="CL49" s="9" t="s">
        <v>144</v>
      </c>
      <c r="CM49" s="9" t="s">
        <v>144</v>
      </c>
      <c r="CN49" s="9" t="s">
        <v>144</v>
      </c>
      <c r="CO49" s="9" t="s">
        <v>144</v>
      </c>
      <c r="CP49" s="9" t="s">
        <v>144</v>
      </c>
      <c r="CQ49" s="9" t="s">
        <v>144</v>
      </c>
      <c r="CR49" s="9" t="s">
        <v>144</v>
      </c>
      <c r="CS49" s="9" t="s">
        <v>144</v>
      </c>
      <c r="CT49" s="9" t="s">
        <v>144</v>
      </c>
      <c r="CU49" s="9" t="s">
        <v>144</v>
      </c>
      <c r="CV49" s="9" t="s">
        <v>144</v>
      </c>
      <c r="CW49" s="9" t="s">
        <v>144</v>
      </c>
      <c r="CX49" s="9" t="s">
        <v>144</v>
      </c>
      <c r="CY49" s="9" t="s">
        <v>144</v>
      </c>
      <c r="CZ49" s="9" t="s">
        <v>144</v>
      </c>
      <c r="DA49" s="9" t="s">
        <v>144</v>
      </c>
      <c r="DB49" s="9" t="s">
        <v>144</v>
      </c>
      <c r="DC49" s="9" t="s">
        <v>144</v>
      </c>
      <c r="DD49" s="9" t="s">
        <v>144</v>
      </c>
      <c r="DE49" s="9" t="s">
        <v>144</v>
      </c>
      <c r="DF49" s="9" t="s">
        <v>144</v>
      </c>
      <c r="DG49" s="9" t="s">
        <v>144</v>
      </c>
      <c r="DH49" s="9" t="s">
        <v>144</v>
      </c>
      <c r="DI49" s="9" t="s">
        <v>144</v>
      </c>
      <c r="DJ49" s="9" t="s">
        <v>144</v>
      </c>
      <c r="DK49" s="9" t="s">
        <v>144</v>
      </c>
      <c r="DL49" s="9" t="s">
        <v>144</v>
      </c>
      <c r="DM49" s="9" t="s">
        <v>144</v>
      </c>
    </row>
    <row r="50" spans="1:117" ht="18.600000000000001" thickBot="1" x14ac:dyDescent="0.35">
      <c r="A50" s="3"/>
      <c r="CB50" s="3"/>
    </row>
    <row r="51" spans="1:117" ht="15" thickBot="1" x14ac:dyDescent="0.35">
      <c r="A51" s="7" t="s">
        <v>145</v>
      </c>
      <c r="B51" s="50" t="s">
        <v>49</v>
      </c>
      <c r="C51" s="50" t="s">
        <v>50</v>
      </c>
      <c r="D51" s="7" t="s">
        <v>51</v>
      </c>
      <c r="E51" s="50" t="s">
        <v>52</v>
      </c>
      <c r="F51" s="7" t="s">
        <v>53</v>
      </c>
      <c r="G51" s="50" t="s">
        <v>54</v>
      </c>
      <c r="H51" s="50" t="s">
        <v>55</v>
      </c>
      <c r="I51" s="50" t="s">
        <v>56</v>
      </c>
      <c r="J51" s="50" t="s">
        <v>57</v>
      </c>
      <c r="K51" s="50" t="s">
        <v>58</v>
      </c>
      <c r="L51" s="7" t="s">
        <v>59</v>
      </c>
      <c r="M51" s="50" t="s">
        <v>60</v>
      </c>
      <c r="N51" s="7" t="s">
        <v>61</v>
      </c>
      <c r="O51" s="50" t="s">
        <v>62</v>
      </c>
      <c r="P51" s="50" t="s">
        <v>63</v>
      </c>
      <c r="Q51" s="50" t="s">
        <v>64</v>
      </c>
      <c r="R51" s="50" t="s">
        <v>65</v>
      </c>
      <c r="S51" s="50" t="s">
        <v>66</v>
      </c>
      <c r="T51" s="50" t="s">
        <v>67</v>
      </c>
      <c r="U51" s="50" t="s">
        <v>68</v>
      </c>
      <c r="V51" s="50" t="s">
        <v>69</v>
      </c>
      <c r="W51" s="50" t="s">
        <v>70</v>
      </c>
      <c r="X51" s="7" t="s">
        <v>71</v>
      </c>
      <c r="Y51" s="7" t="s">
        <v>72</v>
      </c>
      <c r="Z51" s="50" t="s">
        <v>73</v>
      </c>
      <c r="AA51" s="50" t="s">
        <v>74</v>
      </c>
      <c r="AB51" s="50" t="s">
        <v>75</v>
      </c>
      <c r="AC51" s="50" t="s">
        <v>76</v>
      </c>
      <c r="AD51" s="7" t="s">
        <v>77</v>
      </c>
      <c r="AE51" s="50" t="s">
        <v>78</v>
      </c>
      <c r="AF51" s="7" t="s">
        <v>79</v>
      </c>
      <c r="AG51" s="50" t="s">
        <v>695</v>
      </c>
      <c r="AH51" s="7" t="s">
        <v>696</v>
      </c>
      <c r="AI51" s="7" t="s">
        <v>697</v>
      </c>
      <c r="AJ51" s="7" t="s">
        <v>698</v>
      </c>
      <c r="AK51" s="7" t="s">
        <v>699</v>
      </c>
      <c r="AL51" s="7" t="s">
        <v>700</v>
      </c>
      <c r="CB51" s="7" t="s">
        <v>401</v>
      </c>
      <c r="CC51" s="7" t="s">
        <v>49</v>
      </c>
      <c r="CD51" s="7" t="s">
        <v>50</v>
      </c>
      <c r="CE51" s="7" t="s">
        <v>51</v>
      </c>
      <c r="CF51" s="7" t="s">
        <v>52</v>
      </c>
      <c r="CG51" s="7" t="s">
        <v>53</v>
      </c>
      <c r="CH51" s="7" t="s">
        <v>54</v>
      </c>
      <c r="CI51" s="7" t="s">
        <v>55</v>
      </c>
      <c r="CJ51" s="7" t="s">
        <v>56</v>
      </c>
      <c r="CK51" s="7" t="s">
        <v>57</v>
      </c>
      <c r="CL51" s="7" t="s">
        <v>58</v>
      </c>
      <c r="CM51" s="7" t="s">
        <v>59</v>
      </c>
      <c r="CN51" s="7" t="s">
        <v>60</v>
      </c>
      <c r="CO51" s="7" t="s">
        <v>61</v>
      </c>
      <c r="CP51" s="7" t="s">
        <v>62</v>
      </c>
      <c r="CQ51" s="7" t="s">
        <v>63</v>
      </c>
      <c r="CR51" s="7" t="s">
        <v>64</v>
      </c>
      <c r="CS51" s="7" t="s">
        <v>65</v>
      </c>
      <c r="CT51" s="7" t="s">
        <v>66</v>
      </c>
      <c r="CU51" s="7" t="s">
        <v>67</v>
      </c>
      <c r="CV51" s="7" t="s">
        <v>68</v>
      </c>
      <c r="CW51" s="7" t="s">
        <v>69</v>
      </c>
      <c r="CX51" s="7" t="s">
        <v>70</v>
      </c>
      <c r="CY51" s="7" t="s">
        <v>71</v>
      </c>
      <c r="CZ51" s="7" t="s">
        <v>72</v>
      </c>
      <c r="DA51" s="7" t="s">
        <v>73</v>
      </c>
      <c r="DB51" s="7" t="s">
        <v>74</v>
      </c>
      <c r="DC51" s="7" t="s">
        <v>75</v>
      </c>
      <c r="DD51" s="7" t="s">
        <v>76</v>
      </c>
      <c r="DE51" s="7" t="s">
        <v>77</v>
      </c>
      <c r="DF51" s="7" t="s">
        <v>78</v>
      </c>
      <c r="DG51" s="7" t="s">
        <v>79</v>
      </c>
      <c r="DH51" s="7" t="s">
        <v>695</v>
      </c>
      <c r="DI51" s="7" t="s">
        <v>696</v>
      </c>
      <c r="DJ51" s="7" t="s">
        <v>697</v>
      </c>
      <c r="DK51" s="7" t="s">
        <v>698</v>
      </c>
      <c r="DL51" s="7" t="s">
        <v>699</v>
      </c>
      <c r="DM51" s="7" t="s">
        <v>700</v>
      </c>
    </row>
    <row r="52" spans="1:117" ht="15" thickBot="1" x14ac:dyDescent="0.35">
      <c r="A52" s="7" t="s">
        <v>105</v>
      </c>
      <c r="B52" s="51">
        <v>19</v>
      </c>
      <c r="C52" s="51">
        <v>19</v>
      </c>
      <c r="D52" s="9">
        <v>298</v>
      </c>
      <c r="E52" s="51">
        <v>19</v>
      </c>
      <c r="F52" s="9">
        <v>66</v>
      </c>
      <c r="G52" s="51">
        <v>19</v>
      </c>
      <c r="H52" s="51">
        <v>19</v>
      </c>
      <c r="I52" s="51">
        <v>19</v>
      </c>
      <c r="J52" s="51">
        <v>19</v>
      </c>
      <c r="K52" s="51">
        <v>19</v>
      </c>
      <c r="L52" s="9">
        <v>666</v>
      </c>
      <c r="M52" s="51">
        <v>19</v>
      </c>
      <c r="N52" s="9">
        <v>200</v>
      </c>
      <c r="O52" s="51">
        <v>19</v>
      </c>
      <c r="P52" s="51">
        <v>19</v>
      </c>
      <c r="Q52" s="51">
        <v>19</v>
      </c>
      <c r="R52" s="51">
        <v>19</v>
      </c>
      <c r="S52" s="51">
        <v>19</v>
      </c>
      <c r="T52" s="51">
        <v>19</v>
      </c>
      <c r="U52" s="51">
        <v>19</v>
      </c>
      <c r="V52" s="51">
        <v>19</v>
      </c>
      <c r="W52" s="51">
        <v>19</v>
      </c>
      <c r="X52" s="9">
        <v>38</v>
      </c>
      <c r="Y52" s="9">
        <v>468</v>
      </c>
      <c r="Z52" s="51">
        <v>19</v>
      </c>
      <c r="AA52" s="51">
        <v>19</v>
      </c>
      <c r="AB52" s="51">
        <v>19</v>
      </c>
      <c r="AC52" s="51">
        <v>19</v>
      </c>
      <c r="AD52" s="9">
        <v>283</v>
      </c>
      <c r="AE52" s="51">
        <v>19</v>
      </c>
      <c r="AF52" s="9">
        <v>330</v>
      </c>
      <c r="AG52" s="51">
        <v>19</v>
      </c>
      <c r="AH52" s="9">
        <v>68</v>
      </c>
      <c r="AI52" s="9">
        <v>150</v>
      </c>
      <c r="AJ52" s="9">
        <v>401</v>
      </c>
      <c r="AK52" s="9">
        <v>557</v>
      </c>
      <c r="AL52" s="9">
        <v>80</v>
      </c>
      <c r="CB52" s="7" t="s">
        <v>105</v>
      </c>
      <c r="CC52" s="9">
        <v>19</v>
      </c>
      <c r="CD52" s="9">
        <v>19</v>
      </c>
      <c r="CE52" s="9">
        <v>23</v>
      </c>
      <c r="CF52" s="9">
        <v>32</v>
      </c>
      <c r="CG52" s="9">
        <v>19</v>
      </c>
      <c r="CH52" s="9">
        <v>19</v>
      </c>
      <c r="CI52" s="9">
        <v>19</v>
      </c>
      <c r="CJ52" s="9">
        <v>19</v>
      </c>
      <c r="CK52" s="9">
        <v>19</v>
      </c>
      <c r="CL52" s="9">
        <v>19</v>
      </c>
      <c r="CM52" s="9">
        <v>519.1</v>
      </c>
      <c r="CN52" s="9">
        <v>19</v>
      </c>
      <c r="CO52" s="9">
        <v>19</v>
      </c>
      <c r="CP52" s="9">
        <v>19</v>
      </c>
      <c r="CQ52" s="9">
        <v>19</v>
      </c>
      <c r="CR52" s="9">
        <v>19</v>
      </c>
      <c r="CS52" s="9">
        <v>19</v>
      </c>
      <c r="CT52" s="9">
        <v>19</v>
      </c>
      <c r="CU52" s="9">
        <v>19</v>
      </c>
      <c r="CV52" s="9">
        <v>19</v>
      </c>
      <c r="CW52" s="9">
        <v>45.6</v>
      </c>
      <c r="CX52" s="9">
        <v>19</v>
      </c>
      <c r="CY52" s="9">
        <v>54.6</v>
      </c>
      <c r="CZ52" s="9">
        <v>119.1</v>
      </c>
      <c r="DA52" s="9">
        <v>19</v>
      </c>
      <c r="DB52" s="9">
        <v>19</v>
      </c>
      <c r="DC52" s="9">
        <v>19</v>
      </c>
      <c r="DD52" s="9">
        <v>19</v>
      </c>
      <c r="DE52" s="9">
        <v>97.1</v>
      </c>
      <c r="DF52" s="9">
        <v>19</v>
      </c>
      <c r="DG52" s="9">
        <v>132.19999999999999</v>
      </c>
      <c r="DH52" s="9">
        <v>19</v>
      </c>
      <c r="DI52" s="9">
        <v>19</v>
      </c>
      <c r="DJ52" s="9">
        <v>108.1</v>
      </c>
      <c r="DK52" s="9">
        <v>68.099999999999994</v>
      </c>
      <c r="DL52" s="9">
        <v>130.69999999999999</v>
      </c>
      <c r="DM52" s="9">
        <v>25</v>
      </c>
    </row>
    <row r="53" spans="1:117" ht="15" thickBot="1" x14ac:dyDescent="0.35">
      <c r="A53" s="7" t="s">
        <v>108</v>
      </c>
      <c r="B53" s="51">
        <v>18</v>
      </c>
      <c r="C53" s="51">
        <v>18</v>
      </c>
      <c r="D53" s="9">
        <v>94</v>
      </c>
      <c r="E53" s="51">
        <v>18</v>
      </c>
      <c r="F53" s="9">
        <v>65</v>
      </c>
      <c r="G53" s="51">
        <v>18</v>
      </c>
      <c r="H53" s="51">
        <v>18</v>
      </c>
      <c r="I53" s="51">
        <v>18</v>
      </c>
      <c r="J53" s="51">
        <v>18</v>
      </c>
      <c r="K53" s="51">
        <v>18</v>
      </c>
      <c r="L53" s="9">
        <v>665</v>
      </c>
      <c r="M53" s="51">
        <v>18</v>
      </c>
      <c r="N53" s="9">
        <v>199</v>
      </c>
      <c r="O53" s="51">
        <v>18</v>
      </c>
      <c r="P53" s="51">
        <v>18</v>
      </c>
      <c r="Q53" s="51">
        <v>18</v>
      </c>
      <c r="R53" s="51">
        <v>18</v>
      </c>
      <c r="S53" s="51">
        <v>18</v>
      </c>
      <c r="T53" s="51">
        <v>18</v>
      </c>
      <c r="U53" s="51">
        <v>18</v>
      </c>
      <c r="V53" s="51">
        <v>18</v>
      </c>
      <c r="W53" s="51">
        <v>18</v>
      </c>
      <c r="X53" s="9">
        <v>37</v>
      </c>
      <c r="Y53" s="9">
        <v>467</v>
      </c>
      <c r="Z53" s="51">
        <v>18</v>
      </c>
      <c r="AA53" s="51">
        <v>18</v>
      </c>
      <c r="AB53" s="51">
        <v>18</v>
      </c>
      <c r="AC53" s="51">
        <v>18</v>
      </c>
      <c r="AD53" s="9">
        <v>282</v>
      </c>
      <c r="AE53" s="51">
        <v>18</v>
      </c>
      <c r="AF53" s="9">
        <v>329</v>
      </c>
      <c r="AG53" s="51">
        <v>18</v>
      </c>
      <c r="AH53" s="9">
        <v>67</v>
      </c>
      <c r="AI53" s="9">
        <v>149</v>
      </c>
      <c r="AJ53" s="9">
        <v>258</v>
      </c>
      <c r="AK53" s="9">
        <v>287</v>
      </c>
      <c r="AL53" s="9">
        <v>18</v>
      </c>
      <c r="CB53" s="7" t="s">
        <v>108</v>
      </c>
      <c r="CC53" s="9">
        <v>18</v>
      </c>
      <c r="CD53" s="9">
        <v>18</v>
      </c>
      <c r="CE53" s="9">
        <v>22</v>
      </c>
      <c r="CF53" s="9">
        <v>31</v>
      </c>
      <c r="CG53" s="9">
        <v>18</v>
      </c>
      <c r="CH53" s="9">
        <v>18</v>
      </c>
      <c r="CI53" s="9">
        <v>18</v>
      </c>
      <c r="CJ53" s="9">
        <v>18</v>
      </c>
      <c r="CK53" s="9">
        <v>18</v>
      </c>
      <c r="CL53" s="9">
        <v>18</v>
      </c>
      <c r="CM53" s="9">
        <v>421.5</v>
      </c>
      <c r="CN53" s="9">
        <v>18</v>
      </c>
      <c r="CO53" s="9">
        <v>18</v>
      </c>
      <c r="CP53" s="9">
        <v>18</v>
      </c>
      <c r="CQ53" s="9">
        <v>18</v>
      </c>
      <c r="CR53" s="9">
        <v>18</v>
      </c>
      <c r="CS53" s="9">
        <v>18</v>
      </c>
      <c r="CT53" s="9">
        <v>18</v>
      </c>
      <c r="CU53" s="9">
        <v>18</v>
      </c>
      <c r="CV53" s="9">
        <v>18</v>
      </c>
      <c r="CW53" s="9">
        <v>44.6</v>
      </c>
      <c r="CX53" s="9">
        <v>18</v>
      </c>
      <c r="CY53" s="9">
        <v>53.6</v>
      </c>
      <c r="CZ53" s="9">
        <v>118.1</v>
      </c>
      <c r="DA53" s="9">
        <v>18</v>
      </c>
      <c r="DB53" s="9">
        <v>18</v>
      </c>
      <c r="DC53" s="9">
        <v>18</v>
      </c>
      <c r="DD53" s="9">
        <v>18</v>
      </c>
      <c r="DE53" s="9">
        <v>96.1</v>
      </c>
      <c r="DF53" s="9">
        <v>18</v>
      </c>
      <c r="DG53" s="9">
        <v>131.19999999999999</v>
      </c>
      <c r="DH53" s="9">
        <v>18</v>
      </c>
      <c r="DI53" s="9">
        <v>18</v>
      </c>
      <c r="DJ53" s="9">
        <v>107.1</v>
      </c>
      <c r="DK53" s="9">
        <v>67.099999999999994</v>
      </c>
      <c r="DL53" s="9">
        <v>129.6</v>
      </c>
      <c r="DM53" s="9">
        <v>24</v>
      </c>
    </row>
    <row r="54" spans="1:117" ht="15" thickBot="1" x14ac:dyDescent="0.35">
      <c r="A54" s="7" t="s">
        <v>110</v>
      </c>
      <c r="B54" s="51">
        <v>17</v>
      </c>
      <c r="C54" s="51">
        <v>17</v>
      </c>
      <c r="D54" s="9">
        <v>93</v>
      </c>
      <c r="E54" s="51">
        <v>17</v>
      </c>
      <c r="F54" s="9">
        <v>17</v>
      </c>
      <c r="G54" s="51">
        <v>17</v>
      </c>
      <c r="H54" s="51">
        <v>17</v>
      </c>
      <c r="I54" s="51">
        <v>17</v>
      </c>
      <c r="J54" s="51">
        <v>17</v>
      </c>
      <c r="K54" s="51">
        <v>17</v>
      </c>
      <c r="L54" s="9">
        <v>664</v>
      </c>
      <c r="M54" s="51">
        <v>17</v>
      </c>
      <c r="N54" s="9">
        <v>198</v>
      </c>
      <c r="O54" s="51">
        <v>17</v>
      </c>
      <c r="P54" s="51">
        <v>17</v>
      </c>
      <c r="Q54" s="51">
        <v>17</v>
      </c>
      <c r="R54" s="51">
        <v>17</v>
      </c>
      <c r="S54" s="51">
        <v>17</v>
      </c>
      <c r="T54" s="51">
        <v>17</v>
      </c>
      <c r="U54" s="51">
        <v>17</v>
      </c>
      <c r="V54" s="51">
        <v>17</v>
      </c>
      <c r="W54" s="51">
        <v>17</v>
      </c>
      <c r="X54" s="9">
        <v>36</v>
      </c>
      <c r="Y54" s="9">
        <v>17</v>
      </c>
      <c r="Z54" s="51">
        <v>17</v>
      </c>
      <c r="AA54" s="51">
        <v>17</v>
      </c>
      <c r="AB54" s="51">
        <v>17</v>
      </c>
      <c r="AC54" s="51">
        <v>17</v>
      </c>
      <c r="AD54" s="9">
        <v>17</v>
      </c>
      <c r="AE54" s="51">
        <v>17</v>
      </c>
      <c r="AF54" s="9">
        <v>86</v>
      </c>
      <c r="AG54" s="51">
        <v>17</v>
      </c>
      <c r="AH54" s="9">
        <v>17</v>
      </c>
      <c r="AI54" s="9">
        <v>148</v>
      </c>
      <c r="AJ54" s="9">
        <v>17</v>
      </c>
      <c r="AK54" s="9">
        <v>104</v>
      </c>
      <c r="AL54" s="9">
        <v>17</v>
      </c>
      <c r="CB54" s="7" t="s">
        <v>110</v>
      </c>
      <c r="CC54" s="9">
        <v>17</v>
      </c>
      <c r="CD54" s="9">
        <v>17</v>
      </c>
      <c r="CE54" s="9">
        <v>21</v>
      </c>
      <c r="CF54" s="9">
        <v>30</v>
      </c>
      <c r="CG54" s="9">
        <v>17</v>
      </c>
      <c r="CH54" s="9">
        <v>17</v>
      </c>
      <c r="CI54" s="9">
        <v>17</v>
      </c>
      <c r="CJ54" s="9">
        <v>17</v>
      </c>
      <c r="CK54" s="9">
        <v>17</v>
      </c>
      <c r="CL54" s="9">
        <v>17</v>
      </c>
      <c r="CM54" s="9">
        <v>420.5</v>
      </c>
      <c r="CN54" s="9">
        <v>17</v>
      </c>
      <c r="CO54" s="9">
        <v>17</v>
      </c>
      <c r="CP54" s="9">
        <v>17</v>
      </c>
      <c r="CQ54" s="9">
        <v>17</v>
      </c>
      <c r="CR54" s="9">
        <v>17</v>
      </c>
      <c r="CS54" s="9">
        <v>17</v>
      </c>
      <c r="CT54" s="9">
        <v>17</v>
      </c>
      <c r="CU54" s="9">
        <v>17</v>
      </c>
      <c r="CV54" s="9">
        <v>17</v>
      </c>
      <c r="CW54" s="9">
        <v>43.6</v>
      </c>
      <c r="CX54" s="9">
        <v>17</v>
      </c>
      <c r="CY54" s="9">
        <v>52.6</v>
      </c>
      <c r="CZ54" s="9">
        <v>117.1</v>
      </c>
      <c r="DA54" s="9">
        <v>17</v>
      </c>
      <c r="DB54" s="9">
        <v>17</v>
      </c>
      <c r="DC54" s="9">
        <v>17</v>
      </c>
      <c r="DD54" s="9">
        <v>17</v>
      </c>
      <c r="DE54" s="9">
        <v>95.1</v>
      </c>
      <c r="DF54" s="9">
        <v>17</v>
      </c>
      <c r="DG54" s="9">
        <v>130.1</v>
      </c>
      <c r="DH54" s="9">
        <v>17</v>
      </c>
      <c r="DI54" s="9">
        <v>17</v>
      </c>
      <c r="DJ54" s="9">
        <v>106.1</v>
      </c>
      <c r="DK54" s="9">
        <v>66.099999999999994</v>
      </c>
      <c r="DL54" s="9">
        <v>128.6</v>
      </c>
      <c r="DM54" s="9">
        <v>23</v>
      </c>
    </row>
    <row r="55" spans="1:117" ht="15" thickBot="1" x14ac:dyDescent="0.35">
      <c r="A55" s="7" t="s">
        <v>112</v>
      </c>
      <c r="B55" s="51">
        <v>16</v>
      </c>
      <c r="C55" s="51">
        <v>16</v>
      </c>
      <c r="D55" s="9">
        <v>92</v>
      </c>
      <c r="E55" s="51">
        <v>16</v>
      </c>
      <c r="F55" s="9">
        <v>16</v>
      </c>
      <c r="G55" s="51">
        <v>16</v>
      </c>
      <c r="H55" s="51">
        <v>16</v>
      </c>
      <c r="I55" s="51">
        <v>16</v>
      </c>
      <c r="J55" s="51">
        <v>16</v>
      </c>
      <c r="K55" s="51">
        <v>16</v>
      </c>
      <c r="L55" s="9">
        <v>663</v>
      </c>
      <c r="M55" s="51">
        <v>16</v>
      </c>
      <c r="N55" s="9">
        <v>197</v>
      </c>
      <c r="O55" s="51">
        <v>16</v>
      </c>
      <c r="P55" s="51">
        <v>16</v>
      </c>
      <c r="Q55" s="51">
        <v>16</v>
      </c>
      <c r="R55" s="51">
        <v>16</v>
      </c>
      <c r="S55" s="51">
        <v>16</v>
      </c>
      <c r="T55" s="51">
        <v>16</v>
      </c>
      <c r="U55" s="51">
        <v>16</v>
      </c>
      <c r="V55" s="51">
        <v>16</v>
      </c>
      <c r="W55" s="51">
        <v>16</v>
      </c>
      <c r="X55" s="9">
        <v>35</v>
      </c>
      <c r="Y55" s="9">
        <v>16</v>
      </c>
      <c r="Z55" s="51">
        <v>16</v>
      </c>
      <c r="AA55" s="51">
        <v>16</v>
      </c>
      <c r="AB55" s="51">
        <v>16</v>
      </c>
      <c r="AC55" s="51">
        <v>16</v>
      </c>
      <c r="AD55" s="9">
        <v>16</v>
      </c>
      <c r="AE55" s="51">
        <v>16</v>
      </c>
      <c r="AF55" s="9">
        <v>85</v>
      </c>
      <c r="AG55" s="51">
        <v>16</v>
      </c>
      <c r="AH55" s="9">
        <v>16</v>
      </c>
      <c r="AI55" s="9">
        <v>147</v>
      </c>
      <c r="AJ55" s="9">
        <v>16</v>
      </c>
      <c r="AK55" s="9">
        <v>103</v>
      </c>
      <c r="AL55" s="9">
        <v>16</v>
      </c>
      <c r="CB55" s="7" t="s">
        <v>112</v>
      </c>
      <c r="CC55" s="9">
        <v>16</v>
      </c>
      <c r="CD55" s="9">
        <v>16</v>
      </c>
      <c r="CE55" s="9">
        <v>20</v>
      </c>
      <c r="CF55" s="9">
        <v>29</v>
      </c>
      <c r="CG55" s="9">
        <v>16</v>
      </c>
      <c r="CH55" s="9">
        <v>16</v>
      </c>
      <c r="CI55" s="9">
        <v>16</v>
      </c>
      <c r="CJ55" s="9">
        <v>16</v>
      </c>
      <c r="CK55" s="9">
        <v>16</v>
      </c>
      <c r="CL55" s="9">
        <v>16</v>
      </c>
      <c r="CM55" s="9">
        <v>351.4</v>
      </c>
      <c r="CN55" s="9">
        <v>16</v>
      </c>
      <c r="CO55" s="9">
        <v>16</v>
      </c>
      <c r="CP55" s="9">
        <v>16</v>
      </c>
      <c r="CQ55" s="9">
        <v>16</v>
      </c>
      <c r="CR55" s="9">
        <v>16</v>
      </c>
      <c r="CS55" s="9">
        <v>16</v>
      </c>
      <c r="CT55" s="9">
        <v>16</v>
      </c>
      <c r="CU55" s="9">
        <v>16</v>
      </c>
      <c r="CV55" s="9">
        <v>16</v>
      </c>
      <c r="CW55" s="9">
        <v>42.5</v>
      </c>
      <c r="CX55" s="9">
        <v>16</v>
      </c>
      <c r="CY55" s="9">
        <v>51.6</v>
      </c>
      <c r="CZ55" s="9">
        <v>116.1</v>
      </c>
      <c r="DA55" s="9">
        <v>16</v>
      </c>
      <c r="DB55" s="9">
        <v>16</v>
      </c>
      <c r="DC55" s="9">
        <v>16</v>
      </c>
      <c r="DD55" s="9">
        <v>16</v>
      </c>
      <c r="DE55" s="9">
        <v>94.1</v>
      </c>
      <c r="DF55" s="9">
        <v>16</v>
      </c>
      <c r="DG55" s="9">
        <v>129.1</v>
      </c>
      <c r="DH55" s="9">
        <v>16</v>
      </c>
      <c r="DI55" s="9">
        <v>16</v>
      </c>
      <c r="DJ55" s="9">
        <v>37</v>
      </c>
      <c r="DK55" s="9">
        <v>65.099999999999994</v>
      </c>
      <c r="DL55" s="9">
        <v>127.6</v>
      </c>
      <c r="DM55" s="9">
        <v>22</v>
      </c>
    </row>
    <row r="56" spans="1:117" ht="15" thickBot="1" x14ac:dyDescent="0.35">
      <c r="A56" s="7" t="s">
        <v>114</v>
      </c>
      <c r="B56" s="51">
        <v>15</v>
      </c>
      <c r="C56" s="51">
        <v>15</v>
      </c>
      <c r="D56" s="9">
        <v>91</v>
      </c>
      <c r="E56" s="51">
        <v>15</v>
      </c>
      <c r="F56" s="9">
        <v>15</v>
      </c>
      <c r="G56" s="51">
        <v>15</v>
      </c>
      <c r="H56" s="51">
        <v>15</v>
      </c>
      <c r="I56" s="51">
        <v>15</v>
      </c>
      <c r="J56" s="51">
        <v>15</v>
      </c>
      <c r="K56" s="51">
        <v>15</v>
      </c>
      <c r="L56" s="9">
        <v>605</v>
      </c>
      <c r="M56" s="51">
        <v>15</v>
      </c>
      <c r="N56" s="9">
        <v>196</v>
      </c>
      <c r="O56" s="51">
        <v>15</v>
      </c>
      <c r="P56" s="51">
        <v>15</v>
      </c>
      <c r="Q56" s="51">
        <v>15</v>
      </c>
      <c r="R56" s="51">
        <v>15</v>
      </c>
      <c r="S56" s="51">
        <v>15</v>
      </c>
      <c r="T56" s="51">
        <v>15</v>
      </c>
      <c r="U56" s="51">
        <v>15</v>
      </c>
      <c r="V56" s="51">
        <v>15</v>
      </c>
      <c r="W56" s="51">
        <v>15</v>
      </c>
      <c r="X56" s="9">
        <v>34</v>
      </c>
      <c r="Y56" s="9">
        <v>15</v>
      </c>
      <c r="Z56" s="51">
        <v>15</v>
      </c>
      <c r="AA56" s="51">
        <v>15</v>
      </c>
      <c r="AB56" s="51">
        <v>15</v>
      </c>
      <c r="AC56" s="51">
        <v>15</v>
      </c>
      <c r="AD56" s="9">
        <v>15</v>
      </c>
      <c r="AE56" s="51">
        <v>15</v>
      </c>
      <c r="AF56" s="9">
        <v>15</v>
      </c>
      <c r="AG56" s="51">
        <v>15</v>
      </c>
      <c r="AH56" s="9">
        <v>15</v>
      </c>
      <c r="AI56" s="9">
        <v>146</v>
      </c>
      <c r="AJ56" s="9">
        <v>15</v>
      </c>
      <c r="AK56" s="9">
        <v>102</v>
      </c>
      <c r="AL56" s="9">
        <v>15</v>
      </c>
      <c r="CB56" s="7" t="s">
        <v>114</v>
      </c>
      <c r="CC56" s="9">
        <v>15</v>
      </c>
      <c r="CD56" s="9">
        <v>15</v>
      </c>
      <c r="CE56" s="9">
        <v>19</v>
      </c>
      <c r="CF56" s="9">
        <v>28</v>
      </c>
      <c r="CG56" s="9">
        <v>15</v>
      </c>
      <c r="CH56" s="9">
        <v>15</v>
      </c>
      <c r="CI56" s="9">
        <v>15</v>
      </c>
      <c r="CJ56" s="9">
        <v>15</v>
      </c>
      <c r="CK56" s="9">
        <v>15</v>
      </c>
      <c r="CL56" s="9">
        <v>15</v>
      </c>
      <c r="CM56" s="9">
        <v>350.4</v>
      </c>
      <c r="CN56" s="9">
        <v>15</v>
      </c>
      <c r="CO56" s="9">
        <v>15</v>
      </c>
      <c r="CP56" s="9">
        <v>15</v>
      </c>
      <c r="CQ56" s="9">
        <v>15</v>
      </c>
      <c r="CR56" s="9">
        <v>15</v>
      </c>
      <c r="CS56" s="9">
        <v>15</v>
      </c>
      <c r="CT56" s="9">
        <v>15</v>
      </c>
      <c r="CU56" s="9">
        <v>15</v>
      </c>
      <c r="CV56" s="9">
        <v>15</v>
      </c>
      <c r="CW56" s="9">
        <v>41.5</v>
      </c>
      <c r="CX56" s="9">
        <v>15</v>
      </c>
      <c r="CY56" s="9">
        <v>15</v>
      </c>
      <c r="CZ56" s="9">
        <v>115.1</v>
      </c>
      <c r="DA56" s="9">
        <v>15</v>
      </c>
      <c r="DB56" s="9">
        <v>15</v>
      </c>
      <c r="DC56" s="9">
        <v>15</v>
      </c>
      <c r="DD56" s="9">
        <v>15</v>
      </c>
      <c r="DE56" s="9">
        <v>93.1</v>
      </c>
      <c r="DF56" s="9">
        <v>15</v>
      </c>
      <c r="DG56" s="9">
        <v>128.1</v>
      </c>
      <c r="DH56" s="9">
        <v>15</v>
      </c>
      <c r="DI56" s="9">
        <v>15</v>
      </c>
      <c r="DJ56" s="9">
        <v>36</v>
      </c>
      <c r="DK56" s="9">
        <v>64.099999999999994</v>
      </c>
      <c r="DL56" s="9">
        <v>126.6</v>
      </c>
      <c r="DM56" s="9">
        <v>21</v>
      </c>
    </row>
    <row r="57" spans="1:117" ht="15" thickBot="1" x14ac:dyDescent="0.35">
      <c r="A57" s="7" t="s">
        <v>116</v>
      </c>
      <c r="B57" s="51">
        <v>14</v>
      </c>
      <c r="C57" s="51">
        <v>14</v>
      </c>
      <c r="D57" s="9">
        <v>90</v>
      </c>
      <c r="E57" s="51">
        <v>14</v>
      </c>
      <c r="F57" s="9">
        <v>14</v>
      </c>
      <c r="G57" s="51">
        <v>14</v>
      </c>
      <c r="H57" s="51">
        <v>14</v>
      </c>
      <c r="I57" s="51">
        <v>14</v>
      </c>
      <c r="J57" s="51">
        <v>14</v>
      </c>
      <c r="K57" s="51">
        <v>14</v>
      </c>
      <c r="L57" s="9">
        <v>14</v>
      </c>
      <c r="M57" s="51">
        <v>14</v>
      </c>
      <c r="N57" s="9">
        <v>195</v>
      </c>
      <c r="O57" s="51">
        <v>14</v>
      </c>
      <c r="P57" s="51">
        <v>14</v>
      </c>
      <c r="Q57" s="51">
        <v>14</v>
      </c>
      <c r="R57" s="51">
        <v>14</v>
      </c>
      <c r="S57" s="51">
        <v>14</v>
      </c>
      <c r="T57" s="51">
        <v>14</v>
      </c>
      <c r="U57" s="51">
        <v>14</v>
      </c>
      <c r="V57" s="51">
        <v>14</v>
      </c>
      <c r="W57" s="51">
        <v>14</v>
      </c>
      <c r="X57" s="9">
        <v>33</v>
      </c>
      <c r="Y57" s="9">
        <v>14</v>
      </c>
      <c r="Z57" s="51">
        <v>14</v>
      </c>
      <c r="AA57" s="51">
        <v>14</v>
      </c>
      <c r="AB57" s="51">
        <v>14</v>
      </c>
      <c r="AC57" s="51">
        <v>14</v>
      </c>
      <c r="AD57" s="9">
        <v>14</v>
      </c>
      <c r="AE57" s="51">
        <v>14</v>
      </c>
      <c r="AF57" s="9">
        <v>14</v>
      </c>
      <c r="AG57" s="51">
        <v>14</v>
      </c>
      <c r="AH57" s="9">
        <v>14</v>
      </c>
      <c r="AI57" s="9">
        <v>14</v>
      </c>
      <c r="AJ57" s="9">
        <v>14</v>
      </c>
      <c r="AK57" s="9">
        <v>101</v>
      </c>
      <c r="AL57" s="9">
        <v>14</v>
      </c>
      <c r="CB57" s="7" t="s">
        <v>116</v>
      </c>
      <c r="CC57" s="9">
        <v>14</v>
      </c>
      <c r="CD57" s="9">
        <v>14</v>
      </c>
      <c r="CE57" s="9">
        <v>18</v>
      </c>
      <c r="CF57" s="9">
        <v>27</v>
      </c>
      <c r="CG57" s="9">
        <v>14</v>
      </c>
      <c r="CH57" s="9">
        <v>14</v>
      </c>
      <c r="CI57" s="9">
        <v>14</v>
      </c>
      <c r="CJ57" s="9">
        <v>14</v>
      </c>
      <c r="CK57" s="9">
        <v>14</v>
      </c>
      <c r="CL57" s="9">
        <v>14</v>
      </c>
      <c r="CM57" s="9">
        <v>349.4</v>
      </c>
      <c r="CN57" s="9">
        <v>14</v>
      </c>
      <c r="CO57" s="9">
        <v>14</v>
      </c>
      <c r="CP57" s="9">
        <v>14</v>
      </c>
      <c r="CQ57" s="9">
        <v>14</v>
      </c>
      <c r="CR57" s="9">
        <v>14</v>
      </c>
      <c r="CS57" s="9">
        <v>14</v>
      </c>
      <c r="CT57" s="9">
        <v>14</v>
      </c>
      <c r="CU57" s="9">
        <v>14</v>
      </c>
      <c r="CV57" s="9">
        <v>14</v>
      </c>
      <c r="CW57" s="9">
        <v>40.5</v>
      </c>
      <c r="CX57" s="9">
        <v>14</v>
      </c>
      <c r="CY57" s="9">
        <v>14</v>
      </c>
      <c r="CZ57" s="9">
        <v>114.1</v>
      </c>
      <c r="DA57" s="9">
        <v>14</v>
      </c>
      <c r="DB57" s="9">
        <v>14</v>
      </c>
      <c r="DC57" s="9">
        <v>14</v>
      </c>
      <c r="DD57" s="9">
        <v>14</v>
      </c>
      <c r="DE57" s="9">
        <v>92.1</v>
      </c>
      <c r="DF57" s="9">
        <v>14</v>
      </c>
      <c r="DG57" s="9">
        <v>127.1</v>
      </c>
      <c r="DH57" s="9">
        <v>14</v>
      </c>
      <c r="DI57" s="9">
        <v>14</v>
      </c>
      <c r="DJ57" s="9">
        <v>31</v>
      </c>
      <c r="DK57" s="9">
        <v>63.1</v>
      </c>
      <c r="DL57" s="9">
        <v>125.6</v>
      </c>
      <c r="DM57" s="9">
        <v>20</v>
      </c>
    </row>
    <row r="58" spans="1:117" ht="15" thickBot="1" x14ac:dyDescent="0.35">
      <c r="A58" s="7" t="s">
        <v>118</v>
      </c>
      <c r="B58" s="51">
        <v>13</v>
      </c>
      <c r="C58" s="51">
        <v>13</v>
      </c>
      <c r="D58" s="9">
        <v>89</v>
      </c>
      <c r="E58" s="51">
        <v>13</v>
      </c>
      <c r="F58" s="9">
        <v>13</v>
      </c>
      <c r="G58" s="51">
        <v>13</v>
      </c>
      <c r="H58" s="51">
        <v>13</v>
      </c>
      <c r="I58" s="51">
        <v>13</v>
      </c>
      <c r="J58" s="51">
        <v>13</v>
      </c>
      <c r="K58" s="51">
        <v>13</v>
      </c>
      <c r="L58" s="9">
        <v>13</v>
      </c>
      <c r="M58" s="51">
        <v>13</v>
      </c>
      <c r="N58" s="9">
        <v>194</v>
      </c>
      <c r="O58" s="51">
        <v>13</v>
      </c>
      <c r="P58" s="51">
        <v>13</v>
      </c>
      <c r="Q58" s="51">
        <v>13</v>
      </c>
      <c r="R58" s="51">
        <v>13</v>
      </c>
      <c r="S58" s="51">
        <v>13</v>
      </c>
      <c r="T58" s="51">
        <v>13</v>
      </c>
      <c r="U58" s="51">
        <v>13</v>
      </c>
      <c r="V58" s="51">
        <v>13</v>
      </c>
      <c r="W58" s="51">
        <v>13</v>
      </c>
      <c r="X58" s="9">
        <v>32</v>
      </c>
      <c r="Y58" s="9">
        <v>13</v>
      </c>
      <c r="Z58" s="51">
        <v>13</v>
      </c>
      <c r="AA58" s="51">
        <v>13</v>
      </c>
      <c r="AB58" s="51">
        <v>13</v>
      </c>
      <c r="AC58" s="51">
        <v>13</v>
      </c>
      <c r="AD58" s="9">
        <v>13</v>
      </c>
      <c r="AE58" s="51">
        <v>13</v>
      </c>
      <c r="AF58" s="9">
        <v>13</v>
      </c>
      <c r="AG58" s="51">
        <v>13</v>
      </c>
      <c r="AH58" s="9">
        <v>13</v>
      </c>
      <c r="AI58" s="9">
        <v>13</v>
      </c>
      <c r="AJ58" s="9">
        <v>13</v>
      </c>
      <c r="AK58" s="9">
        <v>100</v>
      </c>
      <c r="AL58" s="9">
        <v>13</v>
      </c>
      <c r="CB58" s="7" t="s">
        <v>118</v>
      </c>
      <c r="CC58" s="9">
        <v>13</v>
      </c>
      <c r="CD58" s="9">
        <v>13</v>
      </c>
      <c r="CE58" s="9">
        <v>17</v>
      </c>
      <c r="CF58" s="9">
        <v>26</v>
      </c>
      <c r="CG58" s="9">
        <v>13</v>
      </c>
      <c r="CH58" s="9">
        <v>13</v>
      </c>
      <c r="CI58" s="9">
        <v>13</v>
      </c>
      <c r="CJ58" s="9">
        <v>13</v>
      </c>
      <c r="CK58" s="9">
        <v>13</v>
      </c>
      <c r="CL58" s="9">
        <v>13</v>
      </c>
      <c r="CM58" s="9">
        <v>322.39999999999998</v>
      </c>
      <c r="CN58" s="9">
        <v>13</v>
      </c>
      <c r="CO58" s="9">
        <v>13</v>
      </c>
      <c r="CP58" s="9">
        <v>13</v>
      </c>
      <c r="CQ58" s="9">
        <v>13</v>
      </c>
      <c r="CR58" s="9">
        <v>13</v>
      </c>
      <c r="CS58" s="9">
        <v>13</v>
      </c>
      <c r="CT58" s="9">
        <v>13</v>
      </c>
      <c r="CU58" s="9">
        <v>13</v>
      </c>
      <c r="CV58" s="9">
        <v>13</v>
      </c>
      <c r="CW58" s="9">
        <v>39.5</v>
      </c>
      <c r="CX58" s="9">
        <v>13</v>
      </c>
      <c r="CY58" s="9">
        <v>13</v>
      </c>
      <c r="CZ58" s="9">
        <v>113.1</v>
      </c>
      <c r="DA58" s="9">
        <v>13</v>
      </c>
      <c r="DB58" s="9">
        <v>13</v>
      </c>
      <c r="DC58" s="9">
        <v>13</v>
      </c>
      <c r="DD58" s="9">
        <v>13</v>
      </c>
      <c r="DE58" s="9">
        <v>91.1</v>
      </c>
      <c r="DF58" s="9">
        <v>13</v>
      </c>
      <c r="DG58" s="9">
        <v>126.1</v>
      </c>
      <c r="DH58" s="9">
        <v>13</v>
      </c>
      <c r="DI58" s="9">
        <v>13</v>
      </c>
      <c r="DJ58" s="9">
        <v>30</v>
      </c>
      <c r="DK58" s="9">
        <v>62.1</v>
      </c>
      <c r="DL58" s="9">
        <v>124.6</v>
      </c>
      <c r="DM58" s="9">
        <v>19</v>
      </c>
    </row>
    <row r="59" spans="1:117" ht="15" thickBot="1" x14ac:dyDescent="0.35">
      <c r="A59" s="7" t="s">
        <v>119</v>
      </c>
      <c r="B59" s="51">
        <v>12</v>
      </c>
      <c r="C59" s="51">
        <v>12</v>
      </c>
      <c r="D59" s="9">
        <v>88</v>
      </c>
      <c r="E59" s="51">
        <v>12</v>
      </c>
      <c r="F59" s="9">
        <v>12</v>
      </c>
      <c r="G59" s="51">
        <v>12</v>
      </c>
      <c r="H59" s="51">
        <v>12</v>
      </c>
      <c r="I59" s="51">
        <v>12</v>
      </c>
      <c r="J59" s="51">
        <v>12</v>
      </c>
      <c r="K59" s="51">
        <v>12</v>
      </c>
      <c r="L59" s="9">
        <v>12</v>
      </c>
      <c r="M59" s="51">
        <v>12</v>
      </c>
      <c r="N59" s="9">
        <v>193</v>
      </c>
      <c r="O59" s="51">
        <v>12</v>
      </c>
      <c r="P59" s="51">
        <v>12</v>
      </c>
      <c r="Q59" s="51">
        <v>12</v>
      </c>
      <c r="R59" s="51">
        <v>12</v>
      </c>
      <c r="S59" s="51">
        <v>12</v>
      </c>
      <c r="T59" s="51">
        <v>12</v>
      </c>
      <c r="U59" s="51">
        <v>12</v>
      </c>
      <c r="V59" s="51">
        <v>12</v>
      </c>
      <c r="W59" s="51">
        <v>12</v>
      </c>
      <c r="X59" s="9">
        <v>31</v>
      </c>
      <c r="Y59" s="9">
        <v>12</v>
      </c>
      <c r="Z59" s="51">
        <v>12</v>
      </c>
      <c r="AA59" s="51">
        <v>12</v>
      </c>
      <c r="AB59" s="51">
        <v>12</v>
      </c>
      <c r="AC59" s="51">
        <v>12</v>
      </c>
      <c r="AD59" s="9">
        <v>12</v>
      </c>
      <c r="AE59" s="51">
        <v>12</v>
      </c>
      <c r="AF59" s="9">
        <v>12</v>
      </c>
      <c r="AG59" s="51">
        <v>12</v>
      </c>
      <c r="AH59" s="9">
        <v>12</v>
      </c>
      <c r="AI59" s="9">
        <v>12</v>
      </c>
      <c r="AJ59" s="9">
        <v>12</v>
      </c>
      <c r="AK59" s="9">
        <v>12</v>
      </c>
      <c r="AL59" s="9">
        <v>12</v>
      </c>
      <c r="CB59" s="7" t="s">
        <v>119</v>
      </c>
      <c r="CC59" s="9">
        <v>12</v>
      </c>
      <c r="CD59" s="9">
        <v>12</v>
      </c>
      <c r="CE59" s="9">
        <v>16</v>
      </c>
      <c r="CF59" s="9">
        <v>25</v>
      </c>
      <c r="CG59" s="9">
        <v>12</v>
      </c>
      <c r="CH59" s="9">
        <v>12</v>
      </c>
      <c r="CI59" s="9">
        <v>12</v>
      </c>
      <c r="CJ59" s="9">
        <v>12</v>
      </c>
      <c r="CK59" s="9">
        <v>12</v>
      </c>
      <c r="CL59" s="9">
        <v>12</v>
      </c>
      <c r="CM59" s="9">
        <v>321.39999999999998</v>
      </c>
      <c r="CN59" s="9">
        <v>12</v>
      </c>
      <c r="CO59" s="9">
        <v>12</v>
      </c>
      <c r="CP59" s="9">
        <v>12</v>
      </c>
      <c r="CQ59" s="9">
        <v>12</v>
      </c>
      <c r="CR59" s="9">
        <v>12</v>
      </c>
      <c r="CS59" s="9">
        <v>12</v>
      </c>
      <c r="CT59" s="9">
        <v>12</v>
      </c>
      <c r="CU59" s="9">
        <v>12</v>
      </c>
      <c r="CV59" s="9">
        <v>12</v>
      </c>
      <c r="CW59" s="9">
        <v>38.5</v>
      </c>
      <c r="CX59" s="9">
        <v>12</v>
      </c>
      <c r="CY59" s="9">
        <v>12</v>
      </c>
      <c r="CZ59" s="9">
        <v>112.1</v>
      </c>
      <c r="DA59" s="9">
        <v>12</v>
      </c>
      <c r="DB59" s="9">
        <v>12</v>
      </c>
      <c r="DC59" s="9">
        <v>12</v>
      </c>
      <c r="DD59" s="9">
        <v>12</v>
      </c>
      <c r="DE59" s="9">
        <v>90.1</v>
      </c>
      <c r="DF59" s="9">
        <v>12</v>
      </c>
      <c r="DG59" s="9">
        <v>125.1</v>
      </c>
      <c r="DH59" s="9">
        <v>12</v>
      </c>
      <c r="DI59" s="9">
        <v>12</v>
      </c>
      <c r="DJ59" s="9">
        <v>25</v>
      </c>
      <c r="DK59" s="9">
        <v>61.1</v>
      </c>
      <c r="DL59" s="9">
        <v>123.6</v>
      </c>
      <c r="DM59" s="9">
        <v>18</v>
      </c>
    </row>
    <row r="60" spans="1:117" ht="15" thickBot="1" x14ac:dyDescent="0.35">
      <c r="A60" s="7" t="s">
        <v>121</v>
      </c>
      <c r="B60" s="51">
        <v>11</v>
      </c>
      <c r="C60" s="51">
        <v>11</v>
      </c>
      <c r="D60" s="9">
        <v>87</v>
      </c>
      <c r="E60" s="51">
        <v>11</v>
      </c>
      <c r="F60" s="9">
        <v>11</v>
      </c>
      <c r="G60" s="51">
        <v>11</v>
      </c>
      <c r="H60" s="51">
        <v>11</v>
      </c>
      <c r="I60" s="51">
        <v>11</v>
      </c>
      <c r="J60" s="51">
        <v>11</v>
      </c>
      <c r="K60" s="51">
        <v>11</v>
      </c>
      <c r="L60" s="9">
        <v>11</v>
      </c>
      <c r="M60" s="51">
        <v>11</v>
      </c>
      <c r="N60" s="9">
        <v>192</v>
      </c>
      <c r="O60" s="51">
        <v>11</v>
      </c>
      <c r="P60" s="51">
        <v>11</v>
      </c>
      <c r="Q60" s="51">
        <v>11</v>
      </c>
      <c r="R60" s="51">
        <v>11</v>
      </c>
      <c r="S60" s="51">
        <v>11</v>
      </c>
      <c r="T60" s="51">
        <v>11</v>
      </c>
      <c r="U60" s="51">
        <v>11</v>
      </c>
      <c r="V60" s="51">
        <v>11</v>
      </c>
      <c r="W60" s="51">
        <v>11</v>
      </c>
      <c r="X60" s="9">
        <v>30</v>
      </c>
      <c r="Y60" s="9">
        <v>11</v>
      </c>
      <c r="Z60" s="51">
        <v>11</v>
      </c>
      <c r="AA60" s="51">
        <v>11</v>
      </c>
      <c r="AB60" s="51">
        <v>11</v>
      </c>
      <c r="AC60" s="51">
        <v>11</v>
      </c>
      <c r="AD60" s="9">
        <v>11</v>
      </c>
      <c r="AE60" s="51">
        <v>11</v>
      </c>
      <c r="AF60" s="9">
        <v>11</v>
      </c>
      <c r="AG60" s="51">
        <v>11</v>
      </c>
      <c r="AH60" s="9">
        <v>11</v>
      </c>
      <c r="AI60" s="9">
        <v>11</v>
      </c>
      <c r="AJ60" s="9">
        <v>11</v>
      </c>
      <c r="AK60" s="9">
        <v>11</v>
      </c>
      <c r="AL60" s="9">
        <v>11</v>
      </c>
      <c r="CB60" s="7" t="s">
        <v>121</v>
      </c>
      <c r="CC60" s="9">
        <v>11</v>
      </c>
      <c r="CD60" s="9">
        <v>11</v>
      </c>
      <c r="CE60" s="9">
        <v>15</v>
      </c>
      <c r="CF60" s="9">
        <v>24</v>
      </c>
      <c r="CG60" s="9">
        <v>11</v>
      </c>
      <c r="CH60" s="9">
        <v>11</v>
      </c>
      <c r="CI60" s="9">
        <v>11</v>
      </c>
      <c r="CJ60" s="9">
        <v>11</v>
      </c>
      <c r="CK60" s="9">
        <v>11</v>
      </c>
      <c r="CL60" s="9">
        <v>11</v>
      </c>
      <c r="CM60" s="9">
        <v>320.39999999999998</v>
      </c>
      <c r="CN60" s="9">
        <v>11</v>
      </c>
      <c r="CO60" s="9">
        <v>11</v>
      </c>
      <c r="CP60" s="9">
        <v>11</v>
      </c>
      <c r="CQ60" s="9">
        <v>11</v>
      </c>
      <c r="CR60" s="9">
        <v>11</v>
      </c>
      <c r="CS60" s="9">
        <v>11</v>
      </c>
      <c r="CT60" s="9">
        <v>11</v>
      </c>
      <c r="CU60" s="9">
        <v>11</v>
      </c>
      <c r="CV60" s="9">
        <v>11</v>
      </c>
      <c r="CW60" s="9">
        <v>37.5</v>
      </c>
      <c r="CX60" s="9">
        <v>11</v>
      </c>
      <c r="CY60" s="9">
        <v>11</v>
      </c>
      <c r="CZ60" s="9">
        <v>111.1</v>
      </c>
      <c r="DA60" s="9">
        <v>11</v>
      </c>
      <c r="DB60" s="9">
        <v>11</v>
      </c>
      <c r="DC60" s="9">
        <v>11</v>
      </c>
      <c r="DD60" s="9">
        <v>11</v>
      </c>
      <c r="DE60" s="9">
        <v>89.1</v>
      </c>
      <c r="DF60" s="9">
        <v>11</v>
      </c>
      <c r="DG60" s="9">
        <v>124.1</v>
      </c>
      <c r="DH60" s="9">
        <v>11</v>
      </c>
      <c r="DI60" s="9">
        <v>11</v>
      </c>
      <c r="DJ60" s="9">
        <v>11</v>
      </c>
      <c r="DK60" s="9">
        <v>60.1</v>
      </c>
      <c r="DL60" s="9">
        <v>122.6</v>
      </c>
      <c r="DM60" s="9">
        <v>17</v>
      </c>
    </row>
    <row r="61" spans="1:117" ht="15" thickBot="1" x14ac:dyDescent="0.35">
      <c r="A61" s="7" t="s">
        <v>123</v>
      </c>
      <c r="B61" s="51">
        <v>10</v>
      </c>
      <c r="C61" s="51">
        <v>10</v>
      </c>
      <c r="D61" s="9">
        <v>10</v>
      </c>
      <c r="E61" s="51">
        <v>10</v>
      </c>
      <c r="F61" s="9">
        <v>10</v>
      </c>
      <c r="G61" s="51">
        <v>10</v>
      </c>
      <c r="H61" s="51">
        <v>10</v>
      </c>
      <c r="I61" s="51">
        <v>10</v>
      </c>
      <c r="J61" s="51">
        <v>10</v>
      </c>
      <c r="K61" s="51">
        <v>10</v>
      </c>
      <c r="L61" s="9">
        <v>10</v>
      </c>
      <c r="M61" s="51">
        <v>10</v>
      </c>
      <c r="N61" s="9">
        <v>191</v>
      </c>
      <c r="O61" s="51">
        <v>10</v>
      </c>
      <c r="P61" s="51">
        <v>10</v>
      </c>
      <c r="Q61" s="51">
        <v>10</v>
      </c>
      <c r="R61" s="51">
        <v>10</v>
      </c>
      <c r="S61" s="51">
        <v>10</v>
      </c>
      <c r="T61" s="51">
        <v>10</v>
      </c>
      <c r="U61" s="51">
        <v>10</v>
      </c>
      <c r="V61" s="51">
        <v>10</v>
      </c>
      <c r="W61" s="51">
        <v>10</v>
      </c>
      <c r="X61" s="9">
        <v>29</v>
      </c>
      <c r="Y61" s="9">
        <v>10</v>
      </c>
      <c r="Z61" s="51">
        <v>10</v>
      </c>
      <c r="AA61" s="51">
        <v>10</v>
      </c>
      <c r="AB61" s="51">
        <v>10</v>
      </c>
      <c r="AC61" s="51">
        <v>10</v>
      </c>
      <c r="AD61" s="9">
        <v>10</v>
      </c>
      <c r="AE61" s="51">
        <v>10</v>
      </c>
      <c r="AF61" s="9">
        <v>10</v>
      </c>
      <c r="AG61" s="51">
        <v>10</v>
      </c>
      <c r="AH61" s="9">
        <v>10</v>
      </c>
      <c r="AI61" s="9">
        <v>10</v>
      </c>
      <c r="AJ61" s="9">
        <v>10</v>
      </c>
      <c r="AK61" s="9">
        <v>10</v>
      </c>
      <c r="AL61" s="9">
        <v>10</v>
      </c>
      <c r="CB61" s="7" t="s">
        <v>123</v>
      </c>
      <c r="CC61" s="9">
        <v>10</v>
      </c>
      <c r="CD61" s="9">
        <v>10</v>
      </c>
      <c r="CE61" s="9">
        <v>14</v>
      </c>
      <c r="CF61" s="9">
        <v>23</v>
      </c>
      <c r="CG61" s="9">
        <v>10</v>
      </c>
      <c r="CH61" s="9">
        <v>10</v>
      </c>
      <c r="CI61" s="9">
        <v>10</v>
      </c>
      <c r="CJ61" s="9">
        <v>10</v>
      </c>
      <c r="CK61" s="9">
        <v>10</v>
      </c>
      <c r="CL61" s="9">
        <v>10</v>
      </c>
      <c r="CM61" s="9">
        <v>319.39999999999998</v>
      </c>
      <c r="CN61" s="9">
        <v>10</v>
      </c>
      <c r="CO61" s="9">
        <v>10</v>
      </c>
      <c r="CP61" s="9">
        <v>10</v>
      </c>
      <c r="CQ61" s="9">
        <v>10</v>
      </c>
      <c r="CR61" s="9">
        <v>10</v>
      </c>
      <c r="CS61" s="9">
        <v>10</v>
      </c>
      <c r="CT61" s="9">
        <v>10</v>
      </c>
      <c r="CU61" s="9">
        <v>10</v>
      </c>
      <c r="CV61" s="9">
        <v>10</v>
      </c>
      <c r="CW61" s="9">
        <v>36.5</v>
      </c>
      <c r="CX61" s="9">
        <v>10</v>
      </c>
      <c r="CY61" s="9">
        <v>10</v>
      </c>
      <c r="CZ61" s="9">
        <v>110.1</v>
      </c>
      <c r="DA61" s="9">
        <v>10</v>
      </c>
      <c r="DB61" s="9">
        <v>10</v>
      </c>
      <c r="DC61" s="9">
        <v>10</v>
      </c>
      <c r="DD61" s="9">
        <v>10</v>
      </c>
      <c r="DE61" s="9">
        <v>88.1</v>
      </c>
      <c r="DF61" s="9">
        <v>10</v>
      </c>
      <c r="DG61" s="9">
        <v>123.1</v>
      </c>
      <c r="DH61" s="9">
        <v>10</v>
      </c>
      <c r="DI61" s="9">
        <v>10</v>
      </c>
      <c r="DJ61" s="9">
        <v>10</v>
      </c>
      <c r="DK61" s="9">
        <v>59.1</v>
      </c>
      <c r="DL61" s="9">
        <v>121.6</v>
      </c>
      <c r="DM61" s="9">
        <v>16</v>
      </c>
    </row>
    <row r="62" spans="1:117" ht="15" thickBot="1" x14ac:dyDescent="0.35">
      <c r="A62" s="7" t="s">
        <v>125</v>
      </c>
      <c r="B62" s="51">
        <v>9</v>
      </c>
      <c r="C62" s="51">
        <v>9</v>
      </c>
      <c r="D62" s="9">
        <v>9</v>
      </c>
      <c r="E62" s="51">
        <v>9</v>
      </c>
      <c r="F62" s="9">
        <v>9</v>
      </c>
      <c r="G62" s="51">
        <v>9</v>
      </c>
      <c r="H62" s="51">
        <v>9</v>
      </c>
      <c r="I62" s="51">
        <v>9</v>
      </c>
      <c r="J62" s="51">
        <v>9</v>
      </c>
      <c r="K62" s="51">
        <v>9</v>
      </c>
      <c r="L62" s="9">
        <v>9</v>
      </c>
      <c r="M62" s="51">
        <v>9</v>
      </c>
      <c r="N62" s="9">
        <v>190</v>
      </c>
      <c r="O62" s="51">
        <v>9</v>
      </c>
      <c r="P62" s="51">
        <v>9</v>
      </c>
      <c r="Q62" s="51">
        <v>9</v>
      </c>
      <c r="R62" s="51">
        <v>9</v>
      </c>
      <c r="S62" s="51">
        <v>9</v>
      </c>
      <c r="T62" s="51">
        <v>9</v>
      </c>
      <c r="U62" s="51">
        <v>9</v>
      </c>
      <c r="V62" s="51">
        <v>9</v>
      </c>
      <c r="W62" s="51">
        <v>9</v>
      </c>
      <c r="X62" s="9">
        <v>28</v>
      </c>
      <c r="Y62" s="9">
        <v>9</v>
      </c>
      <c r="Z62" s="51">
        <v>9</v>
      </c>
      <c r="AA62" s="51">
        <v>9</v>
      </c>
      <c r="AB62" s="51">
        <v>9</v>
      </c>
      <c r="AC62" s="51">
        <v>9</v>
      </c>
      <c r="AD62" s="9">
        <v>9</v>
      </c>
      <c r="AE62" s="51">
        <v>9</v>
      </c>
      <c r="AF62" s="9">
        <v>9</v>
      </c>
      <c r="AG62" s="51">
        <v>9</v>
      </c>
      <c r="AH62" s="9">
        <v>9</v>
      </c>
      <c r="AI62" s="9">
        <v>9</v>
      </c>
      <c r="AJ62" s="9">
        <v>9</v>
      </c>
      <c r="AK62" s="9">
        <v>9</v>
      </c>
      <c r="AL62" s="9">
        <v>9</v>
      </c>
      <c r="CB62" s="7" t="s">
        <v>125</v>
      </c>
      <c r="CC62" s="9">
        <v>9</v>
      </c>
      <c r="CD62" s="9">
        <v>9</v>
      </c>
      <c r="CE62" s="9">
        <v>13</v>
      </c>
      <c r="CF62" s="9">
        <v>22</v>
      </c>
      <c r="CG62" s="9">
        <v>9</v>
      </c>
      <c r="CH62" s="9">
        <v>9</v>
      </c>
      <c r="CI62" s="9">
        <v>9</v>
      </c>
      <c r="CJ62" s="9">
        <v>9</v>
      </c>
      <c r="CK62" s="9">
        <v>9</v>
      </c>
      <c r="CL62" s="9">
        <v>9</v>
      </c>
      <c r="CM62" s="9">
        <v>318.39999999999998</v>
      </c>
      <c r="CN62" s="9">
        <v>9</v>
      </c>
      <c r="CO62" s="9">
        <v>9</v>
      </c>
      <c r="CP62" s="9">
        <v>9</v>
      </c>
      <c r="CQ62" s="9">
        <v>9</v>
      </c>
      <c r="CR62" s="9">
        <v>9</v>
      </c>
      <c r="CS62" s="9">
        <v>9</v>
      </c>
      <c r="CT62" s="9">
        <v>9</v>
      </c>
      <c r="CU62" s="9">
        <v>9</v>
      </c>
      <c r="CV62" s="9">
        <v>9</v>
      </c>
      <c r="CW62" s="9">
        <v>35.5</v>
      </c>
      <c r="CX62" s="9">
        <v>9</v>
      </c>
      <c r="CY62" s="9">
        <v>9</v>
      </c>
      <c r="CZ62" s="9">
        <v>109.1</v>
      </c>
      <c r="DA62" s="9">
        <v>9</v>
      </c>
      <c r="DB62" s="9">
        <v>9</v>
      </c>
      <c r="DC62" s="9">
        <v>9</v>
      </c>
      <c r="DD62" s="9">
        <v>9</v>
      </c>
      <c r="DE62" s="9">
        <v>87.1</v>
      </c>
      <c r="DF62" s="9">
        <v>9</v>
      </c>
      <c r="DG62" s="9">
        <v>122.1</v>
      </c>
      <c r="DH62" s="9">
        <v>9</v>
      </c>
      <c r="DI62" s="9">
        <v>9</v>
      </c>
      <c r="DJ62" s="9">
        <v>9</v>
      </c>
      <c r="DK62" s="9">
        <v>58.1</v>
      </c>
      <c r="DL62" s="9">
        <v>120.6</v>
      </c>
      <c r="DM62" s="9">
        <v>15</v>
      </c>
    </row>
    <row r="63" spans="1:117" ht="15" thickBot="1" x14ac:dyDescent="0.35">
      <c r="A63" s="7" t="s">
        <v>127</v>
      </c>
      <c r="B63" s="51">
        <v>8</v>
      </c>
      <c r="C63" s="51">
        <v>8</v>
      </c>
      <c r="D63" s="9">
        <v>8</v>
      </c>
      <c r="E63" s="51">
        <v>8</v>
      </c>
      <c r="F63" s="9">
        <v>8</v>
      </c>
      <c r="G63" s="51">
        <v>8</v>
      </c>
      <c r="H63" s="51">
        <v>8</v>
      </c>
      <c r="I63" s="51">
        <v>8</v>
      </c>
      <c r="J63" s="51">
        <v>8</v>
      </c>
      <c r="K63" s="51">
        <v>8</v>
      </c>
      <c r="L63" s="9">
        <v>8</v>
      </c>
      <c r="M63" s="51">
        <v>8</v>
      </c>
      <c r="N63" s="9">
        <v>76</v>
      </c>
      <c r="O63" s="51">
        <v>8</v>
      </c>
      <c r="P63" s="51">
        <v>8</v>
      </c>
      <c r="Q63" s="51">
        <v>8</v>
      </c>
      <c r="R63" s="51">
        <v>8</v>
      </c>
      <c r="S63" s="51">
        <v>8</v>
      </c>
      <c r="T63" s="51">
        <v>8</v>
      </c>
      <c r="U63" s="51">
        <v>8</v>
      </c>
      <c r="V63" s="51">
        <v>8</v>
      </c>
      <c r="W63" s="51">
        <v>8</v>
      </c>
      <c r="X63" s="9">
        <v>27</v>
      </c>
      <c r="Y63" s="9">
        <v>8</v>
      </c>
      <c r="Z63" s="51">
        <v>8</v>
      </c>
      <c r="AA63" s="51">
        <v>8</v>
      </c>
      <c r="AB63" s="51">
        <v>8</v>
      </c>
      <c r="AC63" s="51">
        <v>8</v>
      </c>
      <c r="AD63" s="9">
        <v>8</v>
      </c>
      <c r="AE63" s="51">
        <v>8</v>
      </c>
      <c r="AF63" s="9">
        <v>8</v>
      </c>
      <c r="AG63" s="51">
        <v>8</v>
      </c>
      <c r="AH63" s="9">
        <v>8</v>
      </c>
      <c r="AI63" s="9">
        <v>8</v>
      </c>
      <c r="AJ63" s="9">
        <v>8</v>
      </c>
      <c r="AK63" s="9">
        <v>8</v>
      </c>
      <c r="AL63" s="9">
        <v>8</v>
      </c>
      <c r="CB63" s="7" t="s">
        <v>127</v>
      </c>
      <c r="CC63" s="9">
        <v>8</v>
      </c>
      <c r="CD63" s="9">
        <v>8</v>
      </c>
      <c r="CE63" s="9">
        <v>12</v>
      </c>
      <c r="CF63" s="9">
        <v>21</v>
      </c>
      <c r="CG63" s="9">
        <v>8</v>
      </c>
      <c r="CH63" s="9">
        <v>8</v>
      </c>
      <c r="CI63" s="9">
        <v>8</v>
      </c>
      <c r="CJ63" s="9">
        <v>8</v>
      </c>
      <c r="CK63" s="9">
        <v>8</v>
      </c>
      <c r="CL63" s="9">
        <v>8</v>
      </c>
      <c r="CM63" s="9">
        <v>317.39999999999998</v>
      </c>
      <c r="CN63" s="9">
        <v>8</v>
      </c>
      <c r="CO63" s="9">
        <v>8</v>
      </c>
      <c r="CP63" s="9">
        <v>8</v>
      </c>
      <c r="CQ63" s="9">
        <v>8</v>
      </c>
      <c r="CR63" s="9">
        <v>8</v>
      </c>
      <c r="CS63" s="9">
        <v>8</v>
      </c>
      <c r="CT63" s="9">
        <v>8</v>
      </c>
      <c r="CU63" s="9">
        <v>8</v>
      </c>
      <c r="CV63" s="9">
        <v>8</v>
      </c>
      <c r="CW63" s="9">
        <v>34.5</v>
      </c>
      <c r="CX63" s="9">
        <v>8</v>
      </c>
      <c r="CY63" s="9">
        <v>8</v>
      </c>
      <c r="CZ63" s="9">
        <v>108.1</v>
      </c>
      <c r="DA63" s="9">
        <v>8</v>
      </c>
      <c r="DB63" s="9">
        <v>8</v>
      </c>
      <c r="DC63" s="9">
        <v>8</v>
      </c>
      <c r="DD63" s="9">
        <v>8</v>
      </c>
      <c r="DE63" s="9">
        <v>86.1</v>
      </c>
      <c r="DF63" s="9">
        <v>8</v>
      </c>
      <c r="DG63" s="9">
        <v>121.1</v>
      </c>
      <c r="DH63" s="9">
        <v>8</v>
      </c>
      <c r="DI63" s="9">
        <v>8</v>
      </c>
      <c r="DJ63" s="9">
        <v>8</v>
      </c>
      <c r="DK63" s="9">
        <v>57.1</v>
      </c>
      <c r="DL63" s="9">
        <v>119.6</v>
      </c>
      <c r="DM63" s="9">
        <v>14</v>
      </c>
    </row>
    <row r="64" spans="1:117" ht="15" thickBot="1" x14ac:dyDescent="0.35">
      <c r="A64" s="7" t="s">
        <v>129</v>
      </c>
      <c r="B64" s="51">
        <v>7</v>
      </c>
      <c r="C64" s="51">
        <v>7</v>
      </c>
      <c r="D64" s="9">
        <v>7</v>
      </c>
      <c r="E64" s="51">
        <v>7</v>
      </c>
      <c r="F64" s="9">
        <v>7</v>
      </c>
      <c r="G64" s="51">
        <v>7</v>
      </c>
      <c r="H64" s="51">
        <v>7</v>
      </c>
      <c r="I64" s="51">
        <v>7</v>
      </c>
      <c r="J64" s="51">
        <v>7</v>
      </c>
      <c r="K64" s="51">
        <v>7</v>
      </c>
      <c r="L64" s="9">
        <v>7</v>
      </c>
      <c r="M64" s="51">
        <v>7</v>
      </c>
      <c r="N64" s="9">
        <v>75</v>
      </c>
      <c r="O64" s="51">
        <v>7</v>
      </c>
      <c r="P64" s="51">
        <v>7</v>
      </c>
      <c r="Q64" s="51">
        <v>7</v>
      </c>
      <c r="R64" s="51">
        <v>7</v>
      </c>
      <c r="S64" s="51">
        <v>7</v>
      </c>
      <c r="T64" s="51">
        <v>7</v>
      </c>
      <c r="U64" s="51">
        <v>7</v>
      </c>
      <c r="V64" s="51">
        <v>7</v>
      </c>
      <c r="W64" s="51">
        <v>7</v>
      </c>
      <c r="X64" s="9">
        <v>26</v>
      </c>
      <c r="Y64" s="9">
        <v>7</v>
      </c>
      <c r="Z64" s="51">
        <v>7</v>
      </c>
      <c r="AA64" s="51">
        <v>7</v>
      </c>
      <c r="AB64" s="51">
        <v>7</v>
      </c>
      <c r="AC64" s="51">
        <v>7</v>
      </c>
      <c r="AD64" s="9">
        <v>7</v>
      </c>
      <c r="AE64" s="51">
        <v>7</v>
      </c>
      <c r="AF64" s="9">
        <v>7</v>
      </c>
      <c r="AG64" s="51">
        <v>7</v>
      </c>
      <c r="AH64" s="9">
        <v>7</v>
      </c>
      <c r="AI64" s="9">
        <v>7</v>
      </c>
      <c r="AJ64" s="9">
        <v>7</v>
      </c>
      <c r="AK64" s="9">
        <v>7</v>
      </c>
      <c r="AL64" s="9">
        <v>7</v>
      </c>
      <c r="CB64" s="7" t="s">
        <v>129</v>
      </c>
      <c r="CC64" s="9">
        <v>7</v>
      </c>
      <c r="CD64" s="9">
        <v>7</v>
      </c>
      <c r="CE64" s="9">
        <v>11</v>
      </c>
      <c r="CF64" s="9">
        <v>20</v>
      </c>
      <c r="CG64" s="9">
        <v>7</v>
      </c>
      <c r="CH64" s="9">
        <v>7</v>
      </c>
      <c r="CI64" s="9">
        <v>7</v>
      </c>
      <c r="CJ64" s="9">
        <v>7</v>
      </c>
      <c r="CK64" s="9">
        <v>7</v>
      </c>
      <c r="CL64" s="9">
        <v>7</v>
      </c>
      <c r="CM64" s="9">
        <v>316.39999999999998</v>
      </c>
      <c r="CN64" s="9">
        <v>7</v>
      </c>
      <c r="CO64" s="9">
        <v>7</v>
      </c>
      <c r="CP64" s="9">
        <v>7</v>
      </c>
      <c r="CQ64" s="9">
        <v>7</v>
      </c>
      <c r="CR64" s="9">
        <v>7</v>
      </c>
      <c r="CS64" s="9">
        <v>7</v>
      </c>
      <c r="CT64" s="9">
        <v>7</v>
      </c>
      <c r="CU64" s="9">
        <v>7</v>
      </c>
      <c r="CV64" s="9">
        <v>7</v>
      </c>
      <c r="CW64" s="9">
        <v>33.5</v>
      </c>
      <c r="CX64" s="9">
        <v>7</v>
      </c>
      <c r="CY64" s="9">
        <v>7</v>
      </c>
      <c r="CZ64" s="9">
        <v>107.1</v>
      </c>
      <c r="DA64" s="9">
        <v>7</v>
      </c>
      <c r="DB64" s="9">
        <v>7</v>
      </c>
      <c r="DC64" s="9">
        <v>7</v>
      </c>
      <c r="DD64" s="9">
        <v>7</v>
      </c>
      <c r="DE64" s="9">
        <v>85.1</v>
      </c>
      <c r="DF64" s="9">
        <v>7</v>
      </c>
      <c r="DG64" s="9">
        <v>120.1</v>
      </c>
      <c r="DH64" s="9">
        <v>7</v>
      </c>
      <c r="DI64" s="9">
        <v>7</v>
      </c>
      <c r="DJ64" s="9">
        <v>7</v>
      </c>
      <c r="DK64" s="9">
        <v>56.1</v>
      </c>
      <c r="DL64" s="9">
        <v>118.6</v>
      </c>
      <c r="DM64" s="9">
        <v>13</v>
      </c>
    </row>
    <row r="65" spans="1:121" ht="15" thickBot="1" x14ac:dyDescent="0.35">
      <c r="A65" s="7" t="s">
        <v>131</v>
      </c>
      <c r="B65" s="51">
        <v>6</v>
      </c>
      <c r="C65" s="51">
        <v>6</v>
      </c>
      <c r="D65" s="9">
        <v>6</v>
      </c>
      <c r="E65" s="51">
        <v>6</v>
      </c>
      <c r="F65" s="9">
        <v>6</v>
      </c>
      <c r="G65" s="51">
        <v>6</v>
      </c>
      <c r="H65" s="51">
        <v>6</v>
      </c>
      <c r="I65" s="51">
        <v>6</v>
      </c>
      <c r="J65" s="51">
        <v>6</v>
      </c>
      <c r="K65" s="51">
        <v>6</v>
      </c>
      <c r="L65" s="9">
        <v>6</v>
      </c>
      <c r="M65" s="51">
        <v>6</v>
      </c>
      <c r="N65" s="9">
        <v>74</v>
      </c>
      <c r="O65" s="51">
        <v>6</v>
      </c>
      <c r="P65" s="51">
        <v>6</v>
      </c>
      <c r="Q65" s="51">
        <v>6</v>
      </c>
      <c r="R65" s="51">
        <v>6</v>
      </c>
      <c r="S65" s="51">
        <v>6</v>
      </c>
      <c r="T65" s="51">
        <v>6</v>
      </c>
      <c r="U65" s="51">
        <v>6</v>
      </c>
      <c r="V65" s="51">
        <v>6</v>
      </c>
      <c r="W65" s="51">
        <v>6</v>
      </c>
      <c r="X65" s="9">
        <v>25</v>
      </c>
      <c r="Y65" s="9">
        <v>6</v>
      </c>
      <c r="Z65" s="51">
        <v>6</v>
      </c>
      <c r="AA65" s="51">
        <v>6</v>
      </c>
      <c r="AB65" s="51">
        <v>6</v>
      </c>
      <c r="AC65" s="51">
        <v>6</v>
      </c>
      <c r="AD65" s="9">
        <v>6</v>
      </c>
      <c r="AE65" s="51">
        <v>6</v>
      </c>
      <c r="AF65" s="9">
        <v>6</v>
      </c>
      <c r="AG65" s="51">
        <v>6</v>
      </c>
      <c r="AH65" s="9">
        <v>6</v>
      </c>
      <c r="AI65" s="9">
        <v>6</v>
      </c>
      <c r="AJ65" s="9">
        <v>6</v>
      </c>
      <c r="AK65" s="9">
        <v>6</v>
      </c>
      <c r="AL65" s="9">
        <v>6</v>
      </c>
      <c r="CB65" s="7" t="s">
        <v>131</v>
      </c>
      <c r="CC65" s="9">
        <v>6</v>
      </c>
      <c r="CD65" s="9">
        <v>6</v>
      </c>
      <c r="CE65" s="9">
        <v>10</v>
      </c>
      <c r="CF65" s="9">
        <v>19</v>
      </c>
      <c r="CG65" s="9">
        <v>6</v>
      </c>
      <c r="CH65" s="9">
        <v>6</v>
      </c>
      <c r="CI65" s="9">
        <v>6</v>
      </c>
      <c r="CJ65" s="9">
        <v>6</v>
      </c>
      <c r="CK65" s="9">
        <v>6</v>
      </c>
      <c r="CL65" s="9">
        <v>6</v>
      </c>
      <c r="CM65" s="9">
        <v>235.3</v>
      </c>
      <c r="CN65" s="9">
        <v>6</v>
      </c>
      <c r="CO65" s="9">
        <v>6</v>
      </c>
      <c r="CP65" s="9">
        <v>6</v>
      </c>
      <c r="CQ65" s="9">
        <v>6</v>
      </c>
      <c r="CR65" s="9">
        <v>6</v>
      </c>
      <c r="CS65" s="9">
        <v>6</v>
      </c>
      <c r="CT65" s="9">
        <v>6</v>
      </c>
      <c r="CU65" s="9">
        <v>6</v>
      </c>
      <c r="CV65" s="9">
        <v>6</v>
      </c>
      <c r="CW65" s="9">
        <v>32.5</v>
      </c>
      <c r="CX65" s="9">
        <v>6</v>
      </c>
      <c r="CY65" s="9">
        <v>6</v>
      </c>
      <c r="CZ65" s="9">
        <v>106.1</v>
      </c>
      <c r="DA65" s="9">
        <v>6</v>
      </c>
      <c r="DB65" s="9">
        <v>6</v>
      </c>
      <c r="DC65" s="9">
        <v>6</v>
      </c>
      <c r="DD65" s="9">
        <v>6</v>
      </c>
      <c r="DE65" s="9">
        <v>84.1</v>
      </c>
      <c r="DF65" s="9">
        <v>6</v>
      </c>
      <c r="DG65" s="9">
        <v>119.1</v>
      </c>
      <c r="DH65" s="9">
        <v>6</v>
      </c>
      <c r="DI65" s="9">
        <v>6</v>
      </c>
      <c r="DJ65" s="9">
        <v>6</v>
      </c>
      <c r="DK65" s="9">
        <v>55.1</v>
      </c>
      <c r="DL65" s="9">
        <v>55.6</v>
      </c>
      <c r="DM65" s="9">
        <v>12</v>
      </c>
    </row>
    <row r="66" spans="1:121" ht="15" thickBot="1" x14ac:dyDescent="0.35">
      <c r="A66" s="7" t="s">
        <v>133</v>
      </c>
      <c r="B66" s="51">
        <v>5</v>
      </c>
      <c r="C66" s="51">
        <v>5</v>
      </c>
      <c r="D66" s="9">
        <v>5</v>
      </c>
      <c r="E66" s="51">
        <v>5</v>
      </c>
      <c r="F66" s="9">
        <v>5</v>
      </c>
      <c r="G66" s="51">
        <v>5</v>
      </c>
      <c r="H66" s="51">
        <v>5</v>
      </c>
      <c r="I66" s="51">
        <v>5</v>
      </c>
      <c r="J66" s="51">
        <v>5</v>
      </c>
      <c r="K66" s="51">
        <v>5</v>
      </c>
      <c r="L66" s="9">
        <v>5</v>
      </c>
      <c r="M66" s="51">
        <v>5</v>
      </c>
      <c r="N66" s="9">
        <v>73</v>
      </c>
      <c r="O66" s="51">
        <v>5</v>
      </c>
      <c r="P66" s="51">
        <v>5</v>
      </c>
      <c r="Q66" s="51">
        <v>5</v>
      </c>
      <c r="R66" s="51">
        <v>5</v>
      </c>
      <c r="S66" s="51">
        <v>5</v>
      </c>
      <c r="T66" s="51">
        <v>5</v>
      </c>
      <c r="U66" s="51">
        <v>5</v>
      </c>
      <c r="V66" s="51">
        <v>5</v>
      </c>
      <c r="W66" s="51">
        <v>5</v>
      </c>
      <c r="X66" s="9">
        <v>24</v>
      </c>
      <c r="Y66" s="9">
        <v>5</v>
      </c>
      <c r="Z66" s="51">
        <v>5</v>
      </c>
      <c r="AA66" s="51">
        <v>5</v>
      </c>
      <c r="AB66" s="51">
        <v>5</v>
      </c>
      <c r="AC66" s="51">
        <v>5</v>
      </c>
      <c r="AD66" s="9">
        <v>5</v>
      </c>
      <c r="AE66" s="51">
        <v>5</v>
      </c>
      <c r="AF66" s="9">
        <v>5</v>
      </c>
      <c r="AG66" s="51">
        <v>5</v>
      </c>
      <c r="AH66" s="9">
        <v>5</v>
      </c>
      <c r="AI66" s="9">
        <v>5</v>
      </c>
      <c r="AJ66" s="9">
        <v>5</v>
      </c>
      <c r="AK66" s="9">
        <v>5</v>
      </c>
      <c r="AL66" s="9">
        <v>5</v>
      </c>
      <c r="CB66" s="7" t="s">
        <v>133</v>
      </c>
      <c r="CC66" s="9">
        <v>5</v>
      </c>
      <c r="CD66" s="9">
        <v>5</v>
      </c>
      <c r="CE66" s="9">
        <v>9</v>
      </c>
      <c r="CF66" s="9">
        <v>18</v>
      </c>
      <c r="CG66" s="9">
        <v>5</v>
      </c>
      <c r="CH66" s="9">
        <v>5</v>
      </c>
      <c r="CI66" s="9">
        <v>5</v>
      </c>
      <c r="CJ66" s="9">
        <v>5</v>
      </c>
      <c r="CK66" s="9">
        <v>5</v>
      </c>
      <c r="CL66" s="9">
        <v>5</v>
      </c>
      <c r="CM66" s="9">
        <v>187.7</v>
      </c>
      <c r="CN66" s="9">
        <v>5</v>
      </c>
      <c r="CO66" s="9">
        <v>5</v>
      </c>
      <c r="CP66" s="9">
        <v>5</v>
      </c>
      <c r="CQ66" s="9">
        <v>5</v>
      </c>
      <c r="CR66" s="9">
        <v>5</v>
      </c>
      <c r="CS66" s="9">
        <v>5</v>
      </c>
      <c r="CT66" s="9">
        <v>5</v>
      </c>
      <c r="CU66" s="9">
        <v>5</v>
      </c>
      <c r="CV66" s="9">
        <v>5</v>
      </c>
      <c r="CW66" s="9">
        <v>31.5</v>
      </c>
      <c r="CX66" s="9">
        <v>5</v>
      </c>
      <c r="CY66" s="9">
        <v>5</v>
      </c>
      <c r="CZ66" s="9">
        <v>105.1</v>
      </c>
      <c r="DA66" s="9">
        <v>5</v>
      </c>
      <c r="DB66" s="9">
        <v>5</v>
      </c>
      <c r="DC66" s="9">
        <v>5</v>
      </c>
      <c r="DD66" s="9">
        <v>5</v>
      </c>
      <c r="DE66" s="9">
        <v>83.1</v>
      </c>
      <c r="DF66" s="9">
        <v>5</v>
      </c>
      <c r="DG66" s="9">
        <v>118.1</v>
      </c>
      <c r="DH66" s="9">
        <v>5</v>
      </c>
      <c r="DI66" s="9">
        <v>5</v>
      </c>
      <c r="DJ66" s="9">
        <v>5</v>
      </c>
      <c r="DK66" s="9">
        <v>54.1</v>
      </c>
      <c r="DL66" s="9">
        <v>54.6</v>
      </c>
      <c r="DM66" s="9">
        <v>11</v>
      </c>
    </row>
    <row r="67" spans="1:121" ht="15" thickBot="1" x14ac:dyDescent="0.35">
      <c r="A67" s="7" t="s">
        <v>135</v>
      </c>
      <c r="B67" s="51">
        <v>4</v>
      </c>
      <c r="C67" s="51">
        <v>4</v>
      </c>
      <c r="D67" s="9">
        <v>4</v>
      </c>
      <c r="E67" s="51">
        <v>4</v>
      </c>
      <c r="F67" s="9">
        <v>4</v>
      </c>
      <c r="G67" s="51">
        <v>4</v>
      </c>
      <c r="H67" s="51">
        <v>4</v>
      </c>
      <c r="I67" s="51">
        <v>4</v>
      </c>
      <c r="J67" s="51">
        <v>4</v>
      </c>
      <c r="K67" s="51">
        <v>4</v>
      </c>
      <c r="L67" s="9">
        <v>4</v>
      </c>
      <c r="M67" s="51">
        <v>4</v>
      </c>
      <c r="N67" s="9">
        <v>72</v>
      </c>
      <c r="O67" s="51">
        <v>4</v>
      </c>
      <c r="P67" s="51">
        <v>4</v>
      </c>
      <c r="Q67" s="51">
        <v>4</v>
      </c>
      <c r="R67" s="51">
        <v>4</v>
      </c>
      <c r="S67" s="51">
        <v>4</v>
      </c>
      <c r="T67" s="51">
        <v>4</v>
      </c>
      <c r="U67" s="51">
        <v>4</v>
      </c>
      <c r="V67" s="51">
        <v>4</v>
      </c>
      <c r="W67" s="51">
        <v>4</v>
      </c>
      <c r="X67" s="9">
        <v>4</v>
      </c>
      <c r="Y67" s="9">
        <v>4</v>
      </c>
      <c r="Z67" s="51">
        <v>4</v>
      </c>
      <c r="AA67" s="51">
        <v>4</v>
      </c>
      <c r="AB67" s="51">
        <v>4</v>
      </c>
      <c r="AC67" s="51">
        <v>4</v>
      </c>
      <c r="AD67" s="9">
        <v>4</v>
      </c>
      <c r="AE67" s="51">
        <v>4</v>
      </c>
      <c r="AF67" s="9">
        <v>4</v>
      </c>
      <c r="AG67" s="51">
        <v>4</v>
      </c>
      <c r="AH67" s="9">
        <v>4</v>
      </c>
      <c r="AI67" s="9">
        <v>4</v>
      </c>
      <c r="AJ67" s="9">
        <v>4</v>
      </c>
      <c r="AK67" s="9">
        <v>4</v>
      </c>
      <c r="AL67" s="9">
        <v>4</v>
      </c>
      <c r="CB67" s="7" t="s">
        <v>135</v>
      </c>
      <c r="CC67" s="9">
        <v>4</v>
      </c>
      <c r="CD67" s="9">
        <v>4</v>
      </c>
      <c r="CE67" s="9">
        <v>8</v>
      </c>
      <c r="CF67" s="9">
        <v>4</v>
      </c>
      <c r="CG67" s="9">
        <v>4</v>
      </c>
      <c r="CH67" s="9">
        <v>4</v>
      </c>
      <c r="CI67" s="9">
        <v>4</v>
      </c>
      <c r="CJ67" s="9">
        <v>4</v>
      </c>
      <c r="CK67" s="9">
        <v>4</v>
      </c>
      <c r="CL67" s="9">
        <v>4</v>
      </c>
      <c r="CM67" s="9">
        <v>82.1</v>
      </c>
      <c r="CN67" s="9">
        <v>4</v>
      </c>
      <c r="CO67" s="9">
        <v>4</v>
      </c>
      <c r="CP67" s="9">
        <v>4</v>
      </c>
      <c r="CQ67" s="9">
        <v>4</v>
      </c>
      <c r="CR67" s="9">
        <v>4</v>
      </c>
      <c r="CS67" s="9">
        <v>4</v>
      </c>
      <c r="CT67" s="9">
        <v>4</v>
      </c>
      <c r="CU67" s="9">
        <v>4</v>
      </c>
      <c r="CV67" s="9">
        <v>4</v>
      </c>
      <c r="CW67" s="9">
        <v>30.5</v>
      </c>
      <c r="CX67" s="9">
        <v>4</v>
      </c>
      <c r="CY67" s="9">
        <v>4</v>
      </c>
      <c r="CZ67" s="9">
        <v>104.1</v>
      </c>
      <c r="DA67" s="9">
        <v>4</v>
      </c>
      <c r="DB67" s="9">
        <v>4</v>
      </c>
      <c r="DC67" s="9">
        <v>4</v>
      </c>
      <c r="DD67" s="9">
        <v>4</v>
      </c>
      <c r="DE67" s="9">
        <v>82.1</v>
      </c>
      <c r="DF67" s="9">
        <v>4</v>
      </c>
      <c r="DG67" s="9">
        <v>117.1</v>
      </c>
      <c r="DH67" s="9">
        <v>4</v>
      </c>
      <c r="DI67" s="9">
        <v>4</v>
      </c>
      <c r="DJ67" s="9">
        <v>4</v>
      </c>
      <c r="DK67" s="9">
        <v>53.1</v>
      </c>
      <c r="DL67" s="9">
        <v>53.6</v>
      </c>
      <c r="DM67" s="9">
        <v>10</v>
      </c>
    </row>
    <row r="68" spans="1:121" ht="15" thickBot="1" x14ac:dyDescent="0.35">
      <c r="A68" s="7" t="s">
        <v>137</v>
      </c>
      <c r="B68" s="51">
        <v>3</v>
      </c>
      <c r="C68" s="51">
        <v>3</v>
      </c>
      <c r="D68" s="9">
        <v>3</v>
      </c>
      <c r="E68" s="51">
        <v>3</v>
      </c>
      <c r="F68" s="9">
        <v>3</v>
      </c>
      <c r="G68" s="51">
        <v>3</v>
      </c>
      <c r="H68" s="51">
        <v>3</v>
      </c>
      <c r="I68" s="51">
        <v>3</v>
      </c>
      <c r="J68" s="51">
        <v>3</v>
      </c>
      <c r="K68" s="51">
        <v>3</v>
      </c>
      <c r="L68" s="9">
        <v>3</v>
      </c>
      <c r="M68" s="51">
        <v>3</v>
      </c>
      <c r="N68" s="9">
        <v>71</v>
      </c>
      <c r="O68" s="51">
        <v>3</v>
      </c>
      <c r="P68" s="51">
        <v>3</v>
      </c>
      <c r="Q68" s="51">
        <v>3</v>
      </c>
      <c r="R68" s="51">
        <v>3</v>
      </c>
      <c r="S68" s="51">
        <v>3</v>
      </c>
      <c r="T68" s="51">
        <v>3</v>
      </c>
      <c r="U68" s="51">
        <v>3</v>
      </c>
      <c r="V68" s="51">
        <v>3</v>
      </c>
      <c r="W68" s="51">
        <v>3</v>
      </c>
      <c r="X68" s="9">
        <v>3</v>
      </c>
      <c r="Y68" s="9">
        <v>3</v>
      </c>
      <c r="Z68" s="51">
        <v>3</v>
      </c>
      <c r="AA68" s="51">
        <v>3</v>
      </c>
      <c r="AB68" s="51">
        <v>3</v>
      </c>
      <c r="AC68" s="51">
        <v>3</v>
      </c>
      <c r="AD68" s="9">
        <v>3</v>
      </c>
      <c r="AE68" s="51">
        <v>3</v>
      </c>
      <c r="AF68" s="9">
        <v>3</v>
      </c>
      <c r="AG68" s="51">
        <v>3</v>
      </c>
      <c r="AH68" s="9">
        <v>3</v>
      </c>
      <c r="AI68" s="9">
        <v>3</v>
      </c>
      <c r="AJ68" s="9">
        <v>3</v>
      </c>
      <c r="AK68" s="9">
        <v>3</v>
      </c>
      <c r="AL68" s="9">
        <v>3</v>
      </c>
      <c r="CB68" s="7" t="s">
        <v>137</v>
      </c>
      <c r="CC68" s="9">
        <v>3</v>
      </c>
      <c r="CD68" s="9">
        <v>3</v>
      </c>
      <c r="CE68" s="9">
        <v>7</v>
      </c>
      <c r="CF68" s="9">
        <v>3</v>
      </c>
      <c r="CG68" s="9">
        <v>3</v>
      </c>
      <c r="CH68" s="9">
        <v>3</v>
      </c>
      <c r="CI68" s="9">
        <v>3</v>
      </c>
      <c r="CJ68" s="9">
        <v>3</v>
      </c>
      <c r="CK68" s="9">
        <v>3</v>
      </c>
      <c r="CL68" s="9">
        <v>3</v>
      </c>
      <c r="CM68" s="9">
        <v>3</v>
      </c>
      <c r="CN68" s="9">
        <v>3</v>
      </c>
      <c r="CO68" s="9">
        <v>3</v>
      </c>
      <c r="CP68" s="9">
        <v>3</v>
      </c>
      <c r="CQ68" s="9">
        <v>3</v>
      </c>
      <c r="CR68" s="9">
        <v>3</v>
      </c>
      <c r="CS68" s="9">
        <v>3</v>
      </c>
      <c r="CT68" s="9">
        <v>3</v>
      </c>
      <c r="CU68" s="9">
        <v>3</v>
      </c>
      <c r="CV68" s="9">
        <v>3</v>
      </c>
      <c r="CW68" s="9">
        <v>29.5</v>
      </c>
      <c r="CX68" s="9">
        <v>3</v>
      </c>
      <c r="CY68" s="9">
        <v>3</v>
      </c>
      <c r="CZ68" s="9">
        <v>76.099999999999994</v>
      </c>
      <c r="DA68" s="9">
        <v>3</v>
      </c>
      <c r="DB68" s="9">
        <v>3</v>
      </c>
      <c r="DC68" s="9">
        <v>3</v>
      </c>
      <c r="DD68" s="9">
        <v>3</v>
      </c>
      <c r="DE68" s="9">
        <v>81.099999999999994</v>
      </c>
      <c r="DF68" s="9">
        <v>3</v>
      </c>
      <c r="DG68" s="9">
        <v>116.1</v>
      </c>
      <c r="DH68" s="9">
        <v>3</v>
      </c>
      <c r="DI68" s="9">
        <v>3</v>
      </c>
      <c r="DJ68" s="9">
        <v>3</v>
      </c>
      <c r="DK68" s="9">
        <v>52.1</v>
      </c>
      <c r="DL68" s="9">
        <v>52.6</v>
      </c>
      <c r="DM68" s="9">
        <v>3</v>
      </c>
    </row>
    <row r="69" spans="1:121" ht="15" thickBot="1" x14ac:dyDescent="0.35">
      <c r="A69" s="7" t="s">
        <v>139</v>
      </c>
      <c r="B69" s="51">
        <v>2</v>
      </c>
      <c r="C69" s="51">
        <v>2</v>
      </c>
      <c r="D69" s="9">
        <v>2</v>
      </c>
      <c r="E69" s="51">
        <v>2</v>
      </c>
      <c r="F69" s="9">
        <v>2</v>
      </c>
      <c r="G69" s="51">
        <v>2</v>
      </c>
      <c r="H69" s="51">
        <v>2</v>
      </c>
      <c r="I69" s="51">
        <v>2</v>
      </c>
      <c r="J69" s="51">
        <v>2</v>
      </c>
      <c r="K69" s="51">
        <v>2</v>
      </c>
      <c r="L69" s="9">
        <v>2</v>
      </c>
      <c r="M69" s="51">
        <v>2</v>
      </c>
      <c r="N69" s="9">
        <v>2</v>
      </c>
      <c r="O69" s="51">
        <v>2</v>
      </c>
      <c r="P69" s="51">
        <v>2</v>
      </c>
      <c r="Q69" s="51">
        <v>2</v>
      </c>
      <c r="R69" s="51">
        <v>2</v>
      </c>
      <c r="S69" s="51">
        <v>2</v>
      </c>
      <c r="T69" s="51">
        <v>2</v>
      </c>
      <c r="U69" s="51">
        <v>2</v>
      </c>
      <c r="V69" s="51">
        <v>2</v>
      </c>
      <c r="W69" s="51">
        <v>2</v>
      </c>
      <c r="X69" s="9">
        <v>2</v>
      </c>
      <c r="Y69" s="9">
        <v>2</v>
      </c>
      <c r="Z69" s="51">
        <v>2</v>
      </c>
      <c r="AA69" s="51">
        <v>2</v>
      </c>
      <c r="AB69" s="51">
        <v>2</v>
      </c>
      <c r="AC69" s="51">
        <v>2</v>
      </c>
      <c r="AD69" s="9">
        <v>2</v>
      </c>
      <c r="AE69" s="51">
        <v>2</v>
      </c>
      <c r="AF69" s="9">
        <v>2</v>
      </c>
      <c r="AG69" s="51">
        <v>2</v>
      </c>
      <c r="AH69" s="9">
        <v>2</v>
      </c>
      <c r="AI69" s="9">
        <v>2</v>
      </c>
      <c r="AJ69" s="9">
        <v>2</v>
      </c>
      <c r="AK69" s="9">
        <v>2</v>
      </c>
      <c r="AL69" s="9">
        <v>2</v>
      </c>
      <c r="CB69" s="7" t="s">
        <v>139</v>
      </c>
      <c r="CC69" s="9">
        <v>2</v>
      </c>
      <c r="CD69" s="9">
        <v>2</v>
      </c>
      <c r="CE69" s="9">
        <v>6</v>
      </c>
      <c r="CF69" s="9">
        <v>2</v>
      </c>
      <c r="CG69" s="9">
        <v>2</v>
      </c>
      <c r="CH69" s="9">
        <v>2</v>
      </c>
      <c r="CI69" s="9">
        <v>2</v>
      </c>
      <c r="CJ69" s="9">
        <v>2</v>
      </c>
      <c r="CK69" s="9">
        <v>2</v>
      </c>
      <c r="CL69" s="9">
        <v>2</v>
      </c>
      <c r="CM69" s="9">
        <v>2</v>
      </c>
      <c r="CN69" s="9">
        <v>2</v>
      </c>
      <c r="CO69" s="9">
        <v>2</v>
      </c>
      <c r="CP69" s="9">
        <v>2</v>
      </c>
      <c r="CQ69" s="9">
        <v>2</v>
      </c>
      <c r="CR69" s="9">
        <v>2</v>
      </c>
      <c r="CS69" s="9">
        <v>2</v>
      </c>
      <c r="CT69" s="9">
        <v>2</v>
      </c>
      <c r="CU69" s="9">
        <v>2</v>
      </c>
      <c r="CV69" s="9">
        <v>2</v>
      </c>
      <c r="CW69" s="9">
        <v>28.5</v>
      </c>
      <c r="CX69" s="9">
        <v>2</v>
      </c>
      <c r="CY69" s="9">
        <v>2</v>
      </c>
      <c r="CZ69" s="9">
        <v>67.099999999999994</v>
      </c>
      <c r="DA69" s="9">
        <v>2</v>
      </c>
      <c r="DB69" s="9">
        <v>2</v>
      </c>
      <c r="DC69" s="9">
        <v>2</v>
      </c>
      <c r="DD69" s="9">
        <v>2</v>
      </c>
      <c r="DE69" s="9">
        <v>80.099999999999994</v>
      </c>
      <c r="DF69" s="9">
        <v>2</v>
      </c>
      <c r="DG69" s="9">
        <v>29</v>
      </c>
      <c r="DH69" s="9">
        <v>2</v>
      </c>
      <c r="DI69" s="9">
        <v>2</v>
      </c>
      <c r="DJ69" s="9">
        <v>2</v>
      </c>
      <c r="DK69" s="9">
        <v>51.1</v>
      </c>
      <c r="DL69" s="9">
        <v>51.6</v>
      </c>
      <c r="DM69" s="9">
        <v>2</v>
      </c>
    </row>
    <row r="70" spans="1:121" ht="15" thickBot="1" x14ac:dyDescent="0.35">
      <c r="A70" s="7" t="s">
        <v>141</v>
      </c>
      <c r="B70" s="51">
        <v>1</v>
      </c>
      <c r="C70" s="51">
        <v>1</v>
      </c>
      <c r="D70" s="9">
        <v>1</v>
      </c>
      <c r="E70" s="51">
        <v>1</v>
      </c>
      <c r="F70" s="9">
        <v>1</v>
      </c>
      <c r="G70" s="51">
        <v>1</v>
      </c>
      <c r="H70" s="51">
        <v>1</v>
      </c>
      <c r="I70" s="51">
        <v>1</v>
      </c>
      <c r="J70" s="51">
        <v>1</v>
      </c>
      <c r="K70" s="51">
        <v>1</v>
      </c>
      <c r="L70" s="9">
        <v>1</v>
      </c>
      <c r="M70" s="51">
        <v>1</v>
      </c>
      <c r="N70" s="9">
        <v>1</v>
      </c>
      <c r="O70" s="51">
        <v>1</v>
      </c>
      <c r="P70" s="51">
        <v>1</v>
      </c>
      <c r="Q70" s="51">
        <v>1</v>
      </c>
      <c r="R70" s="51">
        <v>1</v>
      </c>
      <c r="S70" s="51">
        <v>1</v>
      </c>
      <c r="T70" s="51">
        <v>1</v>
      </c>
      <c r="U70" s="51">
        <v>1</v>
      </c>
      <c r="V70" s="51">
        <v>1</v>
      </c>
      <c r="W70" s="51">
        <v>1</v>
      </c>
      <c r="X70" s="9">
        <v>1</v>
      </c>
      <c r="Y70" s="9">
        <v>1</v>
      </c>
      <c r="Z70" s="51">
        <v>1</v>
      </c>
      <c r="AA70" s="51">
        <v>1</v>
      </c>
      <c r="AB70" s="51">
        <v>1</v>
      </c>
      <c r="AC70" s="51">
        <v>1</v>
      </c>
      <c r="AD70" s="9">
        <v>1</v>
      </c>
      <c r="AE70" s="51">
        <v>1</v>
      </c>
      <c r="AF70" s="9">
        <v>1</v>
      </c>
      <c r="AG70" s="51">
        <v>1</v>
      </c>
      <c r="AH70" s="9">
        <v>1</v>
      </c>
      <c r="AI70" s="9">
        <v>1</v>
      </c>
      <c r="AJ70" s="9">
        <v>1</v>
      </c>
      <c r="AK70" s="9">
        <v>1</v>
      </c>
      <c r="AL70" s="9">
        <v>1</v>
      </c>
      <c r="CB70" s="7" t="s">
        <v>141</v>
      </c>
      <c r="CC70" s="9">
        <v>1</v>
      </c>
      <c r="CD70" s="9">
        <v>1</v>
      </c>
      <c r="CE70" s="9">
        <v>5</v>
      </c>
      <c r="CF70" s="9">
        <v>1</v>
      </c>
      <c r="CG70" s="9">
        <v>1</v>
      </c>
      <c r="CH70" s="9">
        <v>1</v>
      </c>
      <c r="CI70" s="9">
        <v>1</v>
      </c>
      <c r="CJ70" s="9">
        <v>1</v>
      </c>
      <c r="CK70" s="9">
        <v>1</v>
      </c>
      <c r="CL70" s="9">
        <v>1</v>
      </c>
      <c r="CM70" s="9">
        <v>1</v>
      </c>
      <c r="CN70" s="9">
        <v>1</v>
      </c>
      <c r="CO70" s="9">
        <v>1</v>
      </c>
      <c r="CP70" s="9">
        <v>1</v>
      </c>
      <c r="CQ70" s="9">
        <v>1</v>
      </c>
      <c r="CR70" s="9">
        <v>1</v>
      </c>
      <c r="CS70" s="9">
        <v>1</v>
      </c>
      <c r="CT70" s="9">
        <v>1</v>
      </c>
      <c r="CU70" s="9">
        <v>1</v>
      </c>
      <c r="CV70" s="9">
        <v>1</v>
      </c>
      <c r="CW70" s="9">
        <v>1</v>
      </c>
      <c r="CX70" s="9">
        <v>1</v>
      </c>
      <c r="CY70" s="9">
        <v>1</v>
      </c>
      <c r="CZ70" s="9">
        <v>1</v>
      </c>
      <c r="DA70" s="9">
        <v>1</v>
      </c>
      <c r="DB70" s="9">
        <v>1</v>
      </c>
      <c r="DC70" s="9">
        <v>1</v>
      </c>
      <c r="DD70" s="9">
        <v>1</v>
      </c>
      <c r="DE70" s="9">
        <v>49.1</v>
      </c>
      <c r="DF70" s="9">
        <v>1</v>
      </c>
      <c r="DG70" s="9">
        <v>1</v>
      </c>
      <c r="DH70" s="9">
        <v>1</v>
      </c>
      <c r="DI70" s="9">
        <v>1</v>
      </c>
      <c r="DJ70" s="9">
        <v>1</v>
      </c>
      <c r="DK70" s="9">
        <v>1</v>
      </c>
      <c r="DL70" s="9">
        <v>1</v>
      </c>
      <c r="DM70" s="9">
        <v>1</v>
      </c>
    </row>
    <row r="71" spans="1:121" ht="15" thickBot="1" x14ac:dyDescent="0.35">
      <c r="A71" s="7" t="s">
        <v>143</v>
      </c>
      <c r="B71" s="51">
        <v>0</v>
      </c>
      <c r="C71" s="51">
        <v>0</v>
      </c>
      <c r="D71" s="9">
        <v>0</v>
      </c>
      <c r="E71" s="51">
        <v>0</v>
      </c>
      <c r="F71" s="9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9">
        <v>0</v>
      </c>
      <c r="M71" s="51">
        <v>0</v>
      </c>
      <c r="N71" s="9">
        <v>0</v>
      </c>
      <c r="O71" s="51">
        <v>0</v>
      </c>
      <c r="P71" s="51">
        <v>0</v>
      </c>
      <c r="Q71" s="51">
        <v>0</v>
      </c>
      <c r="R71" s="51">
        <v>0</v>
      </c>
      <c r="S71" s="51">
        <v>0</v>
      </c>
      <c r="T71" s="51">
        <v>0</v>
      </c>
      <c r="U71" s="51">
        <v>0</v>
      </c>
      <c r="V71" s="51">
        <v>0</v>
      </c>
      <c r="W71" s="51">
        <v>0</v>
      </c>
      <c r="X71" s="9">
        <v>0</v>
      </c>
      <c r="Y71" s="9">
        <v>0</v>
      </c>
      <c r="Z71" s="51">
        <v>0</v>
      </c>
      <c r="AA71" s="51">
        <v>0</v>
      </c>
      <c r="AB71" s="51">
        <v>0</v>
      </c>
      <c r="AC71" s="51">
        <v>0</v>
      </c>
      <c r="AD71" s="9">
        <v>0</v>
      </c>
      <c r="AE71" s="51">
        <v>0</v>
      </c>
      <c r="AF71" s="9">
        <v>0</v>
      </c>
      <c r="AG71" s="51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CB71" s="7" t="s">
        <v>143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</row>
    <row r="72" spans="1:121" ht="18.600000000000001" thickBot="1" x14ac:dyDescent="0.35">
      <c r="A72" s="3"/>
      <c r="CB72" s="3"/>
    </row>
    <row r="73" spans="1:121" ht="15" thickBot="1" x14ac:dyDescent="0.35">
      <c r="A73" s="7" t="s">
        <v>146</v>
      </c>
      <c r="B73" s="50" t="s">
        <v>49</v>
      </c>
      <c r="C73" s="50" t="s">
        <v>50</v>
      </c>
      <c r="D73" s="7" t="s">
        <v>51</v>
      </c>
      <c r="E73" s="50" t="s">
        <v>52</v>
      </c>
      <c r="F73" s="7" t="s">
        <v>53</v>
      </c>
      <c r="G73" s="50" t="s">
        <v>54</v>
      </c>
      <c r="H73" s="50" t="s">
        <v>55</v>
      </c>
      <c r="I73" s="50" t="s">
        <v>56</v>
      </c>
      <c r="J73" s="50" t="s">
        <v>57</v>
      </c>
      <c r="K73" s="50" t="s">
        <v>58</v>
      </c>
      <c r="L73" s="7" t="s">
        <v>59</v>
      </c>
      <c r="M73" s="50" t="s">
        <v>60</v>
      </c>
      <c r="N73" s="7" t="s">
        <v>61</v>
      </c>
      <c r="O73" s="50" t="s">
        <v>62</v>
      </c>
      <c r="P73" s="50" t="s">
        <v>63</v>
      </c>
      <c r="Q73" s="50" t="s">
        <v>64</v>
      </c>
      <c r="R73" s="50" t="s">
        <v>65</v>
      </c>
      <c r="S73" s="50" t="s">
        <v>66</v>
      </c>
      <c r="T73" s="50" t="s">
        <v>67</v>
      </c>
      <c r="U73" s="50" t="s">
        <v>68</v>
      </c>
      <c r="V73" s="50" t="s">
        <v>69</v>
      </c>
      <c r="W73" s="50" t="s">
        <v>70</v>
      </c>
      <c r="X73" s="7" t="s">
        <v>71</v>
      </c>
      <c r="Y73" s="7" t="s">
        <v>72</v>
      </c>
      <c r="Z73" s="50" t="s">
        <v>73</v>
      </c>
      <c r="AA73" s="50" t="s">
        <v>74</v>
      </c>
      <c r="AB73" s="50" t="s">
        <v>75</v>
      </c>
      <c r="AC73" s="50" t="s">
        <v>76</v>
      </c>
      <c r="AD73" s="7" t="s">
        <v>77</v>
      </c>
      <c r="AE73" s="50" t="s">
        <v>78</v>
      </c>
      <c r="AF73" s="7" t="s">
        <v>79</v>
      </c>
      <c r="AG73" s="50" t="s">
        <v>695</v>
      </c>
      <c r="AH73" s="7" t="s">
        <v>696</v>
      </c>
      <c r="AI73" s="7" t="s">
        <v>697</v>
      </c>
      <c r="AJ73" s="7" t="s">
        <v>698</v>
      </c>
      <c r="AK73" s="7" t="s">
        <v>699</v>
      </c>
      <c r="AL73" s="7" t="s">
        <v>700</v>
      </c>
      <c r="AM73" s="7" t="s">
        <v>147</v>
      </c>
      <c r="AN73" s="7" t="s">
        <v>148</v>
      </c>
      <c r="AO73" s="7" t="s">
        <v>149</v>
      </c>
      <c r="AP73" s="7" t="s">
        <v>150</v>
      </c>
      <c r="CB73" s="7" t="s">
        <v>146</v>
      </c>
      <c r="CC73" s="7" t="s">
        <v>49</v>
      </c>
      <c r="CD73" s="7" t="s">
        <v>50</v>
      </c>
      <c r="CE73" s="7" t="s">
        <v>51</v>
      </c>
      <c r="CF73" s="7" t="s">
        <v>52</v>
      </c>
      <c r="CG73" s="7" t="s">
        <v>53</v>
      </c>
      <c r="CH73" s="7" t="s">
        <v>54</v>
      </c>
      <c r="CI73" s="7" t="s">
        <v>55</v>
      </c>
      <c r="CJ73" s="7" t="s">
        <v>56</v>
      </c>
      <c r="CK73" s="7" t="s">
        <v>57</v>
      </c>
      <c r="CL73" s="7" t="s">
        <v>58</v>
      </c>
      <c r="CM73" s="7" t="s">
        <v>59</v>
      </c>
      <c r="CN73" s="7" t="s">
        <v>60</v>
      </c>
      <c r="CO73" s="7" t="s">
        <v>61</v>
      </c>
      <c r="CP73" s="7" t="s">
        <v>62</v>
      </c>
      <c r="CQ73" s="7" t="s">
        <v>63</v>
      </c>
      <c r="CR73" s="7" t="s">
        <v>64</v>
      </c>
      <c r="CS73" s="7" t="s">
        <v>65</v>
      </c>
      <c r="CT73" s="7" t="s">
        <v>66</v>
      </c>
      <c r="CU73" s="7" t="s">
        <v>67</v>
      </c>
      <c r="CV73" s="7" t="s">
        <v>68</v>
      </c>
      <c r="CW73" s="7" t="s">
        <v>69</v>
      </c>
      <c r="CX73" s="7" t="s">
        <v>70</v>
      </c>
      <c r="CY73" s="7" t="s">
        <v>71</v>
      </c>
      <c r="CZ73" s="7" t="s">
        <v>72</v>
      </c>
      <c r="DA73" s="7" t="s">
        <v>73</v>
      </c>
      <c r="DB73" s="7" t="s">
        <v>74</v>
      </c>
      <c r="DC73" s="7" t="s">
        <v>75</v>
      </c>
      <c r="DD73" s="7" t="s">
        <v>76</v>
      </c>
      <c r="DE73" s="7" t="s">
        <v>77</v>
      </c>
      <c r="DF73" s="7" t="s">
        <v>78</v>
      </c>
      <c r="DG73" s="7" t="s">
        <v>79</v>
      </c>
      <c r="DH73" s="7" t="s">
        <v>695</v>
      </c>
      <c r="DI73" s="7" t="s">
        <v>696</v>
      </c>
      <c r="DJ73" s="7" t="s">
        <v>697</v>
      </c>
      <c r="DK73" s="7" t="s">
        <v>698</v>
      </c>
      <c r="DL73" s="7" t="s">
        <v>699</v>
      </c>
      <c r="DM73" s="7" t="s">
        <v>700</v>
      </c>
      <c r="DN73" s="7" t="s">
        <v>402</v>
      </c>
      <c r="DO73" s="7" t="s">
        <v>403</v>
      </c>
      <c r="DP73" s="7" t="s">
        <v>149</v>
      </c>
      <c r="DQ73" s="7" t="s">
        <v>404</v>
      </c>
    </row>
    <row r="74" spans="1:121" ht="15" thickBot="1" x14ac:dyDescent="0.35">
      <c r="A74" s="8" t="s">
        <v>93</v>
      </c>
      <c r="B74" s="51">
        <v>19</v>
      </c>
      <c r="C74" s="51">
        <v>19</v>
      </c>
      <c r="D74" s="9">
        <v>94</v>
      </c>
      <c r="E74" s="51">
        <v>18</v>
      </c>
      <c r="F74" s="9">
        <v>66</v>
      </c>
      <c r="G74" s="51">
        <v>19</v>
      </c>
      <c r="H74" s="51">
        <v>19</v>
      </c>
      <c r="I74" s="51">
        <v>19</v>
      </c>
      <c r="J74" s="51">
        <v>19</v>
      </c>
      <c r="K74" s="51">
        <v>19</v>
      </c>
      <c r="L74" s="9">
        <v>0</v>
      </c>
      <c r="M74" s="51">
        <v>19</v>
      </c>
      <c r="N74" s="9">
        <v>200</v>
      </c>
      <c r="O74" s="51">
        <v>19</v>
      </c>
      <c r="P74" s="51">
        <v>19</v>
      </c>
      <c r="Q74" s="51">
        <v>19</v>
      </c>
      <c r="R74" s="51">
        <v>19</v>
      </c>
      <c r="S74" s="51">
        <v>19</v>
      </c>
      <c r="T74" s="51">
        <v>19</v>
      </c>
      <c r="U74" s="51">
        <v>19</v>
      </c>
      <c r="V74" s="51">
        <v>19</v>
      </c>
      <c r="W74" s="51">
        <v>19</v>
      </c>
      <c r="X74" s="9">
        <v>37</v>
      </c>
      <c r="Y74" s="9">
        <v>17</v>
      </c>
      <c r="Z74" s="51">
        <v>18</v>
      </c>
      <c r="AA74" s="51">
        <v>18</v>
      </c>
      <c r="AB74" s="51">
        <v>18</v>
      </c>
      <c r="AC74" s="51">
        <v>17</v>
      </c>
      <c r="AD74" s="9">
        <v>17</v>
      </c>
      <c r="AE74" s="51">
        <v>18</v>
      </c>
      <c r="AF74" s="9">
        <v>15</v>
      </c>
      <c r="AG74" s="51">
        <v>15</v>
      </c>
      <c r="AH74" s="9">
        <v>68</v>
      </c>
      <c r="AI74" s="9">
        <v>11</v>
      </c>
      <c r="AJ74" s="9">
        <v>13</v>
      </c>
      <c r="AK74" s="9">
        <v>12</v>
      </c>
      <c r="AL74" s="9">
        <v>6</v>
      </c>
      <c r="AM74" s="9">
        <v>1001</v>
      </c>
      <c r="AN74" s="9">
        <v>1000</v>
      </c>
      <c r="AO74" s="9">
        <v>-1</v>
      </c>
      <c r="AP74" s="9">
        <v>-0.1</v>
      </c>
      <c r="CB74" s="8" t="s">
        <v>93</v>
      </c>
      <c r="CC74" s="9">
        <v>0</v>
      </c>
      <c r="CD74" s="9">
        <v>0</v>
      </c>
      <c r="CE74" s="9">
        <v>5</v>
      </c>
      <c r="CF74" s="9">
        <v>1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519.1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1</v>
      </c>
      <c r="CZ74" s="9">
        <v>67.099999999999994</v>
      </c>
      <c r="DA74" s="9">
        <v>1</v>
      </c>
      <c r="DB74" s="9">
        <v>1</v>
      </c>
      <c r="DC74" s="9">
        <v>1</v>
      </c>
      <c r="DD74" s="9">
        <v>2</v>
      </c>
      <c r="DE74" s="9">
        <v>80.099999999999994</v>
      </c>
      <c r="DF74" s="9">
        <v>1</v>
      </c>
      <c r="DG74" s="9">
        <v>117.1</v>
      </c>
      <c r="DH74" s="9">
        <v>4</v>
      </c>
      <c r="DI74" s="9">
        <v>0</v>
      </c>
      <c r="DJ74" s="9">
        <v>8</v>
      </c>
      <c r="DK74" s="9">
        <v>55.1</v>
      </c>
      <c r="DL74" s="9">
        <v>118.6</v>
      </c>
      <c r="DM74" s="9">
        <v>19</v>
      </c>
      <c r="DN74" s="9">
        <v>1001.2</v>
      </c>
      <c r="DO74" s="9">
        <v>1000</v>
      </c>
      <c r="DP74" s="9">
        <v>-1.2</v>
      </c>
      <c r="DQ74" s="9">
        <v>-0.12</v>
      </c>
    </row>
    <row r="75" spans="1:121" ht="15" thickBot="1" x14ac:dyDescent="0.35">
      <c r="A75" s="8" t="s">
        <v>94</v>
      </c>
      <c r="B75" s="51">
        <v>18</v>
      </c>
      <c r="C75" s="51">
        <v>18</v>
      </c>
      <c r="D75" s="9">
        <v>92</v>
      </c>
      <c r="E75" s="51">
        <v>16</v>
      </c>
      <c r="F75" s="9">
        <v>16</v>
      </c>
      <c r="G75" s="51">
        <v>18</v>
      </c>
      <c r="H75" s="51">
        <v>17</v>
      </c>
      <c r="I75" s="51">
        <v>17</v>
      </c>
      <c r="J75" s="51">
        <v>17</v>
      </c>
      <c r="K75" s="51">
        <v>17</v>
      </c>
      <c r="L75" s="9">
        <v>2</v>
      </c>
      <c r="M75" s="51">
        <v>18</v>
      </c>
      <c r="N75" s="9">
        <v>198</v>
      </c>
      <c r="O75" s="51">
        <v>17</v>
      </c>
      <c r="P75" s="51">
        <v>17</v>
      </c>
      <c r="Q75" s="51">
        <v>18</v>
      </c>
      <c r="R75" s="51">
        <v>18</v>
      </c>
      <c r="S75" s="51">
        <v>18</v>
      </c>
      <c r="T75" s="51">
        <v>18</v>
      </c>
      <c r="U75" s="51">
        <v>18</v>
      </c>
      <c r="V75" s="51">
        <v>17</v>
      </c>
      <c r="W75" s="51">
        <v>17</v>
      </c>
      <c r="X75" s="9">
        <v>34</v>
      </c>
      <c r="Y75" s="9">
        <v>14</v>
      </c>
      <c r="Z75" s="51">
        <v>12</v>
      </c>
      <c r="AA75" s="51">
        <v>14</v>
      </c>
      <c r="AB75" s="51">
        <v>14</v>
      </c>
      <c r="AC75" s="51">
        <v>19</v>
      </c>
      <c r="AD75" s="9">
        <v>17</v>
      </c>
      <c r="AE75" s="51">
        <v>18</v>
      </c>
      <c r="AF75" s="9">
        <v>15</v>
      </c>
      <c r="AG75" s="51">
        <v>15</v>
      </c>
      <c r="AH75" s="9">
        <v>15</v>
      </c>
      <c r="AI75" s="9">
        <v>149</v>
      </c>
      <c r="AJ75" s="9">
        <v>17</v>
      </c>
      <c r="AK75" s="9">
        <v>12</v>
      </c>
      <c r="AL75" s="9">
        <v>14</v>
      </c>
      <c r="AM75" s="9">
        <v>1001</v>
      </c>
      <c r="AN75" s="9">
        <v>1000</v>
      </c>
      <c r="AO75" s="9">
        <v>-1</v>
      </c>
      <c r="AP75" s="9">
        <v>-0.1</v>
      </c>
      <c r="CB75" s="8" t="s">
        <v>94</v>
      </c>
      <c r="CC75" s="9">
        <v>1</v>
      </c>
      <c r="CD75" s="9">
        <v>1</v>
      </c>
      <c r="CE75" s="9">
        <v>7</v>
      </c>
      <c r="CF75" s="9">
        <v>3</v>
      </c>
      <c r="CG75" s="9">
        <v>3</v>
      </c>
      <c r="CH75" s="9">
        <v>1</v>
      </c>
      <c r="CI75" s="9">
        <v>2</v>
      </c>
      <c r="CJ75" s="9">
        <v>2</v>
      </c>
      <c r="CK75" s="9">
        <v>2</v>
      </c>
      <c r="CL75" s="9">
        <v>2</v>
      </c>
      <c r="CM75" s="9">
        <v>420.5</v>
      </c>
      <c r="CN75" s="9">
        <v>1</v>
      </c>
      <c r="CO75" s="9">
        <v>2</v>
      </c>
      <c r="CP75" s="9">
        <v>2</v>
      </c>
      <c r="CQ75" s="9">
        <v>2</v>
      </c>
      <c r="CR75" s="9">
        <v>1</v>
      </c>
      <c r="CS75" s="9">
        <v>1</v>
      </c>
      <c r="CT75" s="9">
        <v>1</v>
      </c>
      <c r="CU75" s="9">
        <v>1</v>
      </c>
      <c r="CV75" s="9">
        <v>1</v>
      </c>
      <c r="CW75" s="9">
        <v>28.5</v>
      </c>
      <c r="CX75" s="9">
        <v>2</v>
      </c>
      <c r="CY75" s="9">
        <v>4</v>
      </c>
      <c r="CZ75" s="9">
        <v>105.1</v>
      </c>
      <c r="DA75" s="9">
        <v>7</v>
      </c>
      <c r="DB75" s="9">
        <v>5</v>
      </c>
      <c r="DC75" s="9">
        <v>5</v>
      </c>
      <c r="DD75" s="9">
        <v>0</v>
      </c>
      <c r="DE75" s="9">
        <v>80.099999999999994</v>
      </c>
      <c r="DF75" s="9">
        <v>1</v>
      </c>
      <c r="DG75" s="9">
        <v>117.1</v>
      </c>
      <c r="DH75" s="9">
        <v>4</v>
      </c>
      <c r="DI75" s="9">
        <v>4</v>
      </c>
      <c r="DJ75" s="9">
        <v>1</v>
      </c>
      <c r="DK75" s="9">
        <v>51.1</v>
      </c>
      <c r="DL75" s="9">
        <v>118.6</v>
      </c>
      <c r="DM75" s="9">
        <v>11</v>
      </c>
      <c r="DN75" s="9">
        <v>1001.2</v>
      </c>
      <c r="DO75" s="9">
        <v>1000</v>
      </c>
      <c r="DP75" s="9">
        <v>-1.2</v>
      </c>
      <c r="DQ75" s="9">
        <v>-0.12</v>
      </c>
    </row>
    <row r="76" spans="1:121" ht="15" thickBot="1" x14ac:dyDescent="0.35">
      <c r="A76" s="8" t="s">
        <v>0</v>
      </c>
      <c r="B76" s="51">
        <v>11</v>
      </c>
      <c r="C76" s="51">
        <v>16</v>
      </c>
      <c r="D76" s="9">
        <v>87</v>
      </c>
      <c r="E76" s="51">
        <v>11</v>
      </c>
      <c r="F76" s="9">
        <v>13</v>
      </c>
      <c r="G76" s="51">
        <v>16</v>
      </c>
      <c r="H76" s="51">
        <v>12</v>
      </c>
      <c r="I76" s="51">
        <v>12</v>
      </c>
      <c r="J76" s="51">
        <v>12</v>
      </c>
      <c r="K76" s="51">
        <v>12</v>
      </c>
      <c r="L76" s="9">
        <v>5</v>
      </c>
      <c r="M76" s="51">
        <v>16</v>
      </c>
      <c r="N76" s="9">
        <v>195</v>
      </c>
      <c r="O76" s="51">
        <v>13</v>
      </c>
      <c r="P76" s="51">
        <v>13</v>
      </c>
      <c r="Q76" s="51">
        <v>15</v>
      </c>
      <c r="R76" s="51">
        <v>14</v>
      </c>
      <c r="S76" s="51">
        <v>14</v>
      </c>
      <c r="T76" s="51">
        <v>15</v>
      </c>
      <c r="U76" s="51">
        <v>15</v>
      </c>
      <c r="V76" s="51">
        <v>14</v>
      </c>
      <c r="W76" s="51">
        <v>13</v>
      </c>
      <c r="X76" s="9">
        <v>29</v>
      </c>
      <c r="Y76" s="9">
        <v>9</v>
      </c>
      <c r="Z76" s="51">
        <v>10</v>
      </c>
      <c r="AA76" s="51">
        <v>8</v>
      </c>
      <c r="AB76" s="51">
        <v>9</v>
      </c>
      <c r="AC76" s="51">
        <v>17</v>
      </c>
      <c r="AD76" s="9">
        <v>283</v>
      </c>
      <c r="AE76" s="51">
        <v>18</v>
      </c>
      <c r="AF76" s="9">
        <v>15</v>
      </c>
      <c r="AG76" s="51">
        <v>15</v>
      </c>
      <c r="AH76" s="9">
        <v>15</v>
      </c>
      <c r="AI76" s="9">
        <v>8</v>
      </c>
      <c r="AJ76" s="9">
        <v>5</v>
      </c>
      <c r="AK76" s="9">
        <v>12</v>
      </c>
      <c r="AL76" s="9">
        <v>4</v>
      </c>
      <c r="AM76" s="9">
        <v>1001</v>
      </c>
      <c r="AN76" s="9">
        <v>1000</v>
      </c>
      <c r="AO76" s="9">
        <v>-1</v>
      </c>
      <c r="AP76" s="9">
        <v>-0.1</v>
      </c>
      <c r="CB76" s="8" t="s">
        <v>0</v>
      </c>
      <c r="CC76" s="9">
        <v>8</v>
      </c>
      <c r="CD76" s="9">
        <v>3</v>
      </c>
      <c r="CE76" s="9">
        <v>12</v>
      </c>
      <c r="CF76" s="9">
        <v>21</v>
      </c>
      <c r="CG76" s="9">
        <v>6</v>
      </c>
      <c r="CH76" s="9">
        <v>3</v>
      </c>
      <c r="CI76" s="9">
        <v>7</v>
      </c>
      <c r="CJ76" s="9">
        <v>7</v>
      </c>
      <c r="CK76" s="9">
        <v>7</v>
      </c>
      <c r="CL76" s="9">
        <v>7</v>
      </c>
      <c r="CM76" s="9">
        <v>349.4</v>
      </c>
      <c r="CN76" s="9">
        <v>3</v>
      </c>
      <c r="CO76" s="9">
        <v>5</v>
      </c>
      <c r="CP76" s="9">
        <v>6</v>
      </c>
      <c r="CQ76" s="9">
        <v>6</v>
      </c>
      <c r="CR76" s="9">
        <v>4</v>
      </c>
      <c r="CS76" s="9">
        <v>5</v>
      </c>
      <c r="CT76" s="9">
        <v>5</v>
      </c>
      <c r="CU76" s="9">
        <v>4</v>
      </c>
      <c r="CV76" s="9">
        <v>4</v>
      </c>
      <c r="CW76" s="9">
        <v>31.5</v>
      </c>
      <c r="CX76" s="9">
        <v>6</v>
      </c>
      <c r="CY76" s="9">
        <v>9</v>
      </c>
      <c r="CZ76" s="9">
        <v>110.1</v>
      </c>
      <c r="DA76" s="9">
        <v>9</v>
      </c>
      <c r="DB76" s="9">
        <v>11</v>
      </c>
      <c r="DC76" s="9">
        <v>10</v>
      </c>
      <c r="DD76" s="9">
        <v>2</v>
      </c>
      <c r="DE76" s="9">
        <v>0</v>
      </c>
      <c r="DF76" s="9">
        <v>1</v>
      </c>
      <c r="DG76" s="9">
        <v>117.1</v>
      </c>
      <c r="DH76" s="9">
        <v>4</v>
      </c>
      <c r="DI76" s="9">
        <v>4</v>
      </c>
      <c r="DJ76" s="9">
        <v>11</v>
      </c>
      <c r="DK76" s="9">
        <v>63.1</v>
      </c>
      <c r="DL76" s="9">
        <v>118.6</v>
      </c>
      <c r="DM76" s="9">
        <v>21</v>
      </c>
      <c r="DN76" s="9">
        <v>1001.2</v>
      </c>
      <c r="DO76" s="9">
        <v>1000</v>
      </c>
      <c r="DP76" s="9">
        <v>-1.2</v>
      </c>
      <c r="DQ76" s="9">
        <v>-0.12</v>
      </c>
    </row>
    <row r="77" spans="1:121" ht="15" thickBot="1" x14ac:dyDescent="0.35">
      <c r="A77" s="8" t="s">
        <v>2</v>
      </c>
      <c r="B77" s="51">
        <v>10</v>
      </c>
      <c r="C77" s="51">
        <v>13</v>
      </c>
      <c r="D77" s="9">
        <v>298</v>
      </c>
      <c r="E77" s="51">
        <v>19</v>
      </c>
      <c r="F77" s="9">
        <v>15</v>
      </c>
      <c r="G77" s="51">
        <v>13</v>
      </c>
      <c r="H77" s="51">
        <v>9</v>
      </c>
      <c r="I77" s="51">
        <v>10</v>
      </c>
      <c r="J77" s="51">
        <v>10</v>
      </c>
      <c r="K77" s="51">
        <v>10</v>
      </c>
      <c r="L77" s="9">
        <v>9</v>
      </c>
      <c r="M77" s="51">
        <v>12</v>
      </c>
      <c r="N77" s="9">
        <v>192</v>
      </c>
      <c r="O77" s="51">
        <v>11</v>
      </c>
      <c r="P77" s="51">
        <v>11</v>
      </c>
      <c r="Q77" s="51">
        <v>12</v>
      </c>
      <c r="R77" s="51">
        <v>13</v>
      </c>
      <c r="S77" s="51">
        <v>11</v>
      </c>
      <c r="T77" s="51">
        <v>12</v>
      </c>
      <c r="U77" s="51">
        <v>12</v>
      </c>
      <c r="V77" s="51">
        <v>9</v>
      </c>
      <c r="W77" s="51">
        <v>11</v>
      </c>
      <c r="X77" s="9">
        <v>24</v>
      </c>
      <c r="Y77" s="9">
        <v>5</v>
      </c>
      <c r="Z77" s="51">
        <v>5</v>
      </c>
      <c r="AA77" s="51">
        <v>5</v>
      </c>
      <c r="AB77" s="51">
        <v>5</v>
      </c>
      <c r="AC77" s="51">
        <v>17</v>
      </c>
      <c r="AD77" s="9">
        <v>17</v>
      </c>
      <c r="AE77" s="51">
        <v>18</v>
      </c>
      <c r="AF77" s="9">
        <v>15</v>
      </c>
      <c r="AG77" s="51">
        <v>15</v>
      </c>
      <c r="AH77" s="9">
        <v>15</v>
      </c>
      <c r="AI77" s="9">
        <v>14</v>
      </c>
      <c r="AJ77" s="9">
        <v>12</v>
      </c>
      <c r="AK77" s="9">
        <v>103</v>
      </c>
      <c r="AL77" s="9">
        <v>8</v>
      </c>
      <c r="AM77" s="9">
        <v>1000</v>
      </c>
      <c r="AN77" s="9">
        <v>1000</v>
      </c>
      <c r="AO77" s="9">
        <v>0</v>
      </c>
      <c r="AP77" s="9">
        <v>0</v>
      </c>
      <c r="CB77" s="8" t="s">
        <v>2</v>
      </c>
      <c r="CC77" s="9">
        <v>9</v>
      </c>
      <c r="CD77" s="9">
        <v>6</v>
      </c>
      <c r="CE77" s="9">
        <v>0</v>
      </c>
      <c r="CF77" s="9">
        <v>0</v>
      </c>
      <c r="CG77" s="9">
        <v>4</v>
      </c>
      <c r="CH77" s="9">
        <v>6</v>
      </c>
      <c r="CI77" s="9">
        <v>10</v>
      </c>
      <c r="CJ77" s="9">
        <v>9</v>
      </c>
      <c r="CK77" s="9">
        <v>9</v>
      </c>
      <c r="CL77" s="9">
        <v>9</v>
      </c>
      <c r="CM77" s="9">
        <v>319.39999999999998</v>
      </c>
      <c r="CN77" s="9">
        <v>7</v>
      </c>
      <c r="CO77" s="9">
        <v>8</v>
      </c>
      <c r="CP77" s="9">
        <v>8</v>
      </c>
      <c r="CQ77" s="9">
        <v>8</v>
      </c>
      <c r="CR77" s="9">
        <v>7</v>
      </c>
      <c r="CS77" s="9">
        <v>6</v>
      </c>
      <c r="CT77" s="9">
        <v>8</v>
      </c>
      <c r="CU77" s="9">
        <v>7</v>
      </c>
      <c r="CV77" s="9">
        <v>7</v>
      </c>
      <c r="CW77" s="9">
        <v>36.5</v>
      </c>
      <c r="CX77" s="9">
        <v>8</v>
      </c>
      <c r="CY77" s="9">
        <v>14</v>
      </c>
      <c r="CZ77" s="9">
        <v>114.1</v>
      </c>
      <c r="DA77" s="9">
        <v>14</v>
      </c>
      <c r="DB77" s="9">
        <v>14</v>
      </c>
      <c r="DC77" s="9">
        <v>14</v>
      </c>
      <c r="DD77" s="9">
        <v>2</v>
      </c>
      <c r="DE77" s="9">
        <v>80.099999999999994</v>
      </c>
      <c r="DF77" s="9">
        <v>1</v>
      </c>
      <c r="DG77" s="9">
        <v>117.1</v>
      </c>
      <c r="DH77" s="9">
        <v>4</v>
      </c>
      <c r="DI77" s="9">
        <v>4</v>
      </c>
      <c r="DJ77" s="9">
        <v>5</v>
      </c>
      <c r="DK77" s="9">
        <v>56.1</v>
      </c>
      <c r="DL77" s="9">
        <v>52.6</v>
      </c>
      <c r="DM77" s="9">
        <v>17</v>
      </c>
      <c r="DN77" s="9">
        <v>1001.2</v>
      </c>
      <c r="DO77" s="9">
        <v>1000</v>
      </c>
      <c r="DP77" s="9">
        <v>-1.2</v>
      </c>
      <c r="DQ77" s="9">
        <v>-0.12</v>
      </c>
    </row>
    <row r="78" spans="1:121" ht="15" thickBot="1" x14ac:dyDescent="0.35">
      <c r="A78" s="8" t="s">
        <v>95</v>
      </c>
      <c r="B78" s="51">
        <v>13</v>
      </c>
      <c r="C78" s="51">
        <v>10</v>
      </c>
      <c r="D78" s="9">
        <v>6</v>
      </c>
      <c r="E78" s="51">
        <v>8</v>
      </c>
      <c r="F78" s="9">
        <v>10</v>
      </c>
      <c r="G78" s="51">
        <v>10</v>
      </c>
      <c r="H78" s="51">
        <v>15</v>
      </c>
      <c r="I78" s="51">
        <v>14</v>
      </c>
      <c r="J78" s="51">
        <v>15</v>
      </c>
      <c r="K78" s="51">
        <v>15</v>
      </c>
      <c r="L78" s="9">
        <v>12</v>
      </c>
      <c r="M78" s="51">
        <v>8</v>
      </c>
      <c r="N78" s="9">
        <v>76</v>
      </c>
      <c r="O78" s="51">
        <v>9</v>
      </c>
      <c r="P78" s="51">
        <v>9</v>
      </c>
      <c r="Q78" s="51">
        <v>9</v>
      </c>
      <c r="R78" s="51">
        <v>10</v>
      </c>
      <c r="S78" s="51">
        <v>8</v>
      </c>
      <c r="T78" s="51">
        <v>9</v>
      </c>
      <c r="U78" s="51">
        <v>10</v>
      </c>
      <c r="V78" s="51">
        <v>8</v>
      </c>
      <c r="W78" s="51">
        <v>8</v>
      </c>
      <c r="X78" s="9">
        <v>38</v>
      </c>
      <c r="Y78" s="9">
        <v>468</v>
      </c>
      <c r="Z78" s="51">
        <v>19</v>
      </c>
      <c r="AA78" s="51">
        <v>19</v>
      </c>
      <c r="AB78" s="51">
        <v>19</v>
      </c>
      <c r="AC78" s="51">
        <v>17</v>
      </c>
      <c r="AD78" s="9">
        <v>17</v>
      </c>
      <c r="AE78" s="51">
        <v>18</v>
      </c>
      <c r="AF78" s="9">
        <v>15</v>
      </c>
      <c r="AG78" s="51">
        <v>15</v>
      </c>
      <c r="AH78" s="9">
        <v>17</v>
      </c>
      <c r="AI78" s="9">
        <v>6</v>
      </c>
      <c r="AJ78" s="9">
        <v>10</v>
      </c>
      <c r="AK78" s="9">
        <v>12</v>
      </c>
      <c r="AL78" s="9">
        <v>18</v>
      </c>
      <c r="AM78" s="9">
        <v>1000</v>
      </c>
      <c r="AN78" s="9">
        <v>1000</v>
      </c>
      <c r="AO78" s="9">
        <v>0</v>
      </c>
      <c r="AP78" s="9">
        <v>0</v>
      </c>
      <c r="CB78" s="8" t="s">
        <v>95</v>
      </c>
      <c r="CC78" s="9">
        <v>6</v>
      </c>
      <c r="CD78" s="9">
        <v>9</v>
      </c>
      <c r="CE78" s="9">
        <v>17</v>
      </c>
      <c r="CF78" s="9">
        <v>24</v>
      </c>
      <c r="CG78" s="9">
        <v>9</v>
      </c>
      <c r="CH78" s="9">
        <v>9</v>
      </c>
      <c r="CI78" s="9">
        <v>4</v>
      </c>
      <c r="CJ78" s="9">
        <v>5</v>
      </c>
      <c r="CK78" s="9">
        <v>4</v>
      </c>
      <c r="CL78" s="9">
        <v>4</v>
      </c>
      <c r="CM78" s="9">
        <v>316.39999999999998</v>
      </c>
      <c r="CN78" s="9">
        <v>11</v>
      </c>
      <c r="CO78" s="9">
        <v>11</v>
      </c>
      <c r="CP78" s="9">
        <v>10</v>
      </c>
      <c r="CQ78" s="9">
        <v>10</v>
      </c>
      <c r="CR78" s="9">
        <v>10</v>
      </c>
      <c r="CS78" s="9">
        <v>9</v>
      </c>
      <c r="CT78" s="9">
        <v>11</v>
      </c>
      <c r="CU78" s="9">
        <v>10</v>
      </c>
      <c r="CV78" s="9">
        <v>9</v>
      </c>
      <c r="CW78" s="9">
        <v>37.5</v>
      </c>
      <c r="CX78" s="9">
        <v>11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2</v>
      </c>
      <c r="DE78" s="9">
        <v>80.099999999999994</v>
      </c>
      <c r="DF78" s="9">
        <v>1</v>
      </c>
      <c r="DG78" s="9">
        <v>117.1</v>
      </c>
      <c r="DH78" s="9">
        <v>4</v>
      </c>
      <c r="DI78" s="9">
        <v>2</v>
      </c>
      <c r="DJ78" s="9">
        <v>30</v>
      </c>
      <c r="DK78" s="9">
        <v>58.1</v>
      </c>
      <c r="DL78" s="9">
        <v>118.6</v>
      </c>
      <c r="DM78" s="9">
        <v>1</v>
      </c>
      <c r="DN78" s="9">
        <v>961.1</v>
      </c>
      <c r="DO78" s="9">
        <v>1000</v>
      </c>
      <c r="DP78" s="9">
        <v>38.9</v>
      </c>
      <c r="DQ78" s="9">
        <v>3.89</v>
      </c>
    </row>
    <row r="79" spans="1:121" ht="15" thickBot="1" x14ac:dyDescent="0.35">
      <c r="A79" s="8" t="s">
        <v>96</v>
      </c>
      <c r="B79" s="51">
        <v>8</v>
      </c>
      <c r="C79" s="51">
        <v>8</v>
      </c>
      <c r="D79" s="9">
        <v>90</v>
      </c>
      <c r="E79" s="51">
        <v>14</v>
      </c>
      <c r="F79" s="9">
        <v>7</v>
      </c>
      <c r="G79" s="51">
        <v>7</v>
      </c>
      <c r="H79" s="51">
        <v>10</v>
      </c>
      <c r="I79" s="51">
        <v>8</v>
      </c>
      <c r="J79" s="51">
        <v>8</v>
      </c>
      <c r="K79" s="51">
        <v>8</v>
      </c>
      <c r="L79" s="9">
        <v>13</v>
      </c>
      <c r="M79" s="51">
        <v>9</v>
      </c>
      <c r="N79" s="9">
        <v>74</v>
      </c>
      <c r="O79" s="51">
        <v>6</v>
      </c>
      <c r="P79" s="51">
        <v>6</v>
      </c>
      <c r="Q79" s="51">
        <v>6</v>
      </c>
      <c r="R79" s="51">
        <v>7</v>
      </c>
      <c r="S79" s="51">
        <v>6</v>
      </c>
      <c r="T79" s="51">
        <v>7</v>
      </c>
      <c r="U79" s="51">
        <v>8</v>
      </c>
      <c r="V79" s="51">
        <v>7</v>
      </c>
      <c r="W79" s="51">
        <v>7</v>
      </c>
      <c r="X79" s="9">
        <v>32</v>
      </c>
      <c r="Y79" s="9">
        <v>12</v>
      </c>
      <c r="Z79" s="51">
        <v>14</v>
      </c>
      <c r="AA79" s="51">
        <v>12</v>
      </c>
      <c r="AB79" s="51">
        <v>12</v>
      </c>
      <c r="AC79" s="51">
        <v>17</v>
      </c>
      <c r="AD79" s="9">
        <v>17</v>
      </c>
      <c r="AE79" s="51">
        <v>18</v>
      </c>
      <c r="AF79" s="9">
        <v>86</v>
      </c>
      <c r="AG79" s="51">
        <v>17</v>
      </c>
      <c r="AH79" s="9">
        <v>15</v>
      </c>
      <c r="AI79" s="9">
        <v>1</v>
      </c>
      <c r="AJ79" s="9">
        <v>401</v>
      </c>
      <c r="AK79" s="9">
        <v>12</v>
      </c>
      <c r="AL79" s="9">
        <v>11</v>
      </c>
      <c r="AM79" s="9">
        <v>1001</v>
      </c>
      <c r="AN79" s="9">
        <v>1000</v>
      </c>
      <c r="AO79" s="9">
        <v>-1</v>
      </c>
      <c r="AP79" s="9">
        <v>-0.1</v>
      </c>
      <c r="CB79" s="8" t="s">
        <v>96</v>
      </c>
      <c r="CC79" s="9">
        <v>11</v>
      </c>
      <c r="CD79" s="9">
        <v>11</v>
      </c>
      <c r="CE79" s="9">
        <v>9</v>
      </c>
      <c r="CF79" s="9">
        <v>18</v>
      </c>
      <c r="CG79" s="9">
        <v>12</v>
      </c>
      <c r="CH79" s="9">
        <v>12</v>
      </c>
      <c r="CI79" s="9">
        <v>9</v>
      </c>
      <c r="CJ79" s="9">
        <v>11</v>
      </c>
      <c r="CK79" s="9">
        <v>11</v>
      </c>
      <c r="CL79" s="9">
        <v>11</v>
      </c>
      <c r="CM79" s="9">
        <v>235.3</v>
      </c>
      <c r="CN79" s="9">
        <v>10</v>
      </c>
      <c r="CO79" s="9">
        <v>13</v>
      </c>
      <c r="CP79" s="9">
        <v>13</v>
      </c>
      <c r="CQ79" s="9">
        <v>13</v>
      </c>
      <c r="CR79" s="9">
        <v>13</v>
      </c>
      <c r="CS79" s="9">
        <v>12</v>
      </c>
      <c r="CT79" s="9">
        <v>13</v>
      </c>
      <c r="CU79" s="9">
        <v>12</v>
      </c>
      <c r="CV79" s="9">
        <v>11</v>
      </c>
      <c r="CW79" s="9">
        <v>38.5</v>
      </c>
      <c r="CX79" s="9">
        <v>12</v>
      </c>
      <c r="CY79" s="9">
        <v>6</v>
      </c>
      <c r="CZ79" s="9">
        <v>107.1</v>
      </c>
      <c r="DA79" s="9">
        <v>5</v>
      </c>
      <c r="DB79" s="9">
        <v>7</v>
      </c>
      <c r="DC79" s="9">
        <v>7</v>
      </c>
      <c r="DD79" s="9">
        <v>2</v>
      </c>
      <c r="DE79" s="9">
        <v>80.099999999999994</v>
      </c>
      <c r="DF79" s="9">
        <v>1</v>
      </c>
      <c r="DG79" s="9">
        <v>29</v>
      </c>
      <c r="DH79" s="9">
        <v>2</v>
      </c>
      <c r="DI79" s="9">
        <v>4</v>
      </c>
      <c r="DJ79" s="9">
        <v>107.1</v>
      </c>
      <c r="DK79" s="9">
        <v>0</v>
      </c>
      <c r="DL79" s="9">
        <v>118.6</v>
      </c>
      <c r="DM79" s="9">
        <v>14</v>
      </c>
      <c r="DN79" s="9">
        <v>1001.2</v>
      </c>
      <c r="DO79" s="9">
        <v>1000</v>
      </c>
      <c r="DP79" s="9">
        <v>-1.2</v>
      </c>
      <c r="DQ79" s="9">
        <v>-0.12</v>
      </c>
    </row>
    <row r="80" spans="1:121" ht="15" thickBot="1" x14ac:dyDescent="0.35">
      <c r="A80" s="8" t="s">
        <v>97</v>
      </c>
      <c r="B80" s="51">
        <v>7</v>
      </c>
      <c r="C80" s="51">
        <v>6</v>
      </c>
      <c r="D80" s="9">
        <v>93</v>
      </c>
      <c r="E80" s="51">
        <v>17</v>
      </c>
      <c r="F80" s="9">
        <v>10</v>
      </c>
      <c r="G80" s="51">
        <v>5</v>
      </c>
      <c r="H80" s="51">
        <v>7</v>
      </c>
      <c r="I80" s="51">
        <v>7</v>
      </c>
      <c r="J80" s="51">
        <v>6</v>
      </c>
      <c r="K80" s="51">
        <v>6</v>
      </c>
      <c r="L80" s="9">
        <v>14</v>
      </c>
      <c r="M80" s="51">
        <v>13</v>
      </c>
      <c r="N80" s="9">
        <v>73</v>
      </c>
      <c r="O80" s="51">
        <v>5</v>
      </c>
      <c r="P80" s="51">
        <v>5</v>
      </c>
      <c r="Q80" s="51">
        <v>5</v>
      </c>
      <c r="R80" s="51">
        <v>6</v>
      </c>
      <c r="S80" s="51">
        <v>5</v>
      </c>
      <c r="T80" s="51">
        <v>5</v>
      </c>
      <c r="U80" s="51">
        <v>6</v>
      </c>
      <c r="V80" s="51">
        <v>5</v>
      </c>
      <c r="W80" s="51">
        <v>5</v>
      </c>
      <c r="X80" s="9">
        <v>3</v>
      </c>
      <c r="Y80" s="9">
        <v>3</v>
      </c>
      <c r="Z80" s="51">
        <v>3</v>
      </c>
      <c r="AA80" s="51">
        <v>3</v>
      </c>
      <c r="AB80" s="51">
        <v>3</v>
      </c>
      <c r="AC80" s="51">
        <v>17</v>
      </c>
      <c r="AD80" s="9">
        <v>17</v>
      </c>
      <c r="AE80" s="51">
        <v>18</v>
      </c>
      <c r="AF80" s="9">
        <v>15</v>
      </c>
      <c r="AG80" s="51">
        <v>15</v>
      </c>
      <c r="AH80" s="9">
        <v>15</v>
      </c>
      <c r="AI80" s="9">
        <v>4</v>
      </c>
      <c r="AJ80" s="9">
        <v>14</v>
      </c>
      <c r="AK80" s="9">
        <v>557</v>
      </c>
      <c r="AL80" s="9">
        <v>2</v>
      </c>
      <c r="AM80" s="9">
        <v>1000</v>
      </c>
      <c r="AN80" s="9">
        <v>1000</v>
      </c>
      <c r="AO80" s="9">
        <v>0</v>
      </c>
      <c r="AP80" s="9">
        <v>0</v>
      </c>
      <c r="CB80" s="8" t="s">
        <v>97</v>
      </c>
      <c r="CC80" s="9">
        <v>12</v>
      </c>
      <c r="CD80" s="9">
        <v>13</v>
      </c>
      <c r="CE80" s="9">
        <v>6</v>
      </c>
      <c r="CF80" s="9">
        <v>2</v>
      </c>
      <c r="CG80" s="9">
        <v>9</v>
      </c>
      <c r="CH80" s="9">
        <v>14</v>
      </c>
      <c r="CI80" s="9">
        <v>12</v>
      </c>
      <c r="CJ80" s="9">
        <v>12</v>
      </c>
      <c r="CK80" s="9">
        <v>13</v>
      </c>
      <c r="CL80" s="9">
        <v>13</v>
      </c>
      <c r="CM80" s="9">
        <v>187.7</v>
      </c>
      <c r="CN80" s="9">
        <v>6</v>
      </c>
      <c r="CO80" s="9">
        <v>14</v>
      </c>
      <c r="CP80" s="9">
        <v>14</v>
      </c>
      <c r="CQ80" s="9">
        <v>14</v>
      </c>
      <c r="CR80" s="9">
        <v>14</v>
      </c>
      <c r="CS80" s="9">
        <v>13</v>
      </c>
      <c r="CT80" s="9">
        <v>14</v>
      </c>
      <c r="CU80" s="9">
        <v>14</v>
      </c>
      <c r="CV80" s="9">
        <v>13</v>
      </c>
      <c r="CW80" s="9">
        <v>40.5</v>
      </c>
      <c r="CX80" s="9">
        <v>14</v>
      </c>
      <c r="CY80" s="9">
        <v>51.6</v>
      </c>
      <c r="CZ80" s="9">
        <v>116.1</v>
      </c>
      <c r="DA80" s="9">
        <v>16</v>
      </c>
      <c r="DB80" s="9">
        <v>16</v>
      </c>
      <c r="DC80" s="9">
        <v>16</v>
      </c>
      <c r="DD80" s="9">
        <v>2</v>
      </c>
      <c r="DE80" s="9">
        <v>80.099999999999994</v>
      </c>
      <c r="DF80" s="9">
        <v>1</v>
      </c>
      <c r="DG80" s="9">
        <v>117.1</v>
      </c>
      <c r="DH80" s="9">
        <v>4</v>
      </c>
      <c r="DI80" s="9">
        <v>4</v>
      </c>
      <c r="DJ80" s="9">
        <v>36</v>
      </c>
      <c r="DK80" s="9">
        <v>54.1</v>
      </c>
      <c r="DL80" s="9">
        <v>0</v>
      </c>
      <c r="DM80" s="9">
        <v>23</v>
      </c>
      <c r="DN80" s="9">
        <v>1001.7</v>
      </c>
      <c r="DO80" s="9">
        <v>1000</v>
      </c>
      <c r="DP80" s="9">
        <v>-1.7</v>
      </c>
      <c r="DQ80" s="9">
        <v>-0.17</v>
      </c>
    </row>
    <row r="81" spans="1:121" ht="15" thickBot="1" x14ac:dyDescent="0.35">
      <c r="A81" s="8" t="s">
        <v>98</v>
      </c>
      <c r="B81" s="51">
        <v>5</v>
      </c>
      <c r="C81" s="51">
        <v>4</v>
      </c>
      <c r="D81" s="9">
        <v>8</v>
      </c>
      <c r="E81" s="51">
        <v>6</v>
      </c>
      <c r="F81" s="9">
        <v>4</v>
      </c>
      <c r="G81" s="51">
        <v>4</v>
      </c>
      <c r="H81" s="51">
        <v>5</v>
      </c>
      <c r="I81" s="51">
        <v>5</v>
      </c>
      <c r="J81" s="51">
        <v>4</v>
      </c>
      <c r="K81" s="51">
        <v>4</v>
      </c>
      <c r="L81" s="9">
        <v>605</v>
      </c>
      <c r="M81" s="51">
        <v>6</v>
      </c>
      <c r="N81" s="9">
        <v>72</v>
      </c>
      <c r="O81" s="51">
        <v>4</v>
      </c>
      <c r="P81" s="51">
        <v>4</v>
      </c>
      <c r="Q81" s="51">
        <v>4</v>
      </c>
      <c r="R81" s="51">
        <v>5</v>
      </c>
      <c r="S81" s="51">
        <v>4</v>
      </c>
      <c r="T81" s="51">
        <v>4</v>
      </c>
      <c r="U81" s="51">
        <v>5</v>
      </c>
      <c r="V81" s="51">
        <v>4</v>
      </c>
      <c r="W81" s="51">
        <v>4</v>
      </c>
      <c r="X81" s="9">
        <v>2</v>
      </c>
      <c r="Y81" s="9">
        <v>2</v>
      </c>
      <c r="Z81" s="51">
        <v>2</v>
      </c>
      <c r="AA81" s="51">
        <v>2</v>
      </c>
      <c r="AB81" s="51">
        <v>2</v>
      </c>
      <c r="AC81" s="51">
        <v>17</v>
      </c>
      <c r="AD81" s="9">
        <v>17</v>
      </c>
      <c r="AE81" s="51">
        <v>18</v>
      </c>
      <c r="AF81" s="9">
        <v>15</v>
      </c>
      <c r="AG81" s="51">
        <v>15</v>
      </c>
      <c r="AH81" s="9">
        <v>15</v>
      </c>
      <c r="AI81" s="9">
        <v>12</v>
      </c>
      <c r="AJ81" s="9">
        <v>8</v>
      </c>
      <c r="AK81" s="9">
        <v>102</v>
      </c>
      <c r="AL81" s="9">
        <v>1</v>
      </c>
      <c r="AM81" s="9">
        <v>1000</v>
      </c>
      <c r="AN81" s="9">
        <v>1000</v>
      </c>
      <c r="AO81" s="9">
        <v>0</v>
      </c>
      <c r="AP81" s="9">
        <v>0</v>
      </c>
      <c r="CB81" s="8" t="s">
        <v>98</v>
      </c>
      <c r="CC81" s="9">
        <v>14</v>
      </c>
      <c r="CD81" s="9">
        <v>15</v>
      </c>
      <c r="CE81" s="9">
        <v>15</v>
      </c>
      <c r="CF81" s="9">
        <v>26</v>
      </c>
      <c r="CG81" s="9">
        <v>15</v>
      </c>
      <c r="CH81" s="9">
        <v>15</v>
      </c>
      <c r="CI81" s="9">
        <v>14</v>
      </c>
      <c r="CJ81" s="9">
        <v>14</v>
      </c>
      <c r="CK81" s="9">
        <v>15</v>
      </c>
      <c r="CL81" s="9">
        <v>15</v>
      </c>
      <c r="CM81" s="9">
        <v>82.1</v>
      </c>
      <c r="CN81" s="9">
        <v>13</v>
      </c>
      <c r="CO81" s="9">
        <v>15</v>
      </c>
      <c r="CP81" s="9">
        <v>15</v>
      </c>
      <c r="CQ81" s="9">
        <v>15</v>
      </c>
      <c r="CR81" s="9">
        <v>15</v>
      </c>
      <c r="CS81" s="9">
        <v>14</v>
      </c>
      <c r="CT81" s="9">
        <v>15</v>
      </c>
      <c r="CU81" s="9">
        <v>15</v>
      </c>
      <c r="CV81" s="9">
        <v>14</v>
      </c>
      <c r="CW81" s="9">
        <v>41.5</v>
      </c>
      <c r="CX81" s="9">
        <v>15</v>
      </c>
      <c r="CY81" s="9">
        <v>52.6</v>
      </c>
      <c r="CZ81" s="9">
        <v>117.1</v>
      </c>
      <c r="DA81" s="9">
        <v>17</v>
      </c>
      <c r="DB81" s="9">
        <v>17</v>
      </c>
      <c r="DC81" s="9">
        <v>17</v>
      </c>
      <c r="DD81" s="9">
        <v>2</v>
      </c>
      <c r="DE81" s="9">
        <v>80.099999999999994</v>
      </c>
      <c r="DF81" s="9">
        <v>1</v>
      </c>
      <c r="DG81" s="9">
        <v>117.1</v>
      </c>
      <c r="DH81" s="9">
        <v>4</v>
      </c>
      <c r="DI81" s="9">
        <v>4</v>
      </c>
      <c r="DJ81" s="9">
        <v>7</v>
      </c>
      <c r="DK81" s="9">
        <v>60.1</v>
      </c>
      <c r="DL81" s="9">
        <v>53.6</v>
      </c>
      <c r="DM81" s="9">
        <v>24</v>
      </c>
      <c r="DN81" s="9">
        <v>1001.7</v>
      </c>
      <c r="DO81" s="9">
        <v>1000</v>
      </c>
      <c r="DP81" s="9">
        <v>-1.7</v>
      </c>
      <c r="DQ81" s="9">
        <v>-0.17</v>
      </c>
    </row>
    <row r="82" spans="1:121" ht="15" thickBot="1" x14ac:dyDescent="0.35">
      <c r="A82" s="8" t="s">
        <v>4</v>
      </c>
      <c r="B82" s="51">
        <v>3</v>
      </c>
      <c r="C82" s="51">
        <v>3</v>
      </c>
      <c r="D82" s="9">
        <v>4</v>
      </c>
      <c r="E82" s="51">
        <v>2</v>
      </c>
      <c r="F82" s="9">
        <v>3</v>
      </c>
      <c r="G82" s="51">
        <v>3</v>
      </c>
      <c r="H82" s="51">
        <v>3</v>
      </c>
      <c r="I82" s="51">
        <v>3</v>
      </c>
      <c r="J82" s="51">
        <v>3</v>
      </c>
      <c r="K82" s="51">
        <v>3</v>
      </c>
      <c r="L82" s="9">
        <v>663</v>
      </c>
      <c r="M82" s="51">
        <v>3</v>
      </c>
      <c r="N82" s="9">
        <v>71</v>
      </c>
      <c r="O82" s="51">
        <v>3</v>
      </c>
      <c r="P82" s="51">
        <v>3</v>
      </c>
      <c r="Q82" s="51">
        <v>3</v>
      </c>
      <c r="R82" s="51">
        <v>3</v>
      </c>
      <c r="S82" s="51">
        <v>3</v>
      </c>
      <c r="T82" s="51">
        <v>3</v>
      </c>
      <c r="U82" s="51">
        <v>3</v>
      </c>
      <c r="V82" s="51">
        <v>3</v>
      </c>
      <c r="W82" s="51">
        <v>3</v>
      </c>
      <c r="X82" s="9">
        <v>0</v>
      </c>
      <c r="Y82" s="9">
        <v>0</v>
      </c>
      <c r="Z82" s="51">
        <v>0</v>
      </c>
      <c r="AA82" s="51">
        <v>0</v>
      </c>
      <c r="AB82" s="51">
        <v>0</v>
      </c>
      <c r="AC82" s="51">
        <v>17</v>
      </c>
      <c r="AD82" s="9">
        <v>17</v>
      </c>
      <c r="AE82" s="51">
        <v>18</v>
      </c>
      <c r="AF82" s="9">
        <v>15</v>
      </c>
      <c r="AG82" s="51">
        <v>15</v>
      </c>
      <c r="AH82" s="9">
        <v>15</v>
      </c>
      <c r="AI82" s="9">
        <v>3</v>
      </c>
      <c r="AJ82" s="9">
        <v>6</v>
      </c>
      <c r="AK82" s="9">
        <v>100</v>
      </c>
      <c r="AL82" s="9">
        <v>0</v>
      </c>
      <c r="AM82" s="9">
        <v>1000</v>
      </c>
      <c r="AN82" s="9">
        <v>1000</v>
      </c>
      <c r="AO82" s="9">
        <v>0</v>
      </c>
      <c r="AP82" s="9">
        <v>0</v>
      </c>
      <c r="CB82" s="8" t="s">
        <v>4</v>
      </c>
      <c r="CC82" s="9">
        <v>16</v>
      </c>
      <c r="CD82" s="9">
        <v>16</v>
      </c>
      <c r="CE82" s="9">
        <v>19</v>
      </c>
      <c r="CF82" s="9">
        <v>30</v>
      </c>
      <c r="CG82" s="9">
        <v>16</v>
      </c>
      <c r="CH82" s="9">
        <v>16</v>
      </c>
      <c r="CI82" s="9">
        <v>16</v>
      </c>
      <c r="CJ82" s="9">
        <v>16</v>
      </c>
      <c r="CK82" s="9">
        <v>16</v>
      </c>
      <c r="CL82" s="9">
        <v>16</v>
      </c>
      <c r="CM82" s="9">
        <v>3</v>
      </c>
      <c r="CN82" s="9">
        <v>16</v>
      </c>
      <c r="CO82" s="9">
        <v>16</v>
      </c>
      <c r="CP82" s="9">
        <v>16</v>
      </c>
      <c r="CQ82" s="9">
        <v>16</v>
      </c>
      <c r="CR82" s="9">
        <v>16</v>
      </c>
      <c r="CS82" s="9">
        <v>16</v>
      </c>
      <c r="CT82" s="9">
        <v>16</v>
      </c>
      <c r="CU82" s="9">
        <v>16</v>
      </c>
      <c r="CV82" s="9">
        <v>16</v>
      </c>
      <c r="CW82" s="9">
        <v>42.5</v>
      </c>
      <c r="CX82" s="9">
        <v>16</v>
      </c>
      <c r="CY82" s="9">
        <v>54.6</v>
      </c>
      <c r="CZ82" s="9">
        <v>119.1</v>
      </c>
      <c r="DA82" s="9">
        <v>19</v>
      </c>
      <c r="DB82" s="9">
        <v>19</v>
      </c>
      <c r="DC82" s="9">
        <v>19</v>
      </c>
      <c r="DD82" s="9">
        <v>2</v>
      </c>
      <c r="DE82" s="9">
        <v>80.099999999999994</v>
      </c>
      <c r="DF82" s="9">
        <v>1</v>
      </c>
      <c r="DG82" s="9">
        <v>117.1</v>
      </c>
      <c r="DH82" s="9">
        <v>4</v>
      </c>
      <c r="DI82" s="9">
        <v>4</v>
      </c>
      <c r="DJ82" s="9">
        <v>37</v>
      </c>
      <c r="DK82" s="9">
        <v>62.1</v>
      </c>
      <c r="DL82" s="9">
        <v>55.6</v>
      </c>
      <c r="DM82" s="9">
        <v>25</v>
      </c>
      <c r="DN82" s="9">
        <v>1001.7</v>
      </c>
      <c r="DO82" s="9">
        <v>1000</v>
      </c>
      <c r="DP82" s="9">
        <v>-1.7</v>
      </c>
      <c r="DQ82" s="9">
        <v>-0.17</v>
      </c>
    </row>
    <row r="83" spans="1:121" ht="15" thickBot="1" x14ac:dyDescent="0.35">
      <c r="A83" s="8" t="s">
        <v>3</v>
      </c>
      <c r="B83" s="51">
        <v>2</v>
      </c>
      <c r="C83" s="51">
        <v>2</v>
      </c>
      <c r="D83" s="9">
        <v>1</v>
      </c>
      <c r="E83" s="51">
        <v>1</v>
      </c>
      <c r="F83" s="9">
        <v>1</v>
      </c>
      <c r="G83" s="51">
        <v>2</v>
      </c>
      <c r="H83" s="51">
        <v>2</v>
      </c>
      <c r="I83" s="51">
        <v>2</v>
      </c>
      <c r="J83" s="51">
        <v>2</v>
      </c>
      <c r="K83" s="51">
        <v>2</v>
      </c>
      <c r="L83" s="9">
        <v>664</v>
      </c>
      <c r="M83" s="51">
        <v>2</v>
      </c>
      <c r="N83" s="9">
        <v>2</v>
      </c>
      <c r="O83" s="51">
        <v>2</v>
      </c>
      <c r="P83" s="51">
        <v>2</v>
      </c>
      <c r="Q83" s="51">
        <v>2</v>
      </c>
      <c r="R83" s="51">
        <v>2</v>
      </c>
      <c r="S83" s="51">
        <v>2</v>
      </c>
      <c r="T83" s="51">
        <v>2</v>
      </c>
      <c r="U83" s="51">
        <v>2</v>
      </c>
      <c r="V83" s="51">
        <v>2</v>
      </c>
      <c r="W83" s="51">
        <v>2</v>
      </c>
      <c r="X83" s="9">
        <v>36</v>
      </c>
      <c r="Y83" s="9">
        <v>16</v>
      </c>
      <c r="Z83" s="51">
        <v>17</v>
      </c>
      <c r="AA83" s="51">
        <v>17</v>
      </c>
      <c r="AB83" s="51">
        <v>17</v>
      </c>
      <c r="AC83" s="51">
        <v>17</v>
      </c>
      <c r="AD83" s="9">
        <v>17</v>
      </c>
      <c r="AE83" s="51">
        <v>18</v>
      </c>
      <c r="AF83" s="9">
        <v>85</v>
      </c>
      <c r="AG83" s="51">
        <v>16</v>
      </c>
      <c r="AH83" s="9">
        <v>16</v>
      </c>
      <c r="AI83" s="9">
        <v>2</v>
      </c>
      <c r="AJ83" s="9">
        <v>5</v>
      </c>
      <c r="AK83" s="9">
        <v>12</v>
      </c>
      <c r="AL83" s="9">
        <v>7</v>
      </c>
      <c r="AM83" s="9">
        <v>1001</v>
      </c>
      <c r="AN83" s="9">
        <v>1000</v>
      </c>
      <c r="AO83" s="9">
        <v>-1</v>
      </c>
      <c r="AP83" s="9">
        <v>-0.1</v>
      </c>
      <c r="CB83" s="8" t="s">
        <v>3</v>
      </c>
      <c r="CC83" s="9">
        <v>17</v>
      </c>
      <c r="CD83" s="9">
        <v>17</v>
      </c>
      <c r="CE83" s="9">
        <v>22</v>
      </c>
      <c r="CF83" s="9">
        <v>31</v>
      </c>
      <c r="CG83" s="9">
        <v>18</v>
      </c>
      <c r="CH83" s="9">
        <v>17</v>
      </c>
      <c r="CI83" s="9">
        <v>17</v>
      </c>
      <c r="CJ83" s="9">
        <v>17</v>
      </c>
      <c r="CK83" s="9">
        <v>17</v>
      </c>
      <c r="CL83" s="9">
        <v>17</v>
      </c>
      <c r="CM83" s="9">
        <v>2</v>
      </c>
      <c r="CN83" s="9">
        <v>17</v>
      </c>
      <c r="CO83" s="9">
        <v>17</v>
      </c>
      <c r="CP83" s="9">
        <v>17</v>
      </c>
      <c r="CQ83" s="9">
        <v>17</v>
      </c>
      <c r="CR83" s="9">
        <v>17</v>
      </c>
      <c r="CS83" s="9">
        <v>17</v>
      </c>
      <c r="CT83" s="9">
        <v>17</v>
      </c>
      <c r="CU83" s="9">
        <v>17</v>
      </c>
      <c r="CV83" s="9">
        <v>17</v>
      </c>
      <c r="CW83" s="9">
        <v>43.6</v>
      </c>
      <c r="CX83" s="9">
        <v>17</v>
      </c>
      <c r="CY83" s="9">
        <v>2</v>
      </c>
      <c r="CZ83" s="9">
        <v>76.099999999999994</v>
      </c>
      <c r="DA83" s="9">
        <v>2</v>
      </c>
      <c r="DB83" s="9">
        <v>2</v>
      </c>
      <c r="DC83" s="9">
        <v>2</v>
      </c>
      <c r="DD83" s="9">
        <v>2</v>
      </c>
      <c r="DE83" s="9">
        <v>80.099999999999994</v>
      </c>
      <c r="DF83" s="9">
        <v>1</v>
      </c>
      <c r="DG83" s="9">
        <v>116.1</v>
      </c>
      <c r="DH83" s="9">
        <v>3</v>
      </c>
      <c r="DI83" s="9">
        <v>3</v>
      </c>
      <c r="DJ83" s="9">
        <v>106.1</v>
      </c>
      <c r="DK83" s="9">
        <v>63.1</v>
      </c>
      <c r="DL83" s="9">
        <v>118.6</v>
      </c>
      <c r="DM83" s="9">
        <v>18</v>
      </c>
      <c r="DN83" s="9">
        <v>1001.2</v>
      </c>
      <c r="DO83" s="9">
        <v>1000</v>
      </c>
      <c r="DP83" s="9">
        <v>-1.2</v>
      </c>
      <c r="DQ83" s="9">
        <v>-0.12</v>
      </c>
    </row>
    <row r="84" spans="1:121" ht="15" thickBot="1" x14ac:dyDescent="0.35">
      <c r="A84" s="8" t="s">
        <v>99</v>
      </c>
      <c r="B84" s="51">
        <v>1</v>
      </c>
      <c r="C84" s="51">
        <v>1</v>
      </c>
      <c r="D84" s="9">
        <v>90</v>
      </c>
      <c r="E84" s="51">
        <v>3</v>
      </c>
      <c r="F84" s="9">
        <v>2</v>
      </c>
      <c r="G84" s="51">
        <v>1</v>
      </c>
      <c r="H84" s="51">
        <v>1</v>
      </c>
      <c r="I84" s="51">
        <v>1</v>
      </c>
      <c r="J84" s="51">
        <v>1</v>
      </c>
      <c r="K84" s="51">
        <v>1</v>
      </c>
      <c r="L84" s="9">
        <v>665</v>
      </c>
      <c r="M84" s="51">
        <v>1</v>
      </c>
      <c r="N84" s="9">
        <v>1</v>
      </c>
      <c r="O84" s="51">
        <v>1</v>
      </c>
      <c r="P84" s="51">
        <v>1</v>
      </c>
      <c r="Q84" s="51">
        <v>1</v>
      </c>
      <c r="R84" s="51">
        <v>1</v>
      </c>
      <c r="S84" s="51">
        <v>1</v>
      </c>
      <c r="T84" s="51">
        <v>1</v>
      </c>
      <c r="U84" s="51">
        <v>1</v>
      </c>
      <c r="V84" s="51">
        <v>1</v>
      </c>
      <c r="W84" s="51">
        <v>1</v>
      </c>
      <c r="X84" s="9">
        <v>1</v>
      </c>
      <c r="Y84" s="9">
        <v>1</v>
      </c>
      <c r="Z84" s="51">
        <v>1</v>
      </c>
      <c r="AA84" s="51">
        <v>1</v>
      </c>
      <c r="AB84" s="51">
        <v>1</v>
      </c>
      <c r="AC84" s="51">
        <v>17</v>
      </c>
      <c r="AD84" s="9">
        <v>17</v>
      </c>
      <c r="AE84" s="51">
        <v>18</v>
      </c>
      <c r="AF84" s="9">
        <v>15</v>
      </c>
      <c r="AG84" s="51">
        <v>15</v>
      </c>
      <c r="AH84" s="9">
        <v>15</v>
      </c>
      <c r="AI84" s="9">
        <v>7</v>
      </c>
      <c r="AJ84" s="9">
        <v>7</v>
      </c>
      <c r="AK84" s="9">
        <v>101</v>
      </c>
      <c r="AL84" s="9">
        <v>5</v>
      </c>
      <c r="AM84" s="9">
        <v>1000</v>
      </c>
      <c r="AN84" s="9">
        <v>1000</v>
      </c>
      <c r="AO84" s="9">
        <v>0</v>
      </c>
      <c r="AP84" s="9">
        <v>0</v>
      </c>
      <c r="CB84" s="8" t="s">
        <v>99</v>
      </c>
      <c r="CC84" s="9">
        <v>18</v>
      </c>
      <c r="CD84" s="9">
        <v>18</v>
      </c>
      <c r="CE84" s="9">
        <v>9</v>
      </c>
      <c r="CF84" s="9">
        <v>29</v>
      </c>
      <c r="CG84" s="9">
        <v>17</v>
      </c>
      <c r="CH84" s="9">
        <v>18</v>
      </c>
      <c r="CI84" s="9">
        <v>18</v>
      </c>
      <c r="CJ84" s="9">
        <v>18</v>
      </c>
      <c r="CK84" s="9">
        <v>18</v>
      </c>
      <c r="CL84" s="9">
        <v>18</v>
      </c>
      <c r="CM84" s="9">
        <v>1</v>
      </c>
      <c r="CN84" s="9">
        <v>18</v>
      </c>
      <c r="CO84" s="9">
        <v>18</v>
      </c>
      <c r="CP84" s="9">
        <v>18</v>
      </c>
      <c r="CQ84" s="9">
        <v>18</v>
      </c>
      <c r="CR84" s="9">
        <v>18</v>
      </c>
      <c r="CS84" s="9">
        <v>18</v>
      </c>
      <c r="CT84" s="9">
        <v>18</v>
      </c>
      <c r="CU84" s="9">
        <v>18</v>
      </c>
      <c r="CV84" s="9">
        <v>18</v>
      </c>
      <c r="CW84" s="9">
        <v>44.6</v>
      </c>
      <c r="CX84" s="9">
        <v>18</v>
      </c>
      <c r="CY84" s="9">
        <v>53.6</v>
      </c>
      <c r="CZ84" s="9">
        <v>118.1</v>
      </c>
      <c r="DA84" s="9">
        <v>18</v>
      </c>
      <c r="DB84" s="9">
        <v>18</v>
      </c>
      <c r="DC84" s="9">
        <v>18</v>
      </c>
      <c r="DD84" s="9">
        <v>2</v>
      </c>
      <c r="DE84" s="9">
        <v>80.099999999999994</v>
      </c>
      <c r="DF84" s="9">
        <v>1</v>
      </c>
      <c r="DG84" s="9">
        <v>117.1</v>
      </c>
      <c r="DH84" s="9">
        <v>4</v>
      </c>
      <c r="DI84" s="9">
        <v>4</v>
      </c>
      <c r="DJ84" s="9">
        <v>25</v>
      </c>
      <c r="DK84" s="9">
        <v>61.1</v>
      </c>
      <c r="DL84" s="9">
        <v>54.6</v>
      </c>
      <c r="DM84" s="9">
        <v>20</v>
      </c>
      <c r="DN84" s="9">
        <v>1001.7</v>
      </c>
      <c r="DO84" s="9">
        <v>1000</v>
      </c>
      <c r="DP84" s="9">
        <v>-1.7</v>
      </c>
      <c r="DQ84" s="9">
        <v>-0.17</v>
      </c>
    </row>
    <row r="85" spans="1:121" ht="15" thickBot="1" x14ac:dyDescent="0.35">
      <c r="A85" s="8" t="s">
        <v>100</v>
      </c>
      <c r="B85" s="51">
        <v>14</v>
      </c>
      <c r="C85" s="51">
        <v>12</v>
      </c>
      <c r="D85" s="9">
        <v>4</v>
      </c>
      <c r="E85" s="51">
        <v>6</v>
      </c>
      <c r="F85" s="9">
        <v>7</v>
      </c>
      <c r="G85" s="51">
        <v>13</v>
      </c>
      <c r="H85" s="51">
        <v>17</v>
      </c>
      <c r="I85" s="51">
        <v>17</v>
      </c>
      <c r="J85" s="51">
        <v>17</v>
      </c>
      <c r="K85" s="51">
        <v>17</v>
      </c>
      <c r="L85" s="9">
        <v>9</v>
      </c>
      <c r="M85" s="51">
        <v>12</v>
      </c>
      <c r="N85" s="9">
        <v>197</v>
      </c>
      <c r="O85" s="51">
        <v>16</v>
      </c>
      <c r="P85" s="51">
        <v>16</v>
      </c>
      <c r="Q85" s="51">
        <v>12</v>
      </c>
      <c r="R85" s="51">
        <v>9</v>
      </c>
      <c r="S85" s="51">
        <v>11</v>
      </c>
      <c r="T85" s="51">
        <v>15</v>
      </c>
      <c r="U85" s="51">
        <v>15</v>
      </c>
      <c r="V85" s="51">
        <v>14</v>
      </c>
      <c r="W85" s="51">
        <v>17</v>
      </c>
      <c r="X85" s="9">
        <v>33</v>
      </c>
      <c r="Y85" s="9">
        <v>13</v>
      </c>
      <c r="Z85" s="51">
        <v>15</v>
      </c>
      <c r="AA85" s="51">
        <v>15</v>
      </c>
      <c r="AB85" s="51">
        <v>15</v>
      </c>
      <c r="AC85" s="51">
        <v>17</v>
      </c>
      <c r="AD85" s="9">
        <v>17</v>
      </c>
      <c r="AE85" s="51">
        <v>18</v>
      </c>
      <c r="AF85" s="9">
        <v>330</v>
      </c>
      <c r="AG85" s="51">
        <v>19</v>
      </c>
      <c r="AH85" s="9">
        <v>15</v>
      </c>
      <c r="AI85" s="9">
        <v>0</v>
      </c>
      <c r="AJ85" s="9">
        <v>11</v>
      </c>
      <c r="AK85" s="9">
        <v>12</v>
      </c>
      <c r="AL85" s="9">
        <v>3</v>
      </c>
      <c r="AM85" s="9">
        <v>1000</v>
      </c>
      <c r="AN85" s="9">
        <v>1000</v>
      </c>
      <c r="AO85" s="9">
        <v>0</v>
      </c>
      <c r="AP85" s="9">
        <v>0</v>
      </c>
      <c r="CB85" s="8" t="s">
        <v>100</v>
      </c>
      <c r="CC85" s="9">
        <v>5</v>
      </c>
      <c r="CD85" s="9">
        <v>7</v>
      </c>
      <c r="CE85" s="9">
        <v>19</v>
      </c>
      <c r="CF85" s="9">
        <v>26</v>
      </c>
      <c r="CG85" s="9">
        <v>12</v>
      </c>
      <c r="CH85" s="9">
        <v>6</v>
      </c>
      <c r="CI85" s="9">
        <v>2</v>
      </c>
      <c r="CJ85" s="9">
        <v>2</v>
      </c>
      <c r="CK85" s="9">
        <v>2</v>
      </c>
      <c r="CL85" s="9">
        <v>2</v>
      </c>
      <c r="CM85" s="9">
        <v>319.39999999999998</v>
      </c>
      <c r="CN85" s="9">
        <v>7</v>
      </c>
      <c r="CO85" s="9">
        <v>3</v>
      </c>
      <c r="CP85" s="9">
        <v>3</v>
      </c>
      <c r="CQ85" s="9">
        <v>3</v>
      </c>
      <c r="CR85" s="9">
        <v>7</v>
      </c>
      <c r="CS85" s="9">
        <v>10</v>
      </c>
      <c r="CT85" s="9">
        <v>8</v>
      </c>
      <c r="CU85" s="9">
        <v>4</v>
      </c>
      <c r="CV85" s="9">
        <v>4</v>
      </c>
      <c r="CW85" s="9">
        <v>31.5</v>
      </c>
      <c r="CX85" s="9">
        <v>2</v>
      </c>
      <c r="CY85" s="9">
        <v>5</v>
      </c>
      <c r="CZ85" s="9">
        <v>106.1</v>
      </c>
      <c r="DA85" s="9">
        <v>4</v>
      </c>
      <c r="DB85" s="9">
        <v>4</v>
      </c>
      <c r="DC85" s="9">
        <v>4</v>
      </c>
      <c r="DD85" s="9">
        <v>2</v>
      </c>
      <c r="DE85" s="9">
        <v>80.099999999999994</v>
      </c>
      <c r="DF85" s="9">
        <v>1</v>
      </c>
      <c r="DG85" s="9">
        <v>0</v>
      </c>
      <c r="DH85" s="9">
        <v>0</v>
      </c>
      <c r="DI85" s="9">
        <v>4</v>
      </c>
      <c r="DJ85" s="9">
        <v>108.1</v>
      </c>
      <c r="DK85" s="9">
        <v>57.1</v>
      </c>
      <c r="DL85" s="9">
        <v>118.6</v>
      </c>
      <c r="DM85" s="9">
        <v>22</v>
      </c>
      <c r="DN85" s="9">
        <v>1001.2</v>
      </c>
      <c r="DO85" s="9">
        <v>1000</v>
      </c>
      <c r="DP85" s="9">
        <v>-1.2</v>
      </c>
      <c r="DQ85" s="9">
        <v>-0.12</v>
      </c>
    </row>
    <row r="86" spans="1:121" ht="15" thickBot="1" x14ac:dyDescent="0.35">
      <c r="A86" s="8" t="s">
        <v>101</v>
      </c>
      <c r="B86" s="51">
        <v>0</v>
      </c>
      <c r="C86" s="51">
        <v>0</v>
      </c>
      <c r="D86" s="9">
        <v>0</v>
      </c>
      <c r="E86" s="51">
        <v>0</v>
      </c>
      <c r="F86" s="9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9">
        <v>666</v>
      </c>
      <c r="M86" s="51">
        <v>0</v>
      </c>
      <c r="N86" s="9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9">
        <v>26</v>
      </c>
      <c r="Y86" s="9">
        <v>11</v>
      </c>
      <c r="Z86" s="51">
        <v>6</v>
      </c>
      <c r="AA86" s="51">
        <v>9</v>
      </c>
      <c r="AB86" s="51">
        <v>7</v>
      </c>
      <c r="AC86" s="51">
        <v>17</v>
      </c>
      <c r="AD86" s="9">
        <v>17</v>
      </c>
      <c r="AE86" s="51">
        <v>18</v>
      </c>
      <c r="AF86" s="9">
        <v>15</v>
      </c>
      <c r="AG86" s="51">
        <v>15</v>
      </c>
      <c r="AH86" s="9">
        <v>15</v>
      </c>
      <c r="AI86" s="9">
        <v>150</v>
      </c>
      <c r="AJ86" s="9">
        <v>5</v>
      </c>
      <c r="AK86" s="9">
        <v>12</v>
      </c>
      <c r="AL86" s="9">
        <v>12</v>
      </c>
      <c r="AM86" s="9">
        <v>1001</v>
      </c>
      <c r="AN86" s="9">
        <v>1000</v>
      </c>
      <c r="AO86" s="9">
        <v>-1</v>
      </c>
      <c r="AP86" s="9">
        <v>-0.1</v>
      </c>
      <c r="CB86" s="8" t="s">
        <v>101</v>
      </c>
      <c r="CC86" s="9">
        <v>19</v>
      </c>
      <c r="CD86" s="9">
        <v>19</v>
      </c>
      <c r="CE86" s="9">
        <v>23</v>
      </c>
      <c r="CF86" s="9">
        <v>32</v>
      </c>
      <c r="CG86" s="9">
        <v>19</v>
      </c>
      <c r="CH86" s="9">
        <v>19</v>
      </c>
      <c r="CI86" s="9">
        <v>19</v>
      </c>
      <c r="CJ86" s="9">
        <v>19</v>
      </c>
      <c r="CK86" s="9">
        <v>19</v>
      </c>
      <c r="CL86" s="9">
        <v>19</v>
      </c>
      <c r="CM86" s="9">
        <v>0</v>
      </c>
      <c r="CN86" s="9">
        <v>19</v>
      </c>
      <c r="CO86" s="9">
        <v>19</v>
      </c>
      <c r="CP86" s="9">
        <v>19</v>
      </c>
      <c r="CQ86" s="9">
        <v>19</v>
      </c>
      <c r="CR86" s="9">
        <v>19</v>
      </c>
      <c r="CS86" s="9">
        <v>19</v>
      </c>
      <c r="CT86" s="9">
        <v>19</v>
      </c>
      <c r="CU86" s="9">
        <v>19</v>
      </c>
      <c r="CV86" s="9">
        <v>19</v>
      </c>
      <c r="CW86" s="9">
        <v>45.6</v>
      </c>
      <c r="CX86" s="9">
        <v>19</v>
      </c>
      <c r="CY86" s="9">
        <v>12</v>
      </c>
      <c r="CZ86" s="9">
        <v>108.1</v>
      </c>
      <c r="DA86" s="9">
        <v>13</v>
      </c>
      <c r="DB86" s="9">
        <v>10</v>
      </c>
      <c r="DC86" s="9">
        <v>12</v>
      </c>
      <c r="DD86" s="9">
        <v>2</v>
      </c>
      <c r="DE86" s="9">
        <v>80.099999999999994</v>
      </c>
      <c r="DF86" s="9">
        <v>1</v>
      </c>
      <c r="DG86" s="9">
        <v>117.1</v>
      </c>
      <c r="DH86" s="9">
        <v>4</v>
      </c>
      <c r="DI86" s="9">
        <v>4</v>
      </c>
      <c r="DJ86" s="9">
        <v>0</v>
      </c>
      <c r="DK86" s="9">
        <v>63.1</v>
      </c>
      <c r="DL86" s="9">
        <v>118.6</v>
      </c>
      <c r="DM86" s="9">
        <v>13</v>
      </c>
      <c r="DN86" s="9">
        <v>1001.2</v>
      </c>
      <c r="DO86" s="9">
        <v>1000</v>
      </c>
      <c r="DP86" s="9">
        <v>-1.2</v>
      </c>
      <c r="DQ86" s="9">
        <v>-0.12</v>
      </c>
    </row>
    <row r="87" spans="1:121" ht="15" thickBot="1" x14ac:dyDescent="0.35">
      <c r="A87" s="8" t="s">
        <v>102</v>
      </c>
      <c r="B87" s="51">
        <v>16</v>
      </c>
      <c r="C87" s="51">
        <v>17</v>
      </c>
      <c r="D87" s="9">
        <v>6</v>
      </c>
      <c r="E87" s="51">
        <v>11</v>
      </c>
      <c r="F87" s="9">
        <v>65</v>
      </c>
      <c r="G87" s="51">
        <v>17</v>
      </c>
      <c r="H87" s="51">
        <v>18</v>
      </c>
      <c r="I87" s="51">
        <v>18</v>
      </c>
      <c r="J87" s="51">
        <v>18</v>
      </c>
      <c r="K87" s="51">
        <v>18</v>
      </c>
      <c r="L87" s="9">
        <v>5</v>
      </c>
      <c r="M87" s="51">
        <v>17</v>
      </c>
      <c r="N87" s="9">
        <v>199</v>
      </c>
      <c r="O87" s="51">
        <v>18</v>
      </c>
      <c r="P87" s="51">
        <v>18</v>
      </c>
      <c r="Q87" s="51">
        <v>17</v>
      </c>
      <c r="R87" s="51">
        <v>16</v>
      </c>
      <c r="S87" s="51">
        <v>16</v>
      </c>
      <c r="T87" s="51">
        <v>18</v>
      </c>
      <c r="U87" s="51">
        <v>18</v>
      </c>
      <c r="V87" s="51">
        <v>17</v>
      </c>
      <c r="W87" s="51">
        <v>19</v>
      </c>
      <c r="X87" s="9">
        <v>4</v>
      </c>
      <c r="Y87" s="9">
        <v>4</v>
      </c>
      <c r="Z87" s="51">
        <v>4</v>
      </c>
      <c r="AA87" s="51">
        <v>4</v>
      </c>
      <c r="AB87" s="51">
        <v>4</v>
      </c>
      <c r="AC87" s="51">
        <v>17</v>
      </c>
      <c r="AD87" s="9">
        <v>282</v>
      </c>
      <c r="AE87" s="51">
        <v>19</v>
      </c>
      <c r="AF87" s="9">
        <v>15</v>
      </c>
      <c r="AG87" s="51">
        <v>15</v>
      </c>
      <c r="AH87" s="9">
        <v>15</v>
      </c>
      <c r="AI87" s="9">
        <v>10</v>
      </c>
      <c r="AJ87" s="9">
        <v>5</v>
      </c>
      <c r="AK87" s="9">
        <v>12</v>
      </c>
      <c r="AL87" s="9">
        <v>9</v>
      </c>
      <c r="AM87" s="9">
        <v>1001</v>
      </c>
      <c r="AN87" s="9">
        <v>1000</v>
      </c>
      <c r="AO87" s="9">
        <v>-1</v>
      </c>
      <c r="AP87" s="9">
        <v>-0.1</v>
      </c>
      <c r="CB87" s="8" t="s">
        <v>102</v>
      </c>
      <c r="CC87" s="9">
        <v>3</v>
      </c>
      <c r="CD87" s="9">
        <v>2</v>
      </c>
      <c r="CE87" s="9">
        <v>17</v>
      </c>
      <c r="CF87" s="9">
        <v>21</v>
      </c>
      <c r="CG87" s="9">
        <v>1</v>
      </c>
      <c r="CH87" s="9">
        <v>2</v>
      </c>
      <c r="CI87" s="9">
        <v>1</v>
      </c>
      <c r="CJ87" s="9">
        <v>1</v>
      </c>
      <c r="CK87" s="9">
        <v>1</v>
      </c>
      <c r="CL87" s="9">
        <v>1</v>
      </c>
      <c r="CM87" s="9">
        <v>349.4</v>
      </c>
      <c r="CN87" s="9">
        <v>2</v>
      </c>
      <c r="CO87" s="9">
        <v>1</v>
      </c>
      <c r="CP87" s="9">
        <v>1</v>
      </c>
      <c r="CQ87" s="9">
        <v>1</v>
      </c>
      <c r="CR87" s="9">
        <v>2</v>
      </c>
      <c r="CS87" s="9">
        <v>3</v>
      </c>
      <c r="CT87" s="9">
        <v>3</v>
      </c>
      <c r="CU87" s="9">
        <v>1</v>
      </c>
      <c r="CV87" s="9">
        <v>1</v>
      </c>
      <c r="CW87" s="9">
        <v>28.5</v>
      </c>
      <c r="CX87" s="9">
        <v>0</v>
      </c>
      <c r="CY87" s="9">
        <v>15</v>
      </c>
      <c r="CZ87" s="9">
        <v>115.1</v>
      </c>
      <c r="DA87" s="9">
        <v>15</v>
      </c>
      <c r="DB87" s="9">
        <v>15</v>
      </c>
      <c r="DC87" s="9">
        <v>15</v>
      </c>
      <c r="DD87" s="9">
        <v>2</v>
      </c>
      <c r="DE87" s="9">
        <v>49.1</v>
      </c>
      <c r="DF87" s="9">
        <v>0</v>
      </c>
      <c r="DG87" s="9">
        <v>117.1</v>
      </c>
      <c r="DH87" s="9">
        <v>4</v>
      </c>
      <c r="DI87" s="9">
        <v>4</v>
      </c>
      <c r="DJ87" s="9">
        <v>9</v>
      </c>
      <c r="DK87" s="9">
        <v>63.1</v>
      </c>
      <c r="DL87" s="9">
        <v>118.6</v>
      </c>
      <c r="DM87" s="9">
        <v>16</v>
      </c>
      <c r="DN87" s="9">
        <v>1001.2</v>
      </c>
      <c r="DO87" s="9">
        <v>1000</v>
      </c>
      <c r="DP87" s="9">
        <v>-1.2</v>
      </c>
      <c r="DQ87" s="9">
        <v>-0.12</v>
      </c>
    </row>
    <row r="88" spans="1:121" ht="15" thickBot="1" x14ac:dyDescent="0.35">
      <c r="A88" s="8" t="s">
        <v>103</v>
      </c>
      <c r="B88" s="51">
        <v>17</v>
      </c>
      <c r="C88" s="51">
        <v>15</v>
      </c>
      <c r="D88" s="9">
        <v>87</v>
      </c>
      <c r="E88" s="51">
        <v>14</v>
      </c>
      <c r="F88" s="9">
        <v>13</v>
      </c>
      <c r="G88" s="51">
        <v>14</v>
      </c>
      <c r="H88" s="51">
        <v>15</v>
      </c>
      <c r="I88" s="51">
        <v>17</v>
      </c>
      <c r="J88" s="51">
        <v>15</v>
      </c>
      <c r="K88" s="51">
        <v>15</v>
      </c>
      <c r="L88" s="9">
        <v>10</v>
      </c>
      <c r="M88" s="51">
        <v>16</v>
      </c>
      <c r="N88" s="9">
        <v>195</v>
      </c>
      <c r="O88" s="51">
        <v>15</v>
      </c>
      <c r="P88" s="51">
        <v>14</v>
      </c>
      <c r="Q88" s="51">
        <v>13</v>
      </c>
      <c r="R88" s="51">
        <v>11</v>
      </c>
      <c r="S88" s="51">
        <v>13</v>
      </c>
      <c r="T88" s="51">
        <v>12</v>
      </c>
      <c r="U88" s="51">
        <v>16</v>
      </c>
      <c r="V88" s="51">
        <v>14</v>
      </c>
      <c r="W88" s="51">
        <v>17</v>
      </c>
      <c r="X88" s="9">
        <v>35</v>
      </c>
      <c r="Y88" s="9">
        <v>15</v>
      </c>
      <c r="Z88" s="51">
        <v>16</v>
      </c>
      <c r="AA88" s="51">
        <v>16</v>
      </c>
      <c r="AB88" s="51">
        <v>16</v>
      </c>
      <c r="AC88" s="51">
        <v>17</v>
      </c>
      <c r="AD88" s="9">
        <v>17</v>
      </c>
      <c r="AE88" s="51">
        <v>18</v>
      </c>
      <c r="AF88" s="9">
        <v>15</v>
      </c>
      <c r="AG88" s="51">
        <v>15</v>
      </c>
      <c r="AH88" s="9">
        <v>67</v>
      </c>
      <c r="AI88" s="9">
        <v>146</v>
      </c>
      <c r="AJ88" s="9">
        <v>15</v>
      </c>
      <c r="AK88" s="9">
        <v>12</v>
      </c>
      <c r="AL88" s="9">
        <v>13</v>
      </c>
      <c r="AM88" s="9">
        <v>1001</v>
      </c>
      <c r="AN88" s="9">
        <v>1000</v>
      </c>
      <c r="AO88" s="9">
        <v>-1</v>
      </c>
      <c r="AP88" s="9">
        <v>-0.1</v>
      </c>
      <c r="CB88" s="8" t="s">
        <v>103</v>
      </c>
      <c r="CC88" s="9">
        <v>2</v>
      </c>
      <c r="CD88" s="9">
        <v>4</v>
      </c>
      <c r="CE88" s="9">
        <v>12</v>
      </c>
      <c r="CF88" s="9">
        <v>18</v>
      </c>
      <c r="CG88" s="9">
        <v>6</v>
      </c>
      <c r="CH88" s="9">
        <v>5</v>
      </c>
      <c r="CI88" s="9">
        <v>4</v>
      </c>
      <c r="CJ88" s="9">
        <v>2</v>
      </c>
      <c r="CK88" s="9">
        <v>4</v>
      </c>
      <c r="CL88" s="9">
        <v>4</v>
      </c>
      <c r="CM88" s="9">
        <v>318.39999999999998</v>
      </c>
      <c r="CN88" s="9">
        <v>3</v>
      </c>
      <c r="CO88" s="9">
        <v>5</v>
      </c>
      <c r="CP88" s="9">
        <v>4</v>
      </c>
      <c r="CQ88" s="9">
        <v>5</v>
      </c>
      <c r="CR88" s="9">
        <v>6</v>
      </c>
      <c r="CS88" s="9">
        <v>8</v>
      </c>
      <c r="CT88" s="9">
        <v>6</v>
      </c>
      <c r="CU88" s="9">
        <v>7</v>
      </c>
      <c r="CV88" s="9">
        <v>3</v>
      </c>
      <c r="CW88" s="9">
        <v>31.5</v>
      </c>
      <c r="CX88" s="9">
        <v>2</v>
      </c>
      <c r="CY88" s="9">
        <v>3</v>
      </c>
      <c r="CZ88" s="9">
        <v>104.1</v>
      </c>
      <c r="DA88" s="9">
        <v>3</v>
      </c>
      <c r="DB88" s="9">
        <v>3</v>
      </c>
      <c r="DC88" s="9">
        <v>3</v>
      </c>
      <c r="DD88" s="9">
        <v>2</v>
      </c>
      <c r="DE88" s="9">
        <v>80.099999999999994</v>
      </c>
      <c r="DF88" s="9">
        <v>1</v>
      </c>
      <c r="DG88" s="9">
        <v>117.1</v>
      </c>
      <c r="DH88" s="9">
        <v>4</v>
      </c>
      <c r="DI88" s="9">
        <v>1</v>
      </c>
      <c r="DJ88" s="9">
        <v>4</v>
      </c>
      <c r="DK88" s="9">
        <v>53.1</v>
      </c>
      <c r="DL88" s="9">
        <v>118.6</v>
      </c>
      <c r="DM88" s="9">
        <v>12</v>
      </c>
      <c r="DN88" s="9">
        <v>969.1</v>
      </c>
      <c r="DO88" s="9">
        <v>1000</v>
      </c>
      <c r="DP88" s="9">
        <v>30.9</v>
      </c>
      <c r="DQ88" s="9">
        <v>3.09</v>
      </c>
    </row>
    <row r="89" spans="1:121" ht="15" thickBot="1" x14ac:dyDescent="0.35">
      <c r="A89" s="8" t="s">
        <v>1</v>
      </c>
      <c r="B89" s="51">
        <v>4</v>
      </c>
      <c r="C89" s="51">
        <v>6</v>
      </c>
      <c r="D89" s="9">
        <v>2</v>
      </c>
      <c r="E89" s="51">
        <v>6</v>
      </c>
      <c r="F89" s="9">
        <v>8</v>
      </c>
      <c r="G89" s="51">
        <v>7</v>
      </c>
      <c r="H89" s="51">
        <v>5</v>
      </c>
      <c r="I89" s="51">
        <v>5</v>
      </c>
      <c r="J89" s="51">
        <v>5</v>
      </c>
      <c r="K89" s="51">
        <v>8</v>
      </c>
      <c r="L89" s="9">
        <v>9</v>
      </c>
      <c r="M89" s="51">
        <v>4</v>
      </c>
      <c r="N89" s="9">
        <v>190</v>
      </c>
      <c r="O89" s="51">
        <v>9</v>
      </c>
      <c r="P89" s="51">
        <v>8</v>
      </c>
      <c r="Q89" s="51">
        <v>7</v>
      </c>
      <c r="R89" s="51">
        <v>5</v>
      </c>
      <c r="S89" s="51">
        <v>8</v>
      </c>
      <c r="T89" s="51">
        <v>7</v>
      </c>
      <c r="U89" s="51">
        <v>5</v>
      </c>
      <c r="V89" s="51">
        <v>7</v>
      </c>
      <c r="W89" s="51">
        <v>7</v>
      </c>
      <c r="X89" s="9">
        <v>30</v>
      </c>
      <c r="Y89" s="9">
        <v>467</v>
      </c>
      <c r="Z89" s="51">
        <v>11</v>
      </c>
      <c r="AA89" s="51">
        <v>13</v>
      </c>
      <c r="AB89" s="51">
        <v>13</v>
      </c>
      <c r="AC89" s="51">
        <v>17</v>
      </c>
      <c r="AD89" s="9">
        <v>17</v>
      </c>
      <c r="AE89" s="51">
        <v>18</v>
      </c>
      <c r="AF89" s="9">
        <v>15</v>
      </c>
      <c r="AG89" s="51">
        <v>15</v>
      </c>
      <c r="AH89" s="9">
        <v>15</v>
      </c>
      <c r="AI89" s="9">
        <v>13</v>
      </c>
      <c r="AJ89" s="9">
        <v>5</v>
      </c>
      <c r="AK89" s="9">
        <v>12</v>
      </c>
      <c r="AL89" s="9">
        <v>17</v>
      </c>
      <c r="AM89" s="9">
        <v>1000</v>
      </c>
      <c r="AN89" s="9">
        <v>1000</v>
      </c>
      <c r="AO89" s="9">
        <v>0</v>
      </c>
      <c r="AP89" s="9">
        <v>0</v>
      </c>
      <c r="CB89" s="8" t="s">
        <v>1</v>
      </c>
      <c r="CC89" s="9">
        <v>15</v>
      </c>
      <c r="CD89" s="9">
        <v>13</v>
      </c>
      <c r="CE89" s="9">
        <v>21</v>
      </c>
      <c r="CF89" s="9">
        <v>26</v>
      </c>
      <c r="CG89" s="9">
        <v>11</v>
      </c>
      <c r="CH89" s="9">
        <v>12</v>
      </c>
      <c r="CI89" s="9">
        <v>14</v>
      </c>
      <c r="CJ89" s="9">
        <v>14</v>
      </c>
      <c r="CK89" s="9">
        <v>14</v>
      </c>
      <c r="CL89" s="9">
        <v>11</v>
      </c>
      <c r="CM89" s="9">
        <v>319.39999999999998</v>
      </c>
      <c r="CN89" s="9">
        <v>15</v>
      </c>
      <c r="CO89" s="9">
        <v>10</v>
      </c>
      <c r="CP89" s="9">
        <v>10</v>
      </c>
      <c r="CQ89" s="9">
        <v>11</v>
      </c>
      <c r="CR89" s="9">
        <v>12</v>
      </c>
      <c r="CS89" s="9">
        <v>14</v>
      </c>
      <c r="CT89" s="9">
        <v>11</v>
      </c>
      <c r="CU89" s="9">
        <v>12</v>
      </c>
      <c r="CV89" s="9">
        <v>14</v>
      </c>
      <c r="CW89" s="9">
        <v>38.5</v>
      </c>
      <c r="CX89" s="9">
        <v>12</v>
      </c>
      <c r="CY89" s="9">
        <v>8</v>
      </c>
      <c r="CZ89" s="9">
        <v>1</v>
      </c>
      <c r="DA89" s="9">
        <v>8</v>
      </c>
      <c r="DB89" s="9">
        <v>6</v>
      </c>
      <c r="DC89" s="9">
        <v>6</v>
      </c>
      <c r="DD89" s="9">
        <v>2</v>
      </c>
      <c r="DE89" s="9">
        <v>80.099999999999994</v>
      </c>
      <c r="DF89" s="9">
        <v>1</v>
      </c>
      <c r="DG89" s="9">
        <v>117.1</v>
      </c>
      <c r="DH89" s="9">
        <v>4</v>
      </c>
      <c r="DI89" s="9">
        <v>4</v>
      </c>
      <c r="DJ89" s="9">
        <v>6</v>
      </c>
      <c r="DK89" s="9">
        <v>63.1</v>
      </c>
      <c r="DL89" s="9">
        <v>118.6</v>
      </c>
      <c r="DM89" s="9">
        <v>2</v>
      </c>
      <c r="DN89" s="9">
        <v>1057.2</v>
      </c>
      <c r="DO89" s="9">
        <v>1000</v>
      </c>
      <c r="DP89" s="9">
        <v>-57.2</v>
      </c>
      <c r="DQ89" s="9">
        <v>-5.72</v>
      </c>
    </row>
    <row r="90" spans="1:121" ht="15" thickBot="1" x14ac:dyDescent="0.35">
      <c r="A90" s="8" t="s">
        <v>81</v>
      </c>
      <c r="B90" s="51">
        <v>16</v>
      </c>
      <c r="C90" s="51">
        <v>15</v>
      </c>
      <c r="D90" s="9">
        <v>90</v>
      </c>
      <c r="E90" s="51">
        <v>12</v>
      </c>
      <c r="F90" s="9">
        <v>15</v>
      </c>
      <c r="G90" s="51">
        <v>16</v>
      </c>
      <c r="H90" s="51">
        <v>13</v>
      </c>
      <c r="I90" s="51">
        <v>14</v>
      </c>
      <c r="J90" s="51">
        <v>15</v>
      </c>
      <c r="K90" s="51">
        <v>15</v>
      </c>
      <c r="L90" s="9">
        <v>5</v>
      </c>
      <c r="M90" s="51">
        <v>16</v>
      </c>
      <c r="N90" s="9">
        <v>196</v>
      </c>
      <c r="O90" s="51">
        <v>15</v>
      </c>
      <c r="P90" s="51">
        <v>15</v>
      </c>
      <c r="Q90" s="51">
        <v>15</v>
      </c>
      <c r="R90" s="51">
        <v>13</v>
      </c>
      <c r="S90" s="51">
        <v>15</v>
      </c>
      <c r="T90" s="51">
        <v>15</v>
      </c>
      <c r="U90" s="51">
        <v>15</v>
      </c>
      <c r="V90" s="51">
        <v>17</v>
      </c>
      <c r="W90" s="51">
        <v>13</v>
      </c>
      <c r="X90" s="9">
        <v>31</v>
      </c>
      <c r="Y90" s="9">
        <v>11</v>
      </c>
      <c r="Z90" s="51">
        <v>13</v>
      </c>
      <c r="AA90" s="51">
        <v>11</v>
      </c>
      <c r="AB90" s="51">
        <v>11</v>
      </c>
      <c r="AC90" s="51">
        <v>18</v>
      </c>
      <c r="AD90" s="9">
        <v>17</v>
      </c>
      <c r="AE90" s="51">
        <v>18</v>
      </c>
      <c r="AF90" s="9">
        <v>15</v>
      </c>
      <c r="AG90" s="51">
        <v>15</v>
      </c>
      <c r="AH90" s="9">
        <v>15</v>
      </c>
      <c r="AI90" s="9">
        <v>147</v>
      </c>
      <c r="AJ90" s="9">
        <v>16</v>
      </c>
      <c r="AK90" s="9">
        <v>12</v>
      </c>
      <c r="AL90" s="9">
        <v>80</v>
      </c>
      <c r="AM90" s="9">
        <v>1001</v>
      </c>
      <c r="AN90" s="9">
        <v>1000</v>
      </c>
      <c r="AO90" s="9">
        <v>-1</v>
      </c>
      <c r="AP90" s="9">
        <v>-0.1</v>
      </c>
      <c r="CB90" s="8" t="s">
        <v>81</v>
      </c>
      <c r="CC90" s="9">
        <v>3</v>
      </c>
      <c r="CD90" s="9">
        <v>4</v>
      </c>
      <c r="CE90" s="9">
        <v>9</v>
      </c>
      <c r="CF90" s="9">
        <v>20</v>
      </c>
      <c r="CG90" s="9">
        <v>4</v>
      </c>
      <c r="CH90" s="9">
        <v>3</v>
      </c>
      <c r="CI90" s="9">
        <v>6</v>
      </c>
      <c r="CJ90" s="9">
        <v>5</v>
      </c>
      <c r="CK90" s="9">
        <v>4</v>
      </c>
      <c r="CL90" s="9">
        <v>4</v>
      </c>
      <c r="CM90" s="9">
        <v>349.4</v>
      </c>
      <c r="CN90" s="9">
        <v>3</v>
      </c>
      <c r="CO90" s="9">
        <v>4</v>
      </c>
      <c r="CP90" s="9">
        <v>4</v>
      </c>
      <c r="CQ90" s="9">
        <v>4</v>
      </c>
      <c r="CR90" s="9">
        <v>4</v>
      </c>
      <c r="CS90" s="9">
        <v>6</v>
      </c>
      <c r="CT90" s="9">
        <v>4</v>
      </c>
      <c r="CU90" s="9">
        <v>4</v>
      </c>
      <c r="CV90" s="9">
        <v>4</v>
      </c>
      <c r="CW90" s="9">
        <v>28.5</v>
      </c>
      <c r="CX90" s="9">
        <v>6</v>
      </c>
      <c r="CY90" s="9">
        <v>7</v>
      </c>
      <c r="CZ90" s="9">
        <v>108.1</v>
      </c>
      <c r="DA90" s="9">
        <v>6</v>
      </c>
      <c r="DB90" s="9">
        <v>8</v>
      </c>
      <c r="DC90" s="9">
        <v>8</v>
      </c>
      <c r="DD90" s="9">
        <v>1</v>
      </c>
      <c r="DE90" s="9">
        <v>80.099999999999994</v>
      </c>
      <c r="DF90" s="9">
        <v>1</v>
      </c>
      <c r="DG90" s="9">
        <v>117.1</v>
      </c>
      <c r="DH90" s="9">
        <v>4</v>
      </c>
      <c r="DI90" s="9">
        <v>4</v>
      </c>
      <c r="DJ90" s="9">
        <v>3</v>
      </c>
      <c r="DK90" s="9">
        <v>52.1</v>
      </c>
      <c r="DL90" s="9">
        <v>118.6</v>
      </c>
      <c r="DM90" s="9">
        <v>0</v>
      </c>
      <c r="DN90" s="9">
        <v>1001.2</v>
      </c>
      <c r="DO90" s="9">
        <v>1000</v>
      </c>
      <c r="DP90" s="9">
        <v>-1.2</v>
      </c>
      <c r="DQ90" s="9">
        <v>-0.12</v>
      </c>
    </row>
    <row r="91" spans="1:121" ht="15" thickBot="1" x14ac:dyDescent="0.35">
      <c r="A91" s="8" t="s">
        <v>82</v>
      </c>
      <c r="B91" s="51">
        <v>13</v>
      </c>
      <c r="C91" s="51">
        <v>12</v>
      </c>
      <c r="D91" s="9">
        <v>92</v>
      </c>
      <c r="E91" s="51">
        <v>16</v>
      </c>
      <c r="F91" s="9">
        <v>13</v>
      </c>
      <c r="G91" s="51">
        <v>13</v>
      </c>
      <c r="H91" s="51">
        <v>12</v>
      </c>
      <c r="I91" s="51">
        <v>12</v>
      </c>
      <c r="J91" s="51">
        <v>12</v>
      </c>
      <c r="K91" s="51">
        <v>12</v>
      </c>
      <c r="L91" s="9">
        <v>2</v>
      </c>
      <c r="M91" s="51">
        <v>12</v>
      </c>
      <c r="N91" s="9">
        <v>193</v>
      </c>
      <c r="O91" s="51">
        <v>12</v>
      </c>
      <c r="P91" s="51">
        <v>12</v>
      </c>
      <c r="Q91" s="51">
        <v>12</v>
      </c>
      <c r="R91" s="51">
        <v>16</v>
      </c>
      <c r="S91" s="51">
        <v>13</v>
      </c>
      <c r="T91" s="51">
        <v>12</v>
      </c>
      <c r="U91" s="51">
        <v>12</v>
      </c>
      <c r="V91" s="51">
        <v>19</v>
      </c>
      <c r="W91" s="51">
        <v>17</v>
      </c>
      <c r="X91" s="9">
        <v>25</v>
      </c>
      <c r="Y91" s="9">
        <v>6</v>
      </c>
      <c r="Z91" s="51">
        <v>7</v>
      </c>
      <c r="AA91" s="51">
        <v>6</v>
      </c>
      <c r="AB91" s="51">
        <v>6</v>
      </c>
      <c r="AC91" s="51">
        <v>17</v>
      </c>
      <c r="AD91" s="9">
        <v>17</v>
      </c>
      <c r="AE91" s="51">
        <v>18</v>
      </c>
      <c r="AF91" s="9">
        <v>15</v>
      </c>
      <c r="AG91" s="51">
        <v>15</v>
      </c>
      <c r="AH91" s="9">
        <v>15</v>
      </c>
      <c r="AI91" s="9">
        <v>9</v>
      </c>
      <c r="AJ91" s="9">
        <v>9</v>
      </c>
      <c r="AK91" s="9">
        <v>287</v>
      </c>
      <c r="AL91" s="9">
        <v>10</v>
      </c>
      <c r="AM91" s="9">
        <v>1001</v>
      </c>
      <c r="AN91" s="9">
        <v>1000</v>
      </c>
      <c r="AO91" s="9">
        <v>-1</v>
      </c>
      <c r="AP91" s="9">
        <v>-0.1</v>
      </c>
      <c r="CB91" s="8" t="s">
        <v>82</v>
      </c>
      <c r="CC91" s="9">
        <v>6</v>
      </c>
      <c r="CD91" s="9">
        <v>7</v>
      </c>
      <c r="CE91" s="9">
        <v>7</v>
      </c>
      <c r="CF91" s="9">
        <v>3</v>
      </c>
      <c r="CG91" s="9">
        <v>6</v>
      </c>
      <c r="CH91" s="9">
        <v>6</v>
      </c>
      <c r="CI91" s="9">
        <v>7</v>
      </c>
      <c r="CJ91" s="9">
        <v>7</v>
      </c>
      <c r="CK91" s="9">
        <v>7</v>
      </c>
      <c r="CL91" s="9">
        <v>7</v>
      </c>
      <c r="CM91" s="9">
        <v>420.5</v>
      </c>
      <c r="CN91" s="9">
        <v>7</v>
      </c>
      <c r="CO91" s="9">
        <v>7</v>
      </c>
      <c r="CP91" s="9">
        <v>7</v>
      </c>
      <c r="CQ91" s="9">
        <v>7</v>
      </c>
      <c r="CR91" s="9">
        <v>7</v>
      </c>
      <c r="CS91" s="9">
        <v>3</v>
      </c>
      <c r="CT91" s="9">
        <v>6</v>
      </c>
      <c r="CU91" s="9">
        <v>7</v>
      </c>
      <c r="CV91" s="9">
        <v>7</v>
      </c>
      <c r="CW91" s="9">
        <v>0</v>
      </c>
      <c r="CX91" s="9">
        <v>2</v>
      </c>
      <c r="CY91" s="9">
        <v>13</v>
      </c>
      <c r="CZ91" s="9">
        <v>113.1</v>
      </c>
      <c r="DA91" s="9">
        <v>12</v>
      </c>
      <c r="DB91" s="9">
        <v>13</v>
      </c>
      <c r="DC91" s="9">
        <v>13</v>
      </c>
      <c r="DD91" s="9">
        <v>2</v>
      </c>
      <c r="DE91" s="9">
        <v>80.099999999999994</v>
      </c>
      <c r="DF91" s="9">
        <v>1</v>
      </c>
      <c r="DG91" s="9">
        <v>117.1</v>
      </c>
      <c r="DH91" s="9">
        <v>4</v>
      </c>
      <c r="DI91" s="9">
        <v>4</v>
      </c>
      <c r="DJ91" s="9">
        <v>10</v>
      </c>
      <c r="DK91" s="9">
        <v>59.1</v>
      </c>
      <c r="DL91" s="9">
        <v>1</v>
      </c>
      <c r="DM91" s="9">
        <v>15</v>
      </c>
      <c r="DN91" s="9">
        <v>1001.2</v>
      </c>
      <c r="DO91" s="9">
        <v>1000</v>
      </c>
      <c r="DP91" s="9">
        <v>-1.2</v>
      </c>
      <c r="DQ91" s="9">
        <v>-0.12</v>
      </c>
    </row>
    <row r="92" spans="1:121" ht="15" thickBot="1" x14ac:dyDescent="0.35">
      <c r="A92" s="8" t="s">
        <v>83</v>
      </c>
      <c r="B92" s="51">
        <v>10</v>
      </c>
      <c r="C92" s="51">
        <v>10</v>
      </c>
      <c r="D92" s="9">
        <v>87</v>
      </c>
      <c r="E92" s="51">
        <v>11</v>
      </c>
      <c r="F92" s="9">
        <v>65</v>
      </c>
      <c r="G92" s="51">
        <v>10</v>
      </c>
      <c r="H92" s="51">
        <v>9</v>
      </c>
      <c r="I92" s="51">
        <v>10</v>
      </c>
      <c r="J92" s="51">
        <v>10</v>
      </c>
      <c r="K92" s="51">
        <v>10</v>
      </c>
      <c r="L92" s="9">
        <v>12</v>
      </c>
      <c r="M92" s="51">
        <v>8</v>
      </c>
      <c r="N92" s="9">
        <v>192</v>
      </c>
      <c r="O92" s="51">
        <v>10</v>
      </c>
      <c r="P92" s="51">
        <v>10</v>
      </c>
      <c r="Q92" s="51">
        <v>17</v>
      </c>
      <c r="R92" s="51">
        <v>18</v>
      </c>
      <c r="S92" s="51">
        <v>17</v>
      </c>
      <c r="T92" s="51">
        <v>18</v>
      </c>
      <c r="U92" s="51">
        <v>10</v>
      </c>
      <c r="V92" s="51">
        <v>14</v>
      </c>
      <c r="W92" s="51">
        <v>9</v>
      </c>
      <c r="X92" s="9">
        <v>28</v>
      </c>
      <c r="Y92" s="9">
        <v>8</v>
      </c>
      <c r="Z92" s="51">
        <v>9</v>
      </c>
      <c r="AA92" s="51">
        <v>10</v>
      </c>
      <c r="AB92" s="51">
        <v>10</v>
      </c>
      <c r="AC92" s="51">
        <v>17</v>
      </c>
      <c r="AD92" s="9">
        <v>17</v>
      </c>
      <c r="AE92" s="51">
        <v>18</v>
      </c>
      <c r="AF92" s="9">
        <v>15</v>
      </c>
      <c r="AG92" s="51">
        <v>15</v>
      </c>
      <c r="AH92" s="9">
        <v>15</v>
      </c>
      <c r="AI92" s="9">
        <v>148</v>
      </c>
      <c r="AJ92" s="9">
        <v>5</v>
      </c>
      <c r="AK92" s="9">
        <v>104</v>
      </c>
      <c r="AL92" s="9">
        <v>15</v>
      </c>
      <c r="AM92" s="9">
        <v>1001</v>
      </c>
      <c r="AN92" s="9">
        <v>1000</v>
      </c>
      <c r="AO92" s="9">
        <v>-1</v>
      </c>
      <c r="AP92" s="9">
        <v>-0.1</v>
      </c>
      <c r="CB92" s="8" t="s">
        <v>83</v>
      </c>
      <c r="CC92" s="9">
        <v>9</v>
      </c>
      <c r="CD92" s="9">
        <v>9</v>
      </c>
      <c r="CE92" s="9">
        <v>12</v>
      </c>
      <c r="CF92" s="9">
        <v>21</v>
      </c>
      <c r="CG92" s="9">
        <v>1</v>
      </c>
      <c r="CH92" s="9">
        <v>9</v>
      </c>
      <c r="CI92" s="9">
        <v>10</v>
      </c>
      <c r="CJ92" s="9">
        <v>9</v>
      </c>
      <c r="CK92" s="9">
        <v>9</v>
      </c>
      <c r="CL92" s="9">
        <v>9</v>
      </c>
      <c r="CM92" s="9">
        <v>316.39999999999998</v>
      </c>
      <c r="CN92" s="9">
        <v>11</v>
      </c>
      <c r="CO92" s="9">
        <v>8</v>
      </c>
      <c r="CP92" s="9">
        <v>9</v>
      </c>
      <c r="CQ92" s="9">
        <v>9</v>
      </c>
      <c r="CR92" s="9">
        <v>2</v>
      </c>
      <c r="CS92" s="9">
        <v>1</v>
      </c>
      <c r="CT92" s="9">
        <v>2</v>
      </c>
      <c r="CU92" s="9">
        <v>1</v>
      </c>
      <c r="CV92" s="9">
        <v>9</v>
      </c>
      <c r="CW92" s="9">
        <v>31.5</v>
      </c>
      <c r="CX92" s="9">
        <v>10</v>
      </c>
      <c r="CY92" s="9">
        <v>10</v>
      </c>
      <c r="CZ92" s="9">
        <v>111.1</v>
      </c>
      <c r="DA92" s="9">
        <v>10</v>
      </c>
      <c r="DB92" s="9">
        <v>9</v>
      </c>
      <c r="DC92" s="9">
        <v>9</v>
      </c>
      <c r="DD92" s="9">
        <v>2</v>
      </c>
      <c r="DE92" s="9">
        <v>80.099999999999994</v>
      </c>
      <c r="DF92" s="9">
        <v>1</v>
      </c>
      <c r="DG92" s="9">
        <v>117.1</v>
      </c>
      <c r="DH92" s="9">
        <v>4</v>
      </c>
      <c r="DI92" s="9">
        <v>4</v>
      </c>
      <c r="DJ92" s="9">
        <v>2</v>
      </c>
      <c r="DK92" s="9">
        <v>63.1</v>
      </c>
      <c r="DL92" s="9">
        <v>51.6</v>
      </c>
      <c r="DM92" s="9">
        <v>10</v>
      </c>
      <c r="DN92" s="9">
        <v>992.1</v>
      </c>
      <c r="DO92" s="9">
        <v>1000</v>
      </c>
      <c r="DP92" s="9">
        <v>7.9</v>
      </c>
      <c r="DQ92" s="9">
        <v>0.79</v>
      </c>
    </row>
    <row r="93" spans="1:121" ht="20.399999999999999" thickBot="1" x14ac:dyDescent="0.35">
      <c r="A93" s="8" t="s">
        <v>84</v>
      </c>
      <c r="B93" s="51">
        <v>7</v>
      </c>
      <c r="C93" s="51">
        <v>8</v>
      </c>
      <c r="D93" s="9">
        <v>7</v>
      </c>
      <c r="E93" s="51">
        <v>8</v>
      </c>
      <c r="F93" s="9">
        <v>7</v>
      </c>
      <c r="G93" s="51">
        <v>8</v>
      </c>
      <c r="H93" s="51">
        <v>7</v>
      </c>
      <c r="I93" s="51">
        <v>7</v>
      </c>
      <c r="J93" s="51">
        <v>8</v>
      </c>
      <c r="K93" s="51">
        <v>6</v>
      </c>
      <c r="L93" s="9">
        <v>6</v>
      </c>
      <c r="M93" s="51">
        <v>5</v>
      </c>
      <c r="N93" s="9">
        <v>75</v>
      </c>
      <c r="O93" s="51">
        <v>7</v>
      </c>
      <c r="P93" s="51">
        <v>8</v>
      </c>
      <c r="Q93" s="51">
        <v>9</v>
      </c>
      <c r="R93" s="51">
        <v>9</v>
      </c>
      <c r="S93" s="51">
        <v>9</v>
      </c>
      <c r="T93" s="51">
        <v>9</v>
      </c>
      <c r="U93" s="51">
        <v>7</v>
      </c>
      <c r="V93" s="51">
        <v>10</v>
      </c>
      <c r="W93" s="51">
        <v>11</v>
      </c>
      <c r="X93" s="9">
        <v>27</v>
      </c>
      <c r="Y93" s="9">
        <v>7</v>
      </c>
      <c r="Z93" s="51">
        <v>8</v>
      </c>
      <c r="AA93" s="51">
        <v>7</v>
      </c>
      <c r="AB93" s="51">
        <v>8</v>
      </c>
      <c r="AC93" s="51">
        <v>17</v>
      </c>
      <c r="AD93" s="9">
        <v>17</v>
      </c>
      <c r="AE93" s="51">
        <v>18</v>
      </c>
      <c r="AF93" s="9">
        <v>329</v>
      </c>
      <c r="AG93" s="51">
        <v>18</v>
      </c>
      <c r="AH93" s="9">
        <v>15</v>
      </c>
      <c r="AI93" s="9">
        <v>5</v>
      </c>
      <c r="AJ93" s="9">
        <v>258</v>
      </c>
      <c r="AK93" s="9">
        <v>12</v>
      </c>
      <c r="AL93" s="9">
        <v>16</v>
      </c>
      <c r="AM93" s="9">
        <v>1000</v>
      </c>
      <c r="AN93" s="9">
        <v>1000</v>
      </c>
      <c r="AO93" s="9">
        <v>0</v>
      </c>
      <c r="AP93" s="9">
        <v>0</v>
      </c>
      <c r="CB93" s="8" t="s">
        <v>84</v>
      </c>
      <c r="CC93" s="9">
        <v>12</v>
      </c>
      <c r="CD93" s="9">
        <v>11</v>
      </c>
      <c r="CE93" s="9">
        <v>16</v>
      </c>
      <c r="CF93" s="9">
        <v>24</v>
      </c>
      <c r="CG93" s="9">
        <v>12</v>
      </c>
      <c r="CH93" s="9">
        <v>11</v>
      </c>
      <c r="CI93" s="9">
        <v>12</v>
      </c>
      <c r="CJ93" s="9">
        <v>12</v>
      </c>
      <c r="CK93" s="9">
        <v>11</v>
      </c>
      <c r="CL93" s="9">
        <v>13</v>
      </c>
      <c r="CM93" s="9">
        <v>322.39999999999998</v>
      </c>
      <c r="CN93" s="9">
        <v>14</v>
      </c>
      <c r="CO93" s="9">
        <v>12</v>
      </c>
      <c r="CP93" s="9">
        <v>12</v>
      </c>
      <c r="CQ93" s="9">
        <v>11</v>
      </c>
      <c r="CR93" s="9">
        <v>10</v>
      </c>
      <c r="CS93" s="9">
        <v>10</v>
      </c>
      <c r="CT93" s="9">
        <v>10</v>
      </c>
      <c r="CU93" s="9">
        <v>10</v>
      </c>
      <c r="CV93" s="9">
        <v>12</v>
      </c>
      <c r="CW93" s="9">
        <v>35.5</v>
      </c>
      <c r="CX93" s="9">
        <v>8</v>
      </c>
      <c r="CY93" s="9">
        <v>11</v>
      </c>
      <c r="CZ93" s="9">
        <v>112.1</v>
      </c>
      <c r="DA93" s="9">
        <v>11</v>
      </c>
      <c r="DB93" s="9">
        <v>12</v>
      </c>
      <c r="DC93" s="9">
        <v>11</v>
      </c>
      <c r="DD93" s="9">
        <v>2</v>
      </c>
      <c r="DE93" s="9">
        <v>80.099999999999994</v>
      </c>
      <c r="DF93" s="9">
        <v>1</v>
      </c>
      <c r="DG93" s="9">
        <v>1</v>
      </c>
      <c r="DH93" s="9">
        <v>1</v>
      </c>
      <c r="DI93" s="9">
        <v>4</v>
      </c>
      <c r="DJ93" s="9">
        <v>31</v>
      </c>
      <c r="DK93" s="9">
        <v>1</v>
      </c>
      <c r="DL93" s="9">
        <v>118.6</v>
      </c>
      <c r="DM93" s="9">
        <v>3</v>
      </c>
      <c r="DN93" s="9">
        <v>1001.2</v>
      </c>
      <c r="DO93" s="9">
        <v>1000</v>
      </c>
      <c r="DP93" s="9">
        <v>-1.2</v>
      </c>
      <c r="DQ93" s="9">
        <v>-0.12</v>
      </c>
    </row>
    <row r="94" spans="1:121" ht="15" thickBot="1" x14ac:dyDescent="0.35"/>
    <row r="95" spans="1:121" ht="15" thickBot="1" x14ac:dyDescent="0.35">
      <c r="A95" s="8" t="s">
        <v>151</v>
      </c>
      <c r="B95" s="52">
        <v>4061</v>
      </c>
      <c r="CB95" s="8" t="s">
        <v>405</v>
      </c>
      <c r="CC95" s="10">
        <v>1829.6</v>
      </c>
    </row>
    <row r="96" spans="1:121" ht="15" thickBot="1" x14ac:dyDescent="0.35">
      <c r="A96" s="8" t="s">
        <v>152</v>
      </c>
      <c r="B96" s="52">
        <v>0</v>
      </c>
      <c r="CB96" s="8" t="s">
        <v>406</v>
      </c>
      <c r="CC96" s="10">
        <v>0</v>
      </c>
    </row>
    <row r="97" spans="1:81" ht="15" thickBot="1" x14ac:dyDescent="0.35">
      <c r="A97" s="8" t="s">
        <v>153</v>
      </c>
      <c r="B97" s="52">
        <v>20011</v>
      </c>
      <c r="CB97" s="8" t="s">
        <v>407</v>
      </c>
      <c r="CC97" s="10">
        <v>20000.7</v>
      </c>
    </row>
    <row r="98" spans="1:81" ht="15" thickBot="1" x14ac:dyDescent="0.35">
      <c r="A98" s="8" t="s">
        <v>154</v>
      </c>
      <c r="B98" s="52">
        <v>20000</v>
      </c>
      <c r="CB98" s="8" t="s">
        <v>408</v>
      </c>
      <c r="CC98" s="10">
        <v>20000</v>
      </c>
    </row>
    <row r="99" spans="1:81" ht="15" thickBot="1" x14ac:dyDescent="0.35">
      <c r="A99" s="8" t="s">
        <v>155</v>
      </c>
      <c r="B99" s="52">
        <v>11</v>
      </c>
      <c r="CB99" s="8" t="s">
        <v>409</v>
      </c>
      <c r="CC99" s="10">
        <v>0.7</v>
      </c>
    </row>
    <row r="100" spans="1:81" ht="15" thickBot="1" x14ac:dyDescent="0.35">
      <c r="A100" s="8" t="s">
        <v>156</v>
      </c>
      <c r="B100" s="52"/>
      <c r="CB100" s="8" t="s">
        <v>410</v>
      </c>
      <c r="CC100" s="10"/>
    </row>
    <row r="101" spans="1:81" ht="15" thickBot="1" x14ac:dyDescent="0.35">
      <c r="A101" s="8" t="s">
        <v>157</v>
      </c>
      <c r="B101" s="52"/>
      <c r="CB101" s="8" t="s">
        <v>411</v>
      </c>
      <c r="CC101" s="10"/>
    </row>
    <row r="102" spans="1:81" ht="15" thickBot="1" x14ac:dyDescent="0.35">
      <c r="A102" s="8" t="s">
        <v>158</v>
      </c>
      <c r="B102" s="52">
        <v>0</v>
      </c>
      <c r="CB102" s="8" t="s">
        <v>412</v>
      </c>
      <c r="CC102" s="10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9558-3977-4E35-8296-A3E092DE1ED2}">
  <dimension ref="A1:BD25"/>
  <sheetViews>
    <sheetView tabSelected="1" zoomScale="25" zoomScaleNormal="25" workbookViewId="0">
      <selection sqref="A1:A5"/>
    </sheetView>
  </sheetViews>
  <sheetFormatPr defaultRowHeight="14.4" x14ac:dyDescent="0.3"/>
  <cols>
    <col min="1" max="1" width="23.6640625" customWidth="1"/>
    <col min="2" max="2" width="43" customWidth="1"/>
    <col min="3" max="3" width="11.6640625" customWidth="1"/>
    <col min="4" max="4" width="18" customWidth="1"/>
    <col min="5" max="5" width="16.6640625" customWidth="1"/>
    <col min="6" max="6" width="13.6640625" customWidth="1"/>
    <col min="7" max="7" width="13.33203125" customWidth="1"/>
    <col min="8" max="8" width="11.88671875" customWidth="1"/>
    <col min="9" max="9" width="13.6640625" customWidth="1"/>
    <col min="10" max="10" width="14.44140625" customWidth="1"/>
    <col min="11" max="11" width="12.77734375" customWidth="1"/>
    <col min="12" max="12" width="12.109375" customWidth="1"/>
    <col min="13" max="13" width="10.44140625" customWidth="1"/>
    <col min="14" max="14" width="12.109375" customWidth="1"/>
    <col min="15" max="15" width="13.21875" customWidth="1"/>
    <col min="16" max="16" width="11.6640625" customWidth="1"/>
    <col min="17" max="17" width="12.44140625" customWidth="1"/>
    <col min="18" max="18" width="12.21875" customWidth="1"/>
    <col min="19" max="20" width="13" customWidth="1"/>
    <col min="21" max="21" width="11.21875" customWidth="1"/>
    <col min="22" max="22" width="10.33203125" customWidth="1"/>
    <col min="23" max="23" width="11.5546875" customWidth="1"/>
    <col min="24" max="24" width="13.21875" customWidth="1"/>
    <col min="25" max="25" width="10.88671875" customWidth="1"/>
    <col min="26" max="27" width="13" customWidth="1"/>
    <col min="54" max="54" width="10.5546875" customWidth="1"/>
    <col min="56" max="56" width="11.109375" customWidth="1"/>
  </cols>
  <sheetData>
    <row r="1" spans="1:56" x14ac:dyDescent="0.3">
      <c r="A1" s="58" t="str">
        <f>ALL_OAM!A1</f>
        <v>Sectors / AI Benchmarks of Primary Metrics</v>
      </c>
      <c r="B1" s="30" t="str">
        <f>ALL_OAM!B1</f>
        <v>Direction ID</v>
      </c>
      <c r="C1" s="30">
        <f>ALL_OAM!C1</f>
        <v>0</v>
      </c>
      <c r="D1" s="30">
        <f>ALL_OAM!D1</f>
        <v>0</v>
      </c>
      <c r="E1" s="30">
        <f>ALL_OAM!F1</f>
        <v>0</v>
      </c>
      <c r="F1" s="30">
        <f>ALL_OAM!H1</f>
        <v>0</v>
      </c>
      <c r="G1" s="30">
        <f>ALL_OAM!I1</f>
        <v>0</v>
      </c>
      <c r="H1" s="30">
        <f>ALL_OAM!J1</f>
        <v>0</v>
      </c>
      <c r="I1" s="30">
        <f>ALL_OAM!K1</f>
        <v>0</v>
      </c>
      <c r="J1" s="30">
        <f>ALL_OAM!L1</f>
        <v>0</v>
      </c>
      <c r="K1" s="30">
        <f>ALL_OAM!N1</f>
        <v>0</v>
      </c>
      <c r="L1" s="30">
        <f>ALL_OAM!P1</f>
        <v>0</v>
      </c>
      <c r="M1" s="30">
        <f>ALL_OAM!Q1</f>
        <v>0</v>
      </c>
      <c r="N1" s="30">
        <f>ALL_OAM!R1</f>
        <v>0</v>
      </c>
      <c r="O1" s="30">
        <f>ALL_OAM!S1</f>
        <v>0</v>
      </c>
      <c r="P1" s="30">
        <f>ALL_OAM!T1</f>
        <v>0</v>
      </c>
      <c r="Q1" s="30">
        <f>ALL_OAM!U1</f>
        <v>1</v>
      </c>
      <c r="R1" s="30">
        <f>ALL_OAM!V1</f>
        <v>0</v>
      </c>
      <c r="S1" s="30">
        <f>ALL_OAM!W1</f>
        <v>0</v>
      </c>
      <c r="T1" s="30">
        <f>ALL_OAM!X1</f>
        <v>0</v>
      </c>
      <c r="U1" s="30">
        <f>ALL_OAM!AA1</f>
        <v>0</v>
      </c>
      <c r="V1" s="30">
        <f>ALL_OAM!AB1</f>
        <v>0</v>
      </c>
      <c r="W1" s="30">
        <f>ALL_OAM!AC1</f>
        <v>0</v>
      </c>
      <c r="X1" s="30">
        <f>ALL_OAM!AD1</f>
        <v>0</v>
      </c>
      <c r="Y1" s="30">
        <f>ALL_OAM!AF1</f>
        <v>0</v>
      </c>
      <c r="Z1" s="30">
        <f>ALL_OAM!AH1</f>
        <v>0</v>
      </c>
      <c r="AA1" s="62" t="s">
        <v>80</v>
      </c>
    </row>
    <row r="2" spans="1:56" x14ac:dyDescent="0.3">
      <c r="A2" s="59"/>
      <c r="B2" s="32" t="str">
        <f>ALL_OAM!B2</f>
        <v>Type</v>
      </c>
      <c r="C2" s="32" t="str">
        <f>ALL_OAM!C2</f>
        <v>X</v>
      </c>
      <c r="D2" s="32" t="str">
        <f>ALL_OAM!D2</f>
        <v>X</v>
      </c>
      <c r="E2" s="32" t="str">
        <f>ALL_OAM!F2</f>
        <v>X</v>
      </c>
      <c r="F2" s="32" t="str">
        <f>ALL_OAM!H2</f>
        <v>X</v>
      </c>
      <c r="G2" s="32" t="str">
        <f>ALL_OAM!I2</f>
        <v>X</v>
      </c>
      <c r="H2" s="32" t="str">
        <f>ALL_OAM!J2</f>
        <v>X</v>
      </c>
      <c r="I2" s="32" t="str">
        <f>ALL_OAM!K2</f>
        <v>X</v>
      </c>
      <c r="J2" s="32" t="str">
        <f>ALL_OAM!L2</f>
        <v>X</v>
      </c>
      <c r="K2" s="32" t="str">
        <f>ALL_OAM!N2</f>
        <v>X</v>
      </c>
      <c r="L2" s="32" t="str">
        <f>ALL_OAM!P2</f>
        <v>X</v>
      </c>
      <c r="M2" s="32" t="str">
        <f>ALL_OAM!Q2</f>
        <v>X</v>
      </c>
      <c r="N2" s="32" t="str">
        <f>ALL_OAM!R2</f>
        <v>X</v>
      </c>
      <c r="O2" s="32" t="str">
        <f>ALL_OAM!S2</f>
        <v>X</v>
      </c>
      <c r="P2" s="32" t="str">
        <f>ALL_OAM!T2</f>
        <v>X</v>
      </c>
      <c r="Q2" s="32" t="str">
        <f>ALL_OAM!U2</f>
        <v>X</v>
      </c>
      <c r="R2" s="32" t="str">
        <f>ALL_OAM!V2</f>
        <v>X</v>
      </c>
      <c r="S2" s="32" t="str">
        <f>ALL_OAM!W2</f>
        <v>X</v>
      </c>
      <c r="T2" s="32" t="str">
        <f>ALL_OAM!X2</f>
        <v>X</v>
      </c>
      <c r="U2" s="32" t="str">
        <f>ALL_OAM!AA2</f>
        <v>X</v>
      </c>
      <c r="V2" s="32" t="str">
        <f>ALL_OAM!AB2</f>
        <v>X</v>
      </c>
      <c r="W2" s="32" t="str">
        <f>ALL_OAM!AC2</f>
        <v>X</v>
      </c>
      <c r="X2" s="32" t="str">
        <f>ALL_OAM!AD2</f>
        <v>X</v>
      </c>
      <c r="Y2" s="32" t="str">
        <f>ALL_OAM!AF2</f>
        <v>X</v>
      </c>
      <c r="Z2" s="32" t="str">
        <f>ALL_OAM!AH2</f>
        <v>X</v>
      </c>
      <c r="AA2" s="63"/>
    </row>
    <row r="3" spans="1:56" x14ac:dyDescent="0.3">
      <c r="A3" s="59"/>
      <c r="B3" s="33" t="str">
        <f>ALL_OAM!B3</f>
        <v>Attribute ID</v>
      </c>
      <c r="C3" s="33" t="str">
        <f>ALL_OAM!C3</f>
        <v>A1</v>
      </c>
      <c r="D3" s="33" t="str">
        <f>ALL_OAM!D3</f>
        <v>A2</v>
      </c>
      <c r="E3" s="33" t="str">
        <f>ALL_OAM!F3</f>
        <v>A4</v>
      </c>
      <c r="F3" s="33" t="str">
        <f>ALL_OAM!H3</f>
        <v>A6</v>
      </c>
      <c r="G3" s="33" t="str">
        <f>ALL_OAM!I3</f>
        <v>A7</v>
      </c>
      <c r="H3" s="33" t="str">
        <f>ALL_OAM!J3</f>
        <v>A8</v>
      </c>
      <c r="I3" s="33" t="str">
        <f>ALL_OAM!K3</f>
        <v>A9</v>
      </c>
      <c r="J3" s="33" t="str">
        <f>ALL_OAM!L3</f>
        <v>A10</v>
      </c>
      <c r="K3" s="33" t="str">
        <f>ALL_OAM!N3</f>
        <v>A12</v>
      </c>
      <c r="L3" s="33" t="str">
        <f>ALL_OAM!P3</f>
        <v>A14</v>
      </c>
      <c r="M3" s="33" t="str">
        <f>ALL_OAM!Q3</f>
        <v>A15</v>
      </c>
      <c r="N3" s="33" t="str">
        <f>ALL_OAM!R3</f>
        <v>A16</v>
      </c>
      <c r="O3" s="33" t="str">
        <f>ALL_OAM!S3</f>
        <v>A17</v>
      </c>
      <c r="P3" s="33" t="str">
        <f>ALL_OAM!T3</f>
        <v>A18</v>
      </c>
      <c r="Q3" s="33" t="str">
        <f>ALL_OAM!U3</f>
        <v>A19</v>
      </c>
      <c r="R3" s="33" t="str">
        <f>ALL_OAM!V3</f>
        <v>A20</v>
      </c>
      <c r="S3" s="33" t="str">
        <f>ALL_OAM!W3</f>
        <v>A21</v>
      </c>
      <c r="T3" s="33" t="str">
        <f>ALL_OAM!X3</f>
        <v>A22</v>
      </c>
      <c r="U3" s="33" t="str">
        <f>ALL_OAM!AA3</f>
        <v>A25</v>
      </c>
      <c r="V3" s="33" t="str">
        <f>ALL_OAM!AB3</f>
        <v>A26</v>
      </c>
      <c r="W3" s="33" t="str">
        <f>ALL_OAM!AC3</f>
        <v>A27</v>
      </c>
      <c r="X3" s="33" t="str">
        <f>ALL_OAM!AD3</f>
        <v>A28</v>
      </c>
      <c r="Y3" s="33" t="str">
        <f>ALL_OAM!AF3</f>
        <v>A30</v>
      </c>
      <c r="Z3" s="33" t="str">
        <f>ALL_OAM!AH3</f>
        <v>A32</v>
      </c>
      <c r="AA3" s="63"/>
    </row>
    <row r="4" spans="1:56" ht="57.6" x14ac:dyDescent="0.3">
      <c r="A4" s="59"/>
      <c r="B4" s="15" t="str">
        <f>ALL_OAM!B4</f>
        <v>Attribute</v>
      </c>
      <c r="C4" s="15" t="str">
        <f>ALL_OAM!C4</f>
        <v xml:space="preserve"> AI Adoption Rate (%) </v>
      </c>
      <c r="D4" s="15" t="str">
        <f>ALL_OAM!D4</f>
        <v xml:space="preserve"> Productivity Growth (AI-Driven %) </v>
      </c>
      <c r="E4" s="15" t="str">
        <f>ALL_OAM!F4</f>
        <v xml:space="preserve"> Process Cycle Time Reduction (%) </v>
      </c>
      <c r="F4" s="15" t="str">
        <f>ALL_OAM!H4</f>
        <v xml:space="preserve"> Operational Cost Reduction (%) </v>
      </c>
      <c r="G4" s="15" t="str">
        <f>ALL_OAM!I4</f>
        <v xml:space="preserve"> Employee AI Usage Rate (%) </v>
      </c>
      <c r="H4" s="15" t="str">
        <f>ALL_OAM!J4</f>
        <v xml:space="preserve"> AI Skill Penetration (%) </v>
      </c>
      <c r="I4" s="15" t="str">
        <f>ALL_OAM!K4</f>
        <v xml:space="preserve"> Job Transformation Index (%) </v>
      </c>
      <c r="J4" s="15" t="str">
        <f>ALL_OAM!L4</f>
        <v xml:space="preserve"> AI-Human Collaboration Index (0-100) </v>
      </c>
      <c r="K4" s="15" t="str">
        <f>ALL_OAM!N4</f>
        <v xml:space="preserve"> Real-Time Decision Ratio (%) </v>
      </c>
      <c r="L4" s="15" t="str">
        <f>ALL_OAM!P4</f>
        <v xml:space="preserve"> Market Share Change (%) </v>
      </c>
      <c r="M4" s="15" t="str">
        <f>ALL_OAM!Q4</f>
        <v xml:space="preserve"> Customer Satisfaction Change (%) </v>
      </c>
      <c r="N4" s="15" t="str">
        <f>ALL_OAM!R4</f>
        <v xml:space="preserve"> Operational Risk Reduction (%) </v>
      </c>
      <c r="O4" s="15" t="str">
        <f>ALL_OAM!S4</f>
        <v xml:space="preserve"> AI Investment Share (%) </v>
      </c>
      <c r="P4" s="15" t="str">
        <f>ALL_OAM!T4</f>
        <v xml:space="preserve"> Model Accuracy (%) </v>
      </c>
      <c r="Q4" s="15" t="str">
        <f>ALL_OAM!U4</f>
        <v xml:space="preserve"> Incident Rate (AI Failures per Year) </v>
      </c>
      <c r="R4" s="15" t="str">
        <f>ALL_OAM!V4</f>
        <v xml:space="preserve"> Industry Digitalization Index (0-100) </v>
      </c>
      <c r="S4" s="15" t="str">
        <f>ALL_OAM!W4</f>
        <v xml:space="preserve"> Competition Intensity Index </v>
      </c>
      <c r="T4" s="15" t="str">
        <f>ALL_OAM!X4</f>
        <v xml:space="preserve"> Consumer AI Acceptance (%) </v>
      </c>
      <c r="U4" s="15" t="str">
        <f>ALL_OAM!AA4</f>
        <v>Gemini Pro</v>
      </c>
      <c r="V4" s="15" t="str">
        <f>ALL_OAM!AB4</f>
        <v>Llama 3</v>
      </c>
      <c r="W4" s="15" t="str">
        <f>ALL_OAM!AC4</f>
        <v>Mixtral 8x7B</v>
      </c>
      <c r="X4" s="15" t="str">
        <f>ALL_OAM!AD4</f>
        <v>BloombergGPT</v>
      </c>
      <c r="Y4" s="15" t="str">
        <f>ALL_OAM!AF4</f>
        <v>AlphaFold 2</v>
      </c>
      <c r="Z4" s="15" t="str">
        <f>ALL_OAM!AH4</f>
        <v>Stable Diffusion 3</v>
      </c>
      <c r="AA4" s="63"/>
    </row>
    <row r="5" spans="1:56" x14ac:dyDescent="0.3">
      <c r="A5" s="60"/>
      <c r="B5" s="16" t="str">
        <f>ALL_OAM!B5</f>
        <v>Attribute Unit</v>
      </c>
      <c r="C5" s="16" t="str">
        <f>ALL_OAM!C5</f>
        <v>Percentage</v>
      </c>
      <c r="D5" s="16" t="str">
        <f>ALL_OAM!D5</f>
        <v>Percentage</v>
      </c>
      <c r="E5" s="16" t="str">
        <f>ALL_OAM!F5</f>
        <v>Percentage</v>
      </c>
      <c r="F5" s="16" t="str">
        <f>ALL_OAM!H5</f>
        <v>Percentage</v>
      </c>
      <c r="G5" s="16" t="str">
        <f>ALL_OAM!I5</f>
        <v>Percentage</v>
      </c>
      <c r="H5" s="16" t="str">
        <f>ALL_OAM!J5</f>
        <v>Percentage</v>
      </c>
      <c r="I5" s="16" t="str">
        <f>ALL_OAM!K5</f>
        <v>Percentage</v>
      </c>
      <c r="J5" s="16" t="str">
        <f>ALL_OAM!L5</f>
        <v>Integer</v>
      </c>
      <c r="K5" s="16" t="str">
        <f>ALL_OAM!N5</f>
        <v>Percentage</v>
      </c>
      <c r="L5" s="16" t="str">
        <f>ALL_OAM!P5</f>
        <v>Percentage</v>
      </c>
      <c r="M5" s="16" t="str">
        <f>ALL_OAM!Q5</f>
        <v>Percentage</v>
      </c>
      <c r="N5" s="16" t="str">
        <f>ALL_OAM!R5</f>
        <v>Percentage</v>
      </c>
      <c r="O5" s="16" t="str">
        <f>ALL_OAM!S5</f>
        <v>Percentage</v>
      </c>
      <c r="P5" s="16" t="str">
        <f>ALL_OAM!T5</f>
        <v>Percentage</v>
      </c>
      <c r="Q5" s="16" t="str">
        <f>ALL_OAM!U5</f>
        <v>Integer</v>
      </c>
      <c r="R5" s="16" t="str">
        <f>ALL_OAM!V5</f>
        <v>Integer</v>
      </c>
      <c r="S5" s="16" t="str">
        <f>ALL_OAM!W5</f>
        <v>Percentage</v>
      </c>
      <c r="T5" s="16" t="str">
        <f>ALL_OAM!X5</f>
        <v>Percentage</v>
      </c>
      <c r="U5" s="16" t="str">
        <f>ALL_OAM!AA5</f>
        <v>Percentage</v>
      </c>
      <c r="V5" s="16" t="str">
        <f>ALL_OAM!AB5</f>
        <v>Percentage</v>
      </c>
      <c r="W5" s="16" t="str">
        <f>ALL_OAM!AC5</f>
        <v>Percentage</v>
      </c>
      <c r="X5" s="16" t="str">
        <f>ALL_OAM!AD5</f>
        <v>Percentage</v>
      </c>
      <c r="Y5" s="16" t="str">
        <f>ALL_OAM!AF5</f>
        <v>Percentage</v>
      </c>
      <c r="Z5" s="16" t="str">
        <f>ALL_OAM!AH5</f>
        <v>Percentage</v>
      </c>
      <c r="AA5" s="64"/>
      <c r="AC5" s="14" t="str">
        <f t="shared" ref="AC5:AZ5" si="0">C3</f>
        <v>A1</v>
      </c>
      <c r="AD5" s="14" t="str">
        <f t="shared" si="0"/>
        <v>A2</v>
      </c>
      <c r="AE5" s="14" t="str">
        <f t="shared" si="0"/>
        <v>A4</v>
      </c>
      <c r="AF5" s="14" t="str">
        <f t="shared" si="0"/>
        <v>A6</v>
      </c>
      <c r="AG5" s="14" t="str">
        <f t="shared" si="0"/>
        <v>A7</v>
      </c>
      <c r="AH5" s="14" t="str">
        <f t="shared" si="0"/>
        <v>A8</v>
      </c>
      <c r="AI5" s="14" t="str">
        <f t="shared" si="0"/>
        <v>A9</v>
      </c>
      <c r="AJ5" s="14" t="str">
        <f t="shared" si="0"/>
        <v>A10</v>
      </c>
      <c r="AK5" s="14" t="str">
        <f t="shared" si="0"/>
        <v>A12</v>
      </c>
      <c r="AL5" s="14" t="str">
        <f t="shared" si="0"/>
        <v>A14</v>
      </c>
      <c r="AM5" s="14" t="str">
        <f t="shared" si="0"/>
        <v>A15</v>
      </c>
      <c r="AN5" s="14" t="str">
        <f t="shared" si="0"/>
        <v>A16</v>
      </c>
      <c r="AO5" s="14" t="str">
        <f t="shared" si="0"/>
        <v>A17</v>
      </c>
      <c r="AP5" s="14" t="str">
        <f t="shared" si="0"/>
        <v>A18</v>
      </c>
      <c r="AQ5" s="14" t="str">
        <f t="shared" si="0"/>
        <v>A19</v>
      </c>
      <c r="AR5" s="14" t="str">
        <f t="shared" si="0"/>
        <v>A20</v>
      </c>
      <c r="AS5" s="14" t="str">
        <f t="shared" si="0"/>
        <v>A21</v>
      </c>
      <c r="AT5" s="14" t="str">
        <f t="shared" si="0"/>
        <v>A22</v>
      </c>
      <c r="AU5" s="14" t="str">
        <f t="shared" si="0"/>
        <v>A25</v>
      </c>
      <c r="AV5" s="14" t="str">
        <f t="shared" si="0"/>
        <v>A26</v>
      </c>
      <c r="AW5" s="14" t="str">
        <f t="shared" si="0"/>
        <v>A27</v>
      </c>
      <c r="AX5" s="14" t="str">
        <f t="shared" si="0"/>
        <v>A28</v>
      </c>
      <c r="AY5" s="14" t="str">
        <f t="shared" si="0"/>
        <v>A30</v>
      </c>
      <c r="AZ5" s="14" t="str">
        <f t="shared" si="0"/>
        <v>A32</v>
      </c>
      <c r="BA5" s="13" t="str">
        <f>AA1</f>
        <v>Y</v>
      </c>
      <c r="BB5" s="14" t="s">
        <v>265</v>
      </c>
      <c r="BC5" s="14" t="s">
        <v>266</v>
      </c>
      <c r="BD5" s="14" t="s">
        <v>91</v>
      </c>
    </row>
    <row r="6" spans="1:56" x14ac:dyDescent="0.3">
      <c r="A6" s="47" t="str">
        <f>ALL_OAM!A6</f>
        <v>Information Technology</v>
      </c>
      <c r="B6" s="34" t="str">
        <f>ALL_OAM!B6</f>
        <v>Code Generation Accuracy (HumanEval)</v>
      </c>
      <c r="C6" s="21">
        <f>ALL_OAM!C6</f>
        <v>85</v>
      </c>
      <c r="D6" s="21">
        <f>ALL_OAM!D6</f>
        <v>42</v>
      </c>
      <c r="E6" s="21">
        <f>ALL_OAM!F6</f>
        <v>55</v>
      </c>
      <c r="F6" s="21">
        <f>ALL_OAM!H6</f>
        <v>28</v>
      </c>
      <c r="G6" s="21">
        <f>ALL_OAM!I6</f>
        <v>82</v>
      </c>
      <c r="H6" s="21">
        <f>ALL_OAM!J6</f>
        <v>75</v>
      </c>
      <c r="I6" s="21">
        <f>ALL_OAM!K6</f>
        <v>65</v>
      </c>
      <c r="J6" s="21">
        <f>ALL_OAM!L6</f>
        <v>88</v>
      </c>
      <c r="K6" s="21">
        <f>ALL_OAM!N6</f>
        <v>85</v>
      </c>
      <c r="L6" s="21">
        <f>ALL_OAM!P6</f>
        <v>6.5</v>
      </c>
      <c r="M6" s="21">
        <f>ALL_OAM!Q6</f>
        <v>12</v>
      </c>
      <c r="N6" s="21">
        <f>ALL_OAM!R6</f>
        <v>35</v>
      </c>
      <c r="O6" s="21">
        <f>ALL_OAM!S6</f>
        <v>22</v>
      </c>
      <c r="P6" s="21">
        <f>ALL_OAM!T6</f>
        <v>94</v>
      </c>
      <c r="Q6" s="21">
        <f>ALL_OAM!U6</f>
        <v>3</v>
      </c>
      <c r="R6" s="21">
        <f>ALL_OAM!V6</f>
        <v>95</v>
      </c>
      <c r="S6" s="21">
        <f>ALL_OAM!W6</f>
        <v>88</v>
      </c>
      <c r="T6" s="21">
        <f>ALL_OAM!X6</f>
        <v>72</v>
      </c>
      <c r="U6" s="35">
        <f>ALL_OAM!AA6</f>
        <v>0.86799999999999999</v>
      </c>
      <c r="V6" s="35">
        <f>ALL_OAM!AB6</f>
        <v>0.82099999999999995</v>
      </c>
      <c r="W6" s="35">
        <f>ALL_OAM!AC6</f>
        <v>0.83699999999999997</v>
      </c>
      <c r="X6" s="21">
        <f>ALL_OAM!AD6</f>
        <v>0</v>
      </c>
      <c r="Y6" s="21">
        <f>ALL_OAM!AF6</f>
        <v>0</v>
      </c>
      <c r="Z6" s="21">
        <f>ALL_OAM!AH6</f>
        <v>0</v>
      </c>
      <c r="AA6" s="21">
        <v>1000</v>
      </c>
      <c r="AC6" s="22">
        <f>RANK(C6,C$6:C$25,C$1)</f>
        <v>1</v>
      </c>
      <c r="AD6" s="22">
        <f t="shared" ref="AD6:AZ17" si="1">RANK(D6,D$6:D$25,D$1)</f>
        <v>1</v>
      </c>
      <c r="AE6" s="22">
        <f t="shared" si="1"/>
        <v>2</v>
      </c>
      <c r="AF6" s="22">
        <f t="shared" si="1"/>
        <v>1</v>
      </c>
      <c r="AG6" s="22">
        <f t="shared" si="1"/>
        <v>1</v>
      </c>
      <c r="AH6" s="22">
        <f t="shared" si="1"/>
        <v>1</v>
      </c>
      <c r="AI6" s="22">
        <f t="shared" si="1"/>
        <v>1</v>
      </c>
      <c r="AJ6" s="22">
        <f t="shared" si="1"/>
        <v>1</v>
      </c>
      <c r="AK6" s="22">
        <f t="shared" si="1"/>
        <v>1</v>
      </c>
      <c r="AL6" s="22">
        <f t="shared" si="1"/>
        <v>1</v>
      </c>
      <c r="AM6" s="22">
        <f t="shared" si="1"/>
        <v>1</v>
      </c>
      <c r="AN6" s="22">
        <f t="shared" si="1"/>
        <v>1</v>
      </c>
      <c r="AO6" s="22">
        <f t="shared" si="1"/>
        <v>1</v>
      </c>
      <c r="AP6" s="22">
        <f t="shared" si="1"/>
        <v>1</v>
      </c>
      <c r="AQ6" s="22">
        <f t="shared" si="1"/>
        <v>1</v>
      </c>
      <c r="AR6" s="22">
        <f t="shared" si="1"/>
        <v>1</v>
      </c>
      <c r="AS6" s="22">
        <f t="shared" si="1"/>
        <v>1</v>
      </c>
      <c r="AT6" s="22">
        <f t="shared" si="1"/>
        <v>1</v>
      </c>
      <c r="AU6" s="22">
        <f t="shared" si="1"/>
        <v>2</v>
      </c>
      <c r="AV6" s="22">
        <f t="shared" si="1"/>
        <v>2</v>
      </c>
      <c r="AW6" s="22">
        <f t="shared" si="1"/>
        <v>2</v>
      </c>
      <c r="AX6" s="22">
        <f t="shared" si="1"/>
        <v>3</v>
      </c>
      <c r="AY6" s="22">
        <f t="shared" si="1"/>
        <v>2</v>
      </c>
      <c r="AZ6" s="22">
        <f t="shared" si="1"/>
        <v>5</v>
      </c>
      <c r="BA6" s="22">
        <f>AA6</f>
        <v>1000</v>
      </c>
      <c r="BB6" s="11">
        <f>COCO_EXCLUDED!Z74</f>
        <v>1165.9000000000001</v>
      </c>
      <c r="BC6" s="11">
        <f>IF(COCO_EXCLUDED!AC74*COCO_EXCLUDED!CD74&lt;=0,1,0)</f>
        <v>1</v>
      </c>
      <c r="BD6" s="11">
        <f>RANK(BB6,BB$6:BB$25)</f>
        <v>1</v>
      </c>
    </row>
    <row r="7" spans="1:56" x14ac:dyDescent="0.3">
      <c r="A7" s="47" t="str">
        <f>ALL_OAM!A7</f>
        <v>Finance &amp; Insurance</v>
      </c>
      <c r="B7" s="34" t="str">
        <f>ALL_OAM!B7</f>
        <v>Financial Sentiment Analysis (F1 Score)</v>
      </c>
      <c r="C7" s="21">
        <f>ALL_OAM!C7</f>
        <v>78</v>
      </c>
      <c r="D7" s="21">
        <f>ALL_OAM!D7</f>
        <v>35</v>
      </c>
      <c r="E7" s="21">
        <f>ALL_OAM!F7</f>
        <v>48</v>
      </c>
      <c r="F7" s="21">
        <f>ALL_OAM!H7</f>
        <v>25</v>
      </c>
      <c r="G7" s="21">
        <f>ALL_OAM!I7</f>
        <v>75</v>
      </c>
      <c r="H7" s="21">
        <f>ALL_OAM!J7</f>
        <v>68</v>
      </c>
      <c r="I7" s="21">
        <f>ALL_OAM!K7</f>
        <v>58</v>
      </c>
      <c r="J7" s="21">
        <f>ALL_OAM!L7</f>
        <v>82</v>
      </c>
      <c r="K7" s="21">
        <f>ALL_OAM!N7</f>
        <v>78</v>
      </c>
      <c r="L7" s="21">
        <f>ALL_OAM!P7</f>
        <v>5.2</v>
      </c>
      <c r="M7" s="21">
        <f>ALL_OAM!Q7</f>
        <v>10</v>
      </c>
      <c r="N7" s="21">
        <f>ALL_OAM!R7</f>
        <v>32</v>
      </c>
      <c r="O7" s="21">
        <f>ALL_OAM!S7</f>
        <v>18</v>
      </c>
      <c r="P7" s="21">
        <f>ALL_OAM!T7</f>
        <v>92</v>
      </c>
      <c r="Q7" s="21">
        <f>ALL_OAM!U7</f>
        <v>4</v>
      </c>
      <c r="R7" s="21">
        <f>ALL_OAM!V7</f>
        <v>88</v>
      </c>
      <c r="S7" s="21">
        <f>ALL_OAM!W7</f>
        <v>85</v>
      </c>
      <c r="T7" s="21">
        <f>ALL_OAM!X7</f>
        <v>68</v>
      </c>
      <c r="U7" s="35">
        <f>ALL_OAM!AA7</f>
        <v>0.81499999999999995</v>
      </c>
      <c r="V7" s="35">
        <f>ALL_OAM!AB7</f>
        <v>0.76800000000000002</v>
      </c>
      <c r="W7" s="35">
        <f>ALL_OAM!AC7</f>
        <v>0.78300000000000003</v>
      </c>
      <c r="X7" s="35">
        <f>ALL_OAM!AD7</f>
        <v>0.94099999999999995</v>
      </c>
      <c r="Y7" s="21">
        <f>ALL_OAM!AF7</f>
        <v>0</v>
      </c>
      <c r="Z7" s="21">
        <f>ALL_OAM!AH7</f>
        <v>0</v>
      </c>
      <c r="AA7" s="21">
        <v>1000</v>
      </c>
      <c r="AC7" s="22">
        <f t="shared" ref="AC7:AC25" si="2">RANK(C7,C$6:C$25,C$1)</f>
        <v>2</v>
      </c>
      <c r="AD7" s="22">
        <f t="shared" si="1"/>
        <v>2</v>
      </c>
      <c r="AE7" s="22">
        <f t="shared" si="1"/>
        <v>4</v>
      </c>
      <c r="AF7" s="22">
        <f t="shared" si="1"/>
        <v>2</v>
      </c>
      <c r="AG7" s="22">
        <f t="shared" si="1"/>
        <v>3</v>
      </c>
      <c r="AH7" s="22">
        <f t="shared" si="1"/>
        <v>3</v>
      </c>
      <c r="AI7" s="22">
        <f t="shared" si="1"/>
        <v>3</v>
      </c>
      <c r="AJ7" s="22">
        <f t="shared" si="1"/>
        <v>3</v>
      </c>
      <c r="AK7" s="22">
        <f t="shared" si="1"/>
        <v>2</v>
      </c>
      <c r="AL7" s="22">
        <f t="shared" si="1"/>
        <v>3</v>
      </c>
      <c r="AM7" s="22">
        <f t="shared" si="1"/>
        <v>3</v>
      </c>
      <c r="AN7" s="22">
        <f t="shared" si="1"/>
        <v>2</v>
      </c>
      <c r="AO7" s="22">
        <f t="shared" si="1"/>
        <v>2</v>
      </c>
      <c r="AP7" s="22">
        <f t="shared" si="1"/>
        <v>2</v>
      </c>
      <c r="AQ7" s="22">
        <f t="shared" si="1"/>
        <v>2</v>
      </c>
      <c r="AR7" s="22">
        <f t="shared" si="1"/>
        <v>2</v>
      </c>
      <c r="AS7" s="22">
        <f t="shared" si="1"/>
        <v>3</v>
      </c>
      <c r="AT7" s="22">
        <f t="shared" si="1"/>
        <v>3</v>
      </c>
      <c r="AU7" s="22">
        <f t="shared" si="1"/>
        <v>8</v>
      </c>
      <c r="AV7" s="22">
        <f t="shared" si="1"/>
        <v>6</v>
      </c>
      <c r="AW7" s="22">
        <f t="shared" si="1"/>
        <v>6</v>
      </c>
      <c r="AX7" s="22">
        <f t="shared" si="1"/>
        <v>1</v>
      </c>
      <c r="AY7" s="22">
        <f t="shared" si="1"/>
        <v>2</v>
      </c>
      <c r="AZ7" s="22">
        <f t="shared" si="1"/>
        <v>5</v>
      </c>
      <c r="BA7" s="22">
        <f t="shared" ref="BA7:BA25" si="3">AA7</f>
        <v>1000</v>
      </c>
      <c r="BB7" s="11">
        <f>COCO_EXCLUDED!Z75</f>
        <v>1146.7</v>
      </c>
      <c r="BC7" s="11">
        <f>IF(COCO_EXCLUDED!AC75*COCO_EXCLUDED!CD75&lt;=0,1,0)</f>
        <v>1</v>
      </c>
      <c r="BD7" s="11">
        <f t="shared" ref="BD7:BD24" si="4">RANK(BB7,BB$6:BB$25)</f>
        <v>2</v>
      </c>
    </row>
    <row r="8" spans="1:56" x14ac:dyDescent="0.3">
      <c r="A8" s="47" t="str">
        <f>ALL_OAM!A8</f>
        <v>Healthcare</v>
      </c>
      <c r="B8" s="34" t="str">
        <f>ALL_OAM!B8</f>
        <v>Medical Licensing Exam Performance</v>
      </c>
      <c r="C8" s="21">
        <f>ALL_OAM!C8</f>
        <v>62</v>
      </c>
      <c r="D8" s="21">
        <f>ALL_OAM!D8</f>
        <v>28</v>
      </c>
      <c r="E8" s="21">
        <f>ALL_OAM!F8</f>
        <v>42</v>
      </c>
      <c r="F8" s="21">
        <f>ALL_OAM!H8</f>
        <v>22</v>
      </c>
      <c r="G8" s="21">
        <f>ALL_OAM!I8</f>
        <v>68</v>
      </c>
      <c r="H8" s="21">
        <f>ALL_OAM!J8</f>
        <v>62</v>
      </c>
      <c r="I8" s="21">
        <f>ALL_OAM!K8</f>
        <v>52</v>
      </c>
      <c r="J8" s="21">
        <f>ALL_OAM!L8</f>
        <v>75</v>
      </c>
      <c r="K8" s="21">
        <f>ALL_OAM!N8</f>
        <v>72</v>
      </c>
      <c r="L8" s="21">
        <f>ALL_OAM!P8</f>
        <v>4.0999999999999996</v>
      </c>
      <c r="M8" s="21">
        <f>ALL_OAM!Q8</f>
        <v>8.5</v>
      </c>
      <c r="N8" s="21">
        <f>ALL_OAM!R8</f>
        <v>28</v>
      </c>
      <c r="O8" s="21">
        <f>ALL_OAM!S8</f>
        <v>15</v>
      </c>
      <c r="P8" s="21">
        <f>ALL_OAM!T8</f>
        <v>88</v>
      </c>
      <c r="Q8" s="21">
        <f>ALL_OAM!U8</f>
        <v>5</v>
      </c>
      <c r="R8" s="21">
        <f>ALL_OAM!V8</f>
        <v>82</v>
      </c>
      <c r="S8" s="21">
        <f>ALL_OAM!W8</f>
        <v>82</v>
      </c>
      <c r="T8" s="21">
        <f>ALL_OAM!X8</f>
        <v>65</v>
      </c>
      <c r="U8" s="35">
        <f>ALL_OAM!AA8</f>
        <v>0.80100000000000005</v>
      </c>
      <c r="V8" s="35">
        <f>ALL_OAM!AB8</f>
        <v>0.72399999999999998</v>
      </c>
      <c r="W8" s="35">
        <f>ALL_OAM!AC8</f>
        <v>0.749</v>
      </c>
      <c r="X8" s="21">
        <f>ALL_OAM!AD8</f>
        <v>0</v>
      </c>
      <c r="Y8" s="21">
        <f>ALL_OAM!AF8</f>
        <v>0</v>
      </c>
      <c r="Z8" s="21">
        <f>ALL_OAM!AH8</f>
        <v>0</v>
      </c>
      <c r="AA8" s="21">
        <v>1000</v>
      </c>
      <c r="AC8" s="22">
        <f t="shared" si="2"/>
        <v>9</v>
      </c>
      <c r="AD8" s="22">
        <f t="shared" si="1"/>
        <v>4</v>
      </c>
      <c r="AE8" s="22">
        <f t="shared" si="1"/>
        <v>9</v>
      </c>
      <c r="AF8" s="22">
        <f t="shared" si="1"/>
        <v>4</v>
      </c>
      <c r="AG8" s="22">
        <f t="shared" si="1"/>
        <v>8</v>
      </c>
      <c r="AH8" s="22">
        <f t="shared" si="1"/>
        <v>8</v>
      </c>
      <c r="AI8" s="22">
        <f t="shared" si="1"/>
        <v>8</v>
      </c>
      <c r="AJ8" s="22">
        <f t="shared" si="1"/>
        <v>8</v>
      </c>
      <c r="AK8" s="22">
        <f t="shared" si="1"/>
        <v>4</v>
      </c>
      <c r="AL8" s="22">
        <f t="shared" si="1"/>
        <v>7</v>
      </c>
      <c r="AM8" s="22">
        <f t="shared" si="1"/>
        <v>7</v>
      </c>
      <c r="AN8" s="22">
        <f t="shared" si="1"/>
        <v>5</v>
      </c>
      <c r="AO8" s="22">
        <f t="shared" si="1"/>
        <v>6</v>
      </c>
      <c r="AP8" s="22">
        <f t="shared" si="1"/>
        <v>6</v>
      </c>
      <c r="AQ8" s="22">
        <f t="shared" si="1"/>
        <v>5</v>
      </c>
      <c r="AR8" s="22">
        <f t="shared" si="1"/>
        <v>5</v>
      </c>
      <c r="AS8" s="22">
        <f t="shared" si="1"/>
        <v>6</v>
      </c>
      <c r="AT8" s="22">
        <f t="shared" si="1"/>
        <v>7</v>
      </c>
      <c r="AU8" s="22">
        <f t="shared" si="1"/>
        <v>10</v>
      </c>
      <c r="AV8" s="22">
        <f t="shared" si="1"/>
        <v>12</v>
      </c>
      <c r="AW8" s="22">
        <f t="shared" si="1"/>
        <v>11</v>
      </c>
      <c r="AX8" s="22">
        <f t="shared" si="1"/>
        <v>3</v>
      </c>
      <c r="AY8" s="22">
        <f t="shared" si="1"/>
        <v>2</v>
      </c>
      <c r="AZ8" s="22">
        <f t="shared" si="1"/>
        <v>5</v>
      </c>
      <c r="BA8" s="22">
        <f t="shared" si="3"/>
        <v>1000</v>
      </c>
      <c r="BB8" s="11">
        <f>COCO_EXCLUDED!Z76</f>
        <v>1043.5</v>
      </c>
      <c r="BC8" s="11">
        <f>IF(COCO_EXCLUDED!AC76*COCO_EXCLUDED!CD76&lt;=0,1,0)</f>
        <v>1</v>
      </c>
      <c r="BD8" s="11">
        <f t="shared" si="4"/>
        <v>9</v>
      </c>
    </row>
    <row r="9" spans="1:56" x14ac:dyDescent="0.3">
      <c r="A9" s="47" t="str">
        <f>ALL_OAM!A9</f>
        <v>Manufacturing</v>
      </c>
      <c r="B9" s="34" t="str">
        <f>ALL_OAM!B9</f>
        <v>Defect Detection &amp; Process Optimization</v>
      </c>
      <c r="C9" s="21">
        <f>ALL_OAM!C9</f>
        <v>58</v>
      </c>
      <c r="D9" s="21">
        <f>ALL_OAM!D9</f>
        <v>25</v>
      </c>
      <c r="E9" s="21">
        <f>ALL_OAM!F9</f>
        <v>65</v>
      </c>
      <c r="F9" s="21">
        <f>ALL_OAM!H9</f>
        <v>20</v>
      </c>
      <c r="G9" s="21">
        <f>ALL_OAM!I9</f>
        <v>62</v>
      </c>
      <c r="H9" s="21">
        <f>ALL_OAM!J9</f>
        <v>58</v>
      </c>
      <c r="I9" s="21">
        <f>ALL_OAM!K9</f>
        <v>48</v>
      </c>
      <c r="J9" s="21">
        <f>ALL_OAM!L9</f>
        <v>72</v>
      </c>
      <c r="K9" s="21">
        <f>ALL_OAM!N9</f>
        <v>65</v>
      </c>
      <c r="L9" s="21">
        <f>ALL_OAM!P9</f>
        <v>3.5</v>
      </c>
      <c r="M9" s="21">
        <f>ALL_OAM!Q9</f>
        <v>7.2</v>
      </c>
      <c r="N9" s="21">
        <f>ALL_OAM!R9</f>
        <v>25</v>
      </c>
      <c r="O9" s="21">
        <f>ALL_OAM!S9</f>
        <v>14</v>
      </c>
      <c r="P9" s="21">
        <f>ALL_OAM!T9</f>
        <v>85</v>
      </c>
      <c r="Q9" s="21">
        <f>ALL_OAM!U9</f>
        <v>6</v>
      </c>
      <c r="R9" s="21">
        <f>ALL_OAM!V9</f>
        <v>78</v>
      </c>
      <c r="S9" s="21">
        <f>ALL_OAM!W9</f>
        <v>78</v>
      </c>
      <c r="T9" s="21">
        <f>ALL_OAM!X9</f>
        <v>62</v>
      </c>
      <c r="U9" s="35">
        <f>ALL_OAM!AA9</f>
        <v>0.76400000000000001</v>
      </c>
      <c r="V9" s="35">
        <f>ALL_OAM!AB9</f>
        <v>0.70099999999999996</v>
      </c>
      <c r="W9" s="35">
        <f>ALL_OAM!AC9</f>
        <v>0.72599999999999998</v>
      </c>
      <c r="X9" s="21">
        <f>ALL_OAM!AD9</f>
        <v>0</v>
      </c>
      <c r="Y9" s="21">
        <f>ALL_OAM!AF9</f>
        <v>0</v>
      </c>
      <c r="Z9" s="21">
        <f>ALL_OAM!AH9</f>
        <v>0</v>
      </c>
      <c r="AA9" s="21">
        <v>1000</v>
      </c>
      <c r="AC9" s="22">
        <f t="shared" si="2"/>
        <v>10</v>
      </c>
      <c r="AD9" s="22">
        <f t="shared" si="1"/>
        <v>7</v>
      </c>
      <c r="AE9" s="22">
        <f t="shared" si="1"/>
        <v>1</v>
      </c>
      <c r="AF9" s="22">
        <f t="shared" si="1"/>
        <v>7</v>
      </c>
      <c r="AG9" s="22">
        <f t="shared" si="1"/>
        <v>11</v>
      </c>
      <c r="AH9" s="22">
        <f t="shared" si="1"/>
        <v>10</v>
      </c>
      <c r="AI9" s="22">
        <f t="shared" si="1"/>
        <v>10</v>
      </c>
      <c r="AJ9" s="22">
        <f t="shared" si="1"/>
        <v>10</v>
      </c>
      <c r="AK9" s="22">
        <f t="shared" si="1"/>
        <v>8</v>
      </c>
      <c r="AL9" s="22">
        <f t="shared" si="1"/>
        <v>9</v>
      </c>
      <c r="AM9" s="22">
        <f t="shared" si="1"/>
        <v>9</v>
      </c>
      <c r="AN9" s="22">
        <f t="shared" si="1"/>
        <v>8</v>
      </c>
      <c r="AO9" s="22">
        <f t="shared" si="1"/>
        <v>7</v>
      </c>
      <c r="AP9" s="22">
        <f t="shared" si="1"/>
        <v>9</v>
      </c>
      <c r="AQ9" s="22">
        <f t="shared" si="1"/>
        <v>8</v>
      </c>
      <c r="AR9" s="22">
        <f t="shared" si="1"/>
        <v>8</v>
      </c>
      <c r="AS9" s="22">
        <f t="shared" si="1"/>
        <v>11</v>
      </c>
      <c r="AT9" s="22">
        <f t="shared" si="1"/>
        <v>9</v>
      </c>
      <c r="AU9" s="22">
        <f t="shared" si="1"/>
        <v>15</v>
      </c>
      <c r="AV9" s="22">
        <f t="shared" si="1"/>
        <v>15</v>
      </c>
      <c r="AW9" s="22">
        <f t="shared" si="1"/>
        <v>15</v>
      </c>
      <c r="AX9" s="22">
        <f t="shared" si="1"/>
        <v>3</v>
      </c>
      <c r="AY9" s="22">
        <f t="shared" si="1"/>
        <v>2</v>
      </c>
      <c r="AZ9" s="22">
        <f t="shared" si="1"/>
        <v>5</v>
      </c>
      <c r="BA9" s="22">
        <f t="shared" si="3"/>
        <v>1000</v>
      </c>
      <c r="BB9" s="11">
        <f>COCO_EXCLUDED!Z77</f>
        <v>1080.9000000000001</v>
      </c>
      <c r="BC9" s="11">
        <f>IF(COCO_EXCLUDED!AC77*COCO_EXCLUDED!CD77&lt;=0,1,0)</f>
        <v>1</v>
      </c>
      <c r="BD9" s="11">
        <f t="shared" si="4"/>
        <v>8</v>
      </c>
    </row>
    <row r="10" spans="1:56" x14ac:dyDescent="0.3">
      <c r="A10" s="47" t="str">
        <f>ALL_OAM!A10</f>
        <v>Professional Services</v>
      </c>
      <c r="B10" s="34" t="str">
        <f>ALL_OAM!B10</f>
        <v>Complex Document Analysis &amp; Reasoning</v>
      </c>
      <c r="C10" s="21">
        <f>ALL_OAM!C10</f>
        <v>65</v>
      </c>
      <c r="D10" s="21">
        <f>ALL_OAM!D10</f>
        <v>22</v>
      </c>
      <c r="E10" s="21">
        <f>ALL_OAM!F10</f>
        <v>38</v>
      </c>
      <c r="F10" s="21">
        <f>ALL_OAM!H10</f>
        <v>18</v>
      </c>
      <c r="G10" s="21">
        <f>ALL_OAM!I10</f>
        <v>72</v>
      </c>
      <c r="H10" s="21">
        <f>ALL_OAM!J10</f>
        <v>65</v>
      </c>
      <c r="I10" s="21">
        <f>ALL_OAM!K10</f>
        <v>55</v>
      </c>
      <c r="J10" s="21">
        <f>ALL_OAM!L10</f>
        <v>78</v>
      </c>
      <c r="K10" s="21">
        <f>ALL_OAM!N10</f>
        <v>58</v>
      </c>
      <c r="L10" s="21">
        <f>ALL_OAM!P10</f>
        <v>2.8</v>
      </c>
      <c r="M10" s="21">
        <f>ALL_OAM!Q10</f>
        <v>6.8</v>
      </c>
      <c r="N10" s="21">
        <f>ALL_OAM!R10</f>
        <v>22</v>
      </c>
      <c r="O10" s="21">
        <f>ALL_OAM!S10</f>
        <v>12</v>
      </c>
      <c r="P10" s="21">
        <f>ALL_OAM!T10</f>
        <v>82</v>
      </c>
      <c r="Q10" s="21">
        <f>ALL_OAM!U10</f>
        <v>7</v>
      </c>
      <c r="R10" s="21">
        <f>ALL_OAM!V10</f>
        <v>75</v>
      </c>
      <c r="S10" s="21">
        <f>ALL_OAM!W10</f>
        <v>75</v>
      </c>
      <c r="T10" s="21">
        <f>ALL_OAM!X10</f>
        <v>58</v>
      </c>
      <c r="U10" s="35">
        <f>ALL_OAM!AA10</f>
        <v>0.871</v>
      </c>
      <c r="V10" s="35">
        <f>ALL_OAM!AB10</f>
        <v>0.83499999999999996</v>
      </c>
      <c r="W10" s="35">
        <f>ALL_OAM!AC10</f>
        <v>0.84899999999999998</v>
      </c>
      <c r="X10" s="21">
        <f>ALL_OAM!AD10</f>
        <v>0</v>
      </c>
      <c r="Y10" s="21">
        <f>ALL_OAM!AF10</f>
        <v>0</v>
      </c>
      <c r="Z10" s="21">
        <f>ALL_OAM!AH10</f>
        <v>0</v>
      </c>
      <c r="AA10" s="21">
        <v>1000</v>
      </c>
      <c r="AC10" s="22">
        <f t="shared" si="2"/>
        <v>7</v>
      </c>
      <c r="AD10" s="22">
        <f t="shared" si="1"/>
        <v>10</v>
      </c>
      <c r="AE10" s="22">
        <f t="shared" si="1"/>
        <v>12</v>
      </c>
      <c r="AF10" s="22">
        <f t="shared" si="1"/>
        <v>10</v>
      </c>
      <c r="AG10" s="22">
        <f t="shared" si="1"/>
        <v>5</v>
      </c>
      <c r="AH10" s="22">
        <f t="shared" si="1"/>
        <v>6</v>
      </c>
      <c r="AI10" s="22">
        <f t="shared" si="1"/>
        <v>5</v>
      </c>
      <c r="AJ10" s="22">
        <f t="shared" si="1"/>
        <v>5</v>
      </c>
      <c r="AK10" s="22">
        <f t="shared" si="1"/>
        <v>12</v>
      </c>
      <c r="AL10" s="22">
        <f t="shared" si="1"/>
        <v>11</v>
      </c>
      <c r="AM10" s="22">
        <f t="shared" si="1"/>
        <v>11</v>
      </c>
      <c r="AN10" s="22">
        <f t="shared" si="1"/>
        <v>11</v>
      </c>
      <c r="AO10" s="22">
        <f t="shared" si="1"/>
        <v>10</v>
      </c>
      <c r="AP10" s="22">
        <f t="shared" si="1"/>
        <v>12</v>
      </c>
      <c r="AQ10" s="22">
        <f t="shared" si="1"/>
        <v>11</v>
      </c>
      <c r="AR10" s="22">
        <f t="shared" si="1"/>
        <v>10</v>
      </c>
      <c r="AS10" s="22">
        <f t="shared" si="1"/>
        <v>12</v>
      </c>
      <c r="AT10" s="22">
        <f t="shared" si="1"/>
        <v>12</v>
      </c>
      <c r="AU10" s="22">
        <f t="shared" si="1"/>
        <v>1</v>
      </c>
      <c r="AV10" s="22">
        <f t="shared" si="1"/>
        <v>1</v>
      </c>
      <c r="AW10" s="22">
        <f t="shared" si="1"/>
        <v>1</v>
      </c>
      <c r="AX10" s="22">
        <f t="shared" si="1"/>
        <v>3</v>
      </c>
      <c r="AY10" s="22">
        <f t="shared" si="1"/>
        <v>2</v>
      </c>
      <c r="AZ10" s="22">
        <f t="shared" si="1"/>
        <v>5</v>
      </c>
      <c r="BA10" s="22">
        <f t="shared" si="3"/>
        <v>1000</v>
      </c>
      <c r="BB10" s="11">
        <f>COCO_EXCLUDED!Z78</f>
        <v>1092.2</v>
      </c>
      <c r="BC10" s="11">
        <f>IF(COCO_EXCLUDED!AC78*COCO_EXCLUDED!CD78&lt;=0,1,0)</f>
        <v>1</v>
      </c>
      <c r="BD10" s="11">
        <f t="shared" si="4"/>
        <v>6</v>
      </c>
    </row>
    <row r="11" spans="1:56" x14ac:dyDescent="0.3">
      <c r="A11" s="47" t="str">
        <f>ALL_OAM!A11</f>
        <v>Retail &amp; E-commerce</v>
      </c>
      <c r="B11" s="34" t="str">
        <f>ALL_OAM!B11</f>
        <v>Customer Service Resolution Rate</v>
      </c>
      <c r="C11" s="21">
        <f>ALL_OAM!C11</f>
        <v>55</v>
      </c>
      <c r="D11" s="21">
        <f>ALL_OAM!D11</f>
        <v>20</v>
      </c>
      <c r="E11" s="21">
        <f>ALL_OAM!F11</f>
        <v>45</v>
      </c>
      <c r="F11" s="21">
        <f>ALL_OAM!H11</f>
        <v>16</v>
      </c>
      <c r="G11" s="21">
        <f>ALL_OAM!I11</f>
        <v>65</v>
      </c>
      <c r="H11" s="21">
        <f>ALL_OAM!J11</f>
        <v>55</v>
      </c>
      <c r="I11" s="21">
        <f>ALL_OAM!K11</f>
        <v>45</v>
      </c>
      <c r="J11" s="21">
        <f>ALL_OAM!L11</f>
        <v>68</v>
      </c>
      <c r="K11" s="21">
        <f>ALL_OAM!N11</f>
        <v>62</v>
      </c>
      <c r="L11" s="21">
        <f>ALL_OAM!P11</f>
        <v>2.2000000000000002</v>
      </c>
      <c r="M11" s="21">
        <f>ALL_OAM!Q11</f>
        <v>5.5</v>
      </c>
      <c r="N11" s="21">
        <f>ALL_OAM!R11</f>
        <v>18</v>
      </c>
      <c r="O11" s="21">
        <f>ALL_OAM!S11</f>
        <v>10</v>
      </c>
      <c r="P11" s="21">
        <f>ALL_OAM!T11</f>
        <v>78</v>
      </c>
      <c r="Q11" s="21">
        <f>ALL_OAM!U11</f>
        <v>8</v>
      </c>
      <c r="R11" s="21">
        <f>ALL_OAM!V11</f>
        <v>72</v>
      </c>
      <c r="S11" s="21">
        <f>ALL_OAM!W11</f>
        <v>72</v>
      </c>
      <c r="T11" s="21">
        <f>ALL_OAM!X11</f>
        <v>55</v>
      </c>
      <c r="U11" s="35">
        <f>ALL_OAM!AA11</f>
        <v>0.82299999999999995</v>
      </c>
      <c r="V11" s="35">
        <f>ALL_OAM!AB11</f>
        <v>0.75900000000000001</v>
      </c>
      <c r="W11" s="35">
        <f>ALL_OAM!AC11</f>
        <v>0.77200000000000002</v>
      </c>
      <c r="X11" s="21">
        <f>ALL_OAM!AD11</f>
        <v>0</v>
      </c>
      <c r="Y11" s="21">
        <f>ALL_OAM!AF11</f>
        <v>0</v>
      </c>
      <c r="Z11" s="35">
        <f>ALL_OAM!AH11</f>
        <v>0.76800000000000002</v>
      </c>
      <c r="AA11" s="21">
        <v>1000</v>
      </c>
      <c r="AC11" s="22">
        <f t="shared" si="2"/>
        <v>12</v>
      </c>
      <c r="AD11" s="22">
        <f t="shared" si="1"/>
        <v>12</v>
      </c>
      <c r="AE11" s="22">
        <f t="shared" si="1"/>
        <v>6</v>
      </c>
      <c r="AF11" s="22">
        <f t="shared" si="1"/>
        <v>13</v>
      </c>
      <c r="AG11" s="22">
        <f t="shared" si="1"/>
        <v>10</v>
      </c>
      <c r="AH11" s="22">
        <f t="shared" si="1"/>
        <v>12</v>
      </c>
      <c r="AI11" s="22">
        <f t="shared" si="1"/>
        <v>12</v>
      </c>
      <c r="AJ11" s="22">
        <f t="shared" si="1"/>
        <v>12</v>
      </c>
      <c r="AK11" s="22">
        <f t="shared" si="1"/>
        <v>11</v>
      </c>
      <c r="AL11" s="22">
        <f t="shared" si="1"/>
        <v>14</v>
      </c>
      <c r="AM11" s="22">
        <f t="shared" si="1"/>
        <v>14</v>
      </c>
      <c r="AN11" s="22">
        <f t="shared" si="1"/>
        <v>14</v>
      </c>
      <c r="AO11" s="22">
        <f t="shared" si="1"/>
        <v>13</v>
      </c>
      <c r="AP11" s="22">
        <f t="shared" si="1"/>
        <v>14</v>
      </c>
      <c r="AQ11" s="22">
        <f t="shared" si="1"/>
        <v>13</v>
      </c>
      <c r="AR11" s="22">
        <f t="shared" si="1"/>
        <v>12</v>
      </c>
      <c r="AS11" s="22">
        <f t="shared" si="1"/>
        <v>13</v>
      </c>
      <c r="AT11" s="22">
        <f t="shared" si="1"/>
        <v>13</v>
      </c>
      <c r="AU11" s="22">
        <f t="shared" si="1"/>
        <v>6</v>
      </c>
      <c r="AV11" s="22">
        <f t="shared" si="1"/>
        <v>8</v>
      </c>
      <c r="AW11" s="22">
        <f t="shared" si="1"/>
        <v>8</v>
      </c>
      <c r="AX11" s="22">
        <f t="shared" si="1"/>
        <v>3</v>
      </c>
      <c r="AY11" s="22">
        <f t="shared" si="1"/>
        <v>2</v>
      </c>
      <c r="AZ11" s="22">
        <f t="shared" si="1"/>
        <v>3</v>
      </c>
      <c r="BA11" s="22">
        <f t="shared" si="3"/>
        <v>1000</v>
      </c>
      <c r="BB11" s="11">
        <f>COCO_EXCLUDED!Z79</f>
        <v>1001.8</v>
      </c>
      <c r="BC11" s="11">
        <f>IF(COCO_EXCLUDED!AC79*COCO_EXCLUDED!CD79&lt;=0,1,0)</f>
        <v>1</v>
      </c>
      <c r="BD11" s="11">
        <f t="shared" si="4"/>
        <v>12</v>
      </c>
    </row>
    <row r="12" spans="1:56" x14ac:dyDescent="0.3">
      <c r="A12" s="47" t="str">
        <f>ALL_OAM!A12</f>
        <v>Transportation &amp; Logistics</v>
      </c>
      <c r="B12" s="34" t="str">
        <f>ALL_OAM!B12</f>
        <v>Autonomous Operation Safety</v>
      </c>
      <c r="C12" s="21">
        <f>ALL_OAM!C12</f>
        <v>52</v>
      </c>
      <c r="D12" s="21">
        <f>ALL_OAM!D12</f>
        <v>18</v>
      </c>
      <c r="E12" s="21">
        <f>ALL_OAM!F12</f>
        <v>52</v>
      </c>
      <c r="F12" s="21">
        <f>ALL_OAM!H12</f>
        <v>15</v>
      </c>
      <c r="G12" s="21">
        <f>ALL_OAM!I12</f>
        <v>58</v>
      </c>
      <c r="H12" s="21">
        <f>ALL_OAM!J12</f>
        <v>52</v>
      </c>
      <c r="I12" s="21">
        <f>ALL_OAM!K12</f>
        <v>42</v>
      </c>
      <c r="J12" s="21">
        <f>ALL_OAM!L12</f>
        <v>65</v>
      </c>
      <c r="K12" s="21">
        <f>ALL_OAM!N12</f>
        <v>68</v>
      </c>
      <c r="L12" s="21">
        <f>ALL_OAM!P12</f>
        <v>1.8</v>
      </c>
      <c r="M12" s="21">
        <f>ALL_OAM!Q12</f>
        <v>4.8</v>
      </c>
      <c r="N12" s="21">
        <f>ALL_OAM!R12</f>
        <v>15</v>
      </c>
      <c r="O12" s="21">
        <f>ALL_OAM!S12</f>
        <v>9</v>
      </c>
      <c r="P12" s="21">
        <f>ALL_OAM!T12</f>
        <v>75</v>
      </c>
      <c r="Q12" s="21">
        <f>ALL_OAM!U12</f>
        <v>9</v>
      </c>
      <c r="R12" s="21">
        <f>ALL_OAM!V12</f>
        <v>68</v>
      </c>
      <c r="S12" s="21">
        <f>ALL_OAM!W12</f>
        <v>68</v>
      </c>
      <c r="T12" s="21">
        <f>ALL_OAM!X12</f>
        <v>52</v>
      </c>
      <c r="U12" s="35">
        <f>ALL_OAM!AA12</f>
        <v>0.74199999999999999</v>
      </c>
      <c r="V12" s="35">
        <f>ALL_OAM!AB12</f>
        <v>0.68700000000000006</v>
      </c>
      <c r="W12" s="35">
        <f>ALL_OAM!AC12</f>
        <v>0.70399999999999996</v>
      </c>
      <c r="X12" s="21">
        <f>ALL_OAM!AD12</f>
        <v>0</v>
      </c>
      <c r="Y12" s="21">
        <f>ALL_OAM!AF12</f>
        <v>0</v>
      </c>
      <c r="Z12" s="21">
        <f>ALL_OAM!AH12</f>
        <v>0</v>
      </c>
      <c r="AA12" s="21">
        <v>1000</v>
      </c>
      <c r="AC12" s="22">
        <f t="shared" si="2"/>
        <v>13</v>
      </c>
      <c r="AD12" s="22">
        <f t="shared" si="1"/>
        <v>14</v>
      </c>
      <c r="AE12" s="22">
        <f t="shared" si="1"/>
        <v>3</v>
      </c>
      <c r="AF12" s="22">
        <f t="shared" si="1"/>
        <v>15</v>
      </c>
      <c r="AG12" s="22">
        <f t="shared" si="1"/>
        <v>13</v>
      </c>
      <c r="AH12" s="22">
        <f t="shared" si="1"/>
        <v>13</v>
      </c>
      <c r="AI12" s="22">
        <f t="shared" si="1"/>
        <v>14</v>
      </c>
      <c r="AJ12" s="22">
        <f t="shared" si="1"/>
        <v>14</v>
      </c>
      <c r="AK12" s="22">
        <f t="shared" si="1"/>
        <v>7</v>
      </c>
      <c r="AL12" s="22">
        <f t="shared" si="1"/>
        <v>15</v>
      </c>
      <c r="AM12" s="22">
        <f t="shared" si="1"/>
        <v>15</v>
      </c>
      <c r="AN12" s="22">
        <f t="shared" si="1"/>
        <v>15</v>
      </c>
      <c r="AO12" s="22">
        <f t="shared" si="1"/>
        <v>14</v>
      </c>
      <c r="AP12" s="22">
        <f t="shared" si="1"/>
        <v>15</v>
      </c>
      <c r="AQ12" s="22">
        <f t="shared" si="1"/>
        <v>15</v>
      </c>
      <c r="AR12" s="22">
        <f t="shared" si="1"/>
        <v>14</v>
      </c>
      <c r="AS12" s="22">
        <f t="shared" si="1"/>
        <v>15</v>
      </c>
      <c r="AT12" s="22">
        <f t="shared" si="1"/>
        <v>15</v>
      </c>
      <c r="AU12" s="22">
        <f t="shared" si="1"/>
        <v>17</v>
      </c>
      <c r="AV12" s="22">
        <f t="shared" si="1"/>
        <v>17</v>
      </c>
      <c r="AW12" s="22">
        <f t="shared" si="1"/>
        <v>17</v>
      </c>
      <c r="AX12" s="22">
        <f t="shared" si="1"/>
        <v>3</v>
      </c>
      <c r="AY12" s="22">
        <f t="shared" si="1"/>
        <v>2</v>
      </c>
      <c r="AZ12" s="22">
        <f t="shared" si="1"/>
        <v>5</v>
      </c>
      <c r="BA12" s="22">
        <f t="shared" si="3"/>
        <v>1000</v>
      </c>
      <c r="BB12" s="11">
        <f>COCO_EXCLUDED!Z80</f>
        <v>905</v>
      </c>
      <c r="BC12" s="11">
        <f>IF(COCO_EXCLUDED!AC80*COCO_EXCLUDED!CD80&lt;=0,1,0)</f>
        <v>1</v>
      </c>
      <c r="BD12" s="11">
        <f t="shared" si="4"/>
        <v>16</v>
      </c>
    </row>
    <row r="13" spans="1:56" x14ac:dyDescent="0.3">
      <c r="A13" s="47" t="str">
        <f>ALL_OAM!A13</f>
        <v>Energy &amp; Utilities</v>
      </c>
      <c r="B13" s="34" t="str">
        <f>ALL_OAM!B13</f>
        <v>Grid Management &amp; Predictive Maintenance</v>
      </c>
      <c r="C13" s="21">
        <f>ALL_OAM!C13</f>
        <v>48</v>
      </c>
      <c r="D13" s="21">
        <f>ALL_OAM!D13</f>
        <v>16</v>
      </c>
      <c r="E13" s="21">
        <f>ALL_OAM!F13</f>
        <v>35</v>
      </c>
      <c r="F13" s="21">
        <f>ALL_OAM!H13</f>
        <v>14</v>
      </c>
      <c r="G13" s="21">
        <f>ALL_OAM!I13</f>
        <v>52</v>
      </c>
      <c r="H13" s="21">
        <f>ALL_OAM!J13</f>
        <v>48</v>
      </c>
      <c r="I13" s="21">
        <f>ALL_OAM!K13</f>
        <v>38</v>
      </c>
      <c r="J13" s="21">
        <f>ALL_OAM!L13</f>
        <v>62</v>
      </c>
      <c r="K13" s="21">
        <f>ALL_OAM!N13</f>
        <v>55</v>
      </c>
      <c r="L13" s="21">
        <f>ALL_OAM!P13</f>
        <v>1.5</v>
      </c>
      <c r="M13" s="21">
        <f>ALL_OAM!Q13</f>
        <v>4.2</v>
      </c>
      <c r="N13" s="21">
        <f>ALL_OAM!R13</f>
        <v>12</v>
      </c>
      <c r="O13" s="21">
        <f>ALL_OAM!S13</f>
        <v>8</v>
      </c>
      <c r="P13" s="21">
        <f>ALL_OAM!T13</f>
        <v>72</v>
      </c>
      <c r="Q13" s="21">
        <f>ALL_OAM!U13</f>
        <v>10</v>
      </c>
      <c r="R13" s="21">
        <f>ALL_OAM!V13</f>
        <v>65</v>
      </c>
      <c r="S13" s="21">
        <f>ALL_OAM!W13</f>
        <v>65</v>
      </c>
      <c r="T13" s="21">
        <f>ALL_OAM!X13</f>
        <v>48</v>
      </c>
      <c r="U13" s="35">
        <f>ALL_OAM!AA13</f>
        <v>0.73799999999999999</v>
      </c>
      <c r="V13" s="35">
        <f>ALL_OAM!AB13</f>
        <v>0.67200000000000004</v>
      </c>
      <c r="W13" s="35">
        <f>ALL_OAM!AC13</f>
        <v>0.69499999999999995</v>
      </c>
      <c r="X13" s="21">
        <f>ALL_OAM!AD13</f>
        <v>0</v>
      </c>
      <c r="Y13" s="21">
        <f>ALL_OAM!AF13</f>
        <v>0</v>
      </c>
      <c r="Z13" s="21">
        <f>ALL_OAM!AH13</f>
        <v>0</v>
      </c>
      <c r="AA13" s="21">
        <v>1000</v>
      </c>
      <c r="AC13" s="22">
        <f t="shared" si="2"/>
        <v>15</v>
      </c>
      <c r="AD13" s="22">
        <f t="shared" si="1"/>
        <v>16</v>
      </c>
      <c r="AE13" s="22">
        <f t="shared" si="1"/>
        <v>14</v>
      </c>
      <c r="AF13" s="22">
        <f t="shared" si="1"/>
        <v>16</v>
      </c>
      <c r="AG13" s="22">
        <f t="shared" si="1"/>
        <v>15</v>
      </c>
      <c r="AH13" s="22">
        <f t="shared" si="1"/>
        <v>15</v>
      </c>
      <c r="AI13" s="22">
        <f t="shared" si="1"/>
        <v>16</v>
      </c>
      <c r="AJ13" s="22">
        <f t="shared" si="1"/>
        <v>16</v>
      </c>
      <c r="AK13" s="22">
        <f t="shared" si="1"/>
        <v>14</v>
      </c>
      <c r="AL13" s="22">
        <f t="shared" si="1"/>
        <v>16</v>
      </c>
      <c r="AM13" s="22">
        <f t="shared" si="1"/>
        <v>16</v>
      </c>
      <c r="AN13" s="22">
        <f t="shared" si="1"/>
        <v>16</v>
      </c>
      <c r="AO13" s="22">
        <f t="shared" si="1"/>
        <v>15</v>
      </c>
      <c r="AP13" s="22">
        <f t="shared" si="1"/>
        <v>16</v>
      </c>
      <c r="AQ13" s="22">
        <f t="shared" si="1"/>
        <v>16</v>
      </c>
      <c r="AR13" s="22">
        <f t="shared" si="1"/>
        <v>15</v>
      </c>
      <c r="AS13" s="22">
        <f t="shared" si="1"/>
        <v>16</v>
      </c>
      <c r="AT13" s="22">
        <f t="shared" si="1"/>
        <v>16</v>
      </c>
      <c r="AU13" s="22">
        <f t="shared" si="1"/>
        <v>18</v>
      </c>
      <c r="AV13" s="22">
        <f t="shared" si="1"/>
        <v>18</v>
      </c>
      <c r="AW13" s="22">
        <f t="shared" si="1"/>
        <v>18</v>
      </c>
      <c r="AX13" s="22">
        <f t="shared" si="1"/>
        <v>3</v>
      </c>
      <c r="AY13" s="22">
        <f t="shared" si="1"/>
        <v>2</v>
      </c>
      <c r="AZ13" s="22">
        <f t="shared" si="1"/>
        <v>5</v>
      </c>
      <c r="BA13" s="22">
        <f t="shared" si="3"/>
        <v>1000</v>
      </c>
      <c r="BB13" s="11">
        <f>COCO_EXCLUDED!Z81</f>
        <v>862.7</v>
      </c>
      <c r="BC13" s="11">
        <f>IF(COCO_EXCLUDED!AC81*COCO_EXCLUDED!CD81&lt;=0,1,0)</f>
        <v>1</v>
      </c>
      <c r="BD13" s="11">
        <f t="shared" si="4"/>
        <v>17</v>
      </c>
    </row>
    <row r="14" spans="1:56" x14ac:dyDescent="0.3">
      <c r="A14" s="47" t="str">
        <f>ALL_OAM!A14</f>
        <v>Agriculture</v>
      </c>
      <c r="B14" s="34" t="str">
        <f>ALL_OAM!B14</f>
        <v>Yield Prediction &amp; Resource Optimization</v>
      </c>
      <c r="C14" s="21">
        <f>ALL_OAM!C14</f>
        <v>42</v>
      </c>
      <c r="D14" s="21">
        <f>ALL_OAM!D14</f>
        <v>14</v>
      </c>
      <c r="E14" s="21">
        <f>ALL_OAM!F14</f>
        <v>28</v>
      </c>
      <c r="F14" s="21">
        <f>ALL_OAM!H14</f>
        <v>12</v>
      </c>
      <c r="G14" s="21">
        <f>ALL_OAM!I14</f>
        <v>45</v>
      </c>
      <c r="H14" s="21">
        <f>ALL_OAM!J14</f>
        <v>42</v>
      </c>
      <c r="I14" s="21">
        <f>ALL_OAM!K14</f>
        <v>32</v>
      </c>
      <c r="J14" s="21">
        <f>ALL_OAM!L14</f>
        <v>55</v>
      </c>
      <c r="K14" s="21">
        <f>ALL_OAM!N14</f>
        <v>42</v>
      </c>
      <c r="L14" s="21">
        <f>ALL_OAM!P14</f>
        <v>1.2</v>
      </c>
      <c r="M14" s="21">
        <f>ALL_OAM!Q14</f>
        <v>3.5</v>
      </c>
      <c r="N14" s="21">
        <f>ALL_OAM!R14</f>
        <v>10</v>
      </c>
      <c r="O14" s="21">
        <f>ALL_OAM!S14</f>
        <v>6</v>
      </c>
      <c r="P14" s="21">
        <f>ALL_OAM!T14</f>
        <v>65</v>
      </c>
      <c r="Q14" s="21">
        <f>ALL_OAM!U14</f>
        <v>12</v>
      </c>
      <c r="R14" s="21">
        <f>ALL_OAM!V14</f>
        <v>58</v>
      </c>
      <c r="S14" s="21">
        <f>ALL_OAM!W14</f>
        <v>58</v>
      </c>
      <c r="T14" s="21">
        <f>ALL_OAM!X14</f>
        <v>42</v>
      </c>
      <c r="U14" s="35">
        <f>ALL_OAM!AA14</f>
        <v>0.70099999999999996</v>
      </c>
      <c r="V14" s="35">
        <f>ALL_OAM!AB14</f>
        <v>0.64800000000000002</v>
      </c>
      <c r="W14" s="35">
        <f>ALL_OAM!AC14</f>
        <v>0.66300000000000003</v>
      </c>
      <c r="X14" s="21">
        <f>ALL_OAM!AD14</f>
        <v>0</v>
      </c>
      <c r="Y14" s="21">
        <f>ALL_OAM!AF14</f>
        <v>0</v>
      </c>
      <c r="Z14" s="21">
        <f>ALL_OAM!AH14</f>
        <v>0</v>
      </c>
      <c r="AA14" s="21">
        <v>1000</v>
      </c>
      <c r="AC14" s="22">
        <f t="shared" si="2"/>
        <v>17</v>
      </c>
      <c r="AD14" s="22">
        <f t="shared" si="1"/>
        <v>17</v>
      </c>
      <c r="AE14" s="22">
        <f t="shared" si="1"/>
        <v>18</v>
      </c>
      <c r="AF14" s="22">
        <f t="shared" si="1"/>
        <v>17</v>
      </c>
      <c r="AG14" s="22">
        <f t="shared" si="1"/>
        <v>17</v>
      </c>
      <c r="AH14" s="22">
        <f t="shared" si="1"/>
        <v>17</v>
      </c>
      <c r="AI14" s="22">
        <f t="shared" si="1"/>
        <v>17</v>
      </c>
      <c r="AJ14" s="22">
        <f t="shared" si="1"/>
        <v>17</v>
      </c>
      <c r="AK14" s="22">
        <f t="shared" si="1"/>
        <v>17</v>
      </c>
      <c r="AL14" s="22">
        <f t="shared" si="1"/>
        <v>17</v>
      </c>
      <c r="AM14" s="22">
        <f t="shared" si="1"/>
        <v>17</v>
      </c>
      <c r="AN14" s="22">
        <f t="shared" si="1"/>
        <v>17</v>
      </c>
      <c r="AO14" s="22">
        <f t="shared" si="1"/>
        <v>17</v>
      </c>
      <c r="AP14" s="22">
        <f t="shared" si="1"/>
        <v>17</v>
      </c>
      <c r="AQ14" s="22">
        <f t="shared" si="1"/>
        <v>17</v>
      </c>
      <c r="AR14" s="22">
        <f t="shared" si="1"/>
        <v>17</v>
      </c>
      <c r="AS14" s="22">
        <f t="shared" si="1"/>
        <v>17</v>
      </c>
      <c r="AT14" s="22">
        <f t="shared" si="1"/>
        <v>17</v>
      </c>
      <c r="AU14" s="22">
        <f t="shared" si="1"/>
        <v>20</v>
      </c>
      <c r="AV14" s="22">
        <f t="shared" si="1"/>
        <v>20</v>
      </c>
      <c r="AW14" s="22">
        <f t="shared" si="1"/>
        <v>20</v>
      </c>
      <c r="AX14" s="22">
        <f t="shared" si="1"/>
        <v>3</v>
      </c>
      <c r="AY14" s="22">
        <f t="shared" si="1"/>
        <v>2</v>
      </c>
      <c r="AZ14" s="22">
        <f t="shared" si="1"/>
        <v>5</v>
      </c>
      <c r="BA14" s="22">
        <f t="shared" si="3"/>
        <v>1000</v>
      </c>
      <c r="BB14" s="11">
        <f>COCO_EXCLUDED!Z82</f>
        <v>814.6</v>
      </c>
      <c r="BC14" s="11">
        <f>IF(COCO_EXCLUDED!AC82*COCO_EXCLUDED!CD82&lt;=0,1,0)</f>
        <v>1</v>
      </c>
      <c r="BD14" s="11">
        <f t="shared" si="4"/>
        <v>18</v>
      </c>
    </row>
    <row r="15" spans="1:56" x14ac:dyDescent="0.3">
      <c r="A15" s="47" t="str">
        <f>ALL_OAM!A15</f>
        <v>Education</v>
      </c>
      <c r="B15" s="34" t="str">
        <f>ALL_OAM!B15</f>
        <v>Personalized Learning &amp; Content Generation</v>
      </c>
      <c r="C15" s="21">
        <f>ALL_OAM!C15</f>
        <v>38</v>
      </c>
      <c r="D15" s="21">
        <f>ALL_OAM!D15</f>
        <v>12</v>
      </c>
      <c r="E15" s="21">
        <f>ALL_OAM!F15</f>
        <v>22</v>
      </c>
      <c r="F15" s="21">
        <f>ALL_OAM!H15</f>
        <v>10</v>
      </c>
      <c r="G15" s="21">
        <f>ALL_OAM!I15</f>
        <v>42</v>
      </c>
      <c r="H15" s="21">
        <f>ALL_OAM!J15</f>
        <v>38</v>
      </c>
      <c r="I15" s="21">
        <f>ALL_OAM!K15</f>
        <v>28</v>
      </c>
      <c r="J15" s="21">
        <f>ALL_OAM!L15</f>
        <v>52</v>
      </c>
      <c r="K15" s="21">
        <f>ALL_OAM!N15</f>
        <v>35</v>
      </c>
      <c r="L15" s="21">
        <f>ALL_OAM!P15</f>
        <v>0.8</v>
      </c>
      <c r="M15" s="21">
        <f>ALL_OAM!Q15</f>
        <v>2.8</v>
      </c>
      <c r="N15" s="21">
        <f>ALL_OAM!R15</f>
        <v>8</v>
      </c>
      <c r="O15" s="21">
        <f>ALL_OAM!S15</f>
        <v>5</v>
      </c>
      <c r="P15" s="21">
        <f>ALL_OAM!T15</f>
        <v>62</v>
      </c>
      <c r="Q15" s="21">
        <f>ALL_OAM!U15</f>
        <v>14</v>
      </c>
      <c r="R15" s="21">
        <f>ALL_OAM!V15</f>
        <v>55</v>
      </c>
      <c r="S15" s="21">
        <f>ALL_OAM!W15</f>
        <v>55</v>
      </c>
      <c r="T15" s="21">
        <f>ALL_OAM!X15</f>
        <v>38</v>
      </c>
      <c r="U15" s="35">
        <f>ALL_OAM!AA15</f>
        <v>0.85199999999999998</v>
      </c>
      <c r="V15" s="35">
        <f>ALL_OAM!AB15</f>
        <v>0.80300000000000005</v>
      </c>
      <c r="W15" s="35">
        <f>ALL_OAM!AC15</f>
        <v>0.81799999999999995</v>
      </c>
      <c r="X15" s="21">
        <f>ALL_OAM!AD15</f>
        <v>0</v>
      </c>
      <c r="Y15" s="21">
        <f>ALL_OAM!AF15</f>
        <v>0</v>
      </c>
      <c r="Z15" s="35">
        <f>ALL_OAM!AH15</f>
        <v>0.73899999999999999</v>
      </c>
      <c r="AA15" s="21">
        <v>1000</v>
      </c>
      <c r="AC15" s="22">
        <f t="shared" si="2"/>
        <v>18</v>
      </c>
      <c r="AD15" s="22">
        <f t="shared" si="1"/>
        <v>18</v>
      </c>
      <c r="AE15" s="22">
        <f t="shared" si="1"/>
        <v>19</v>
      </c>
      <c r="AF15" s="22">
        <f t="shared" si="1"/>
        <v>18</v>
      </c>
      <c r="AG15" s="22">
        <f t="shared" si="1"/>
        <v>18</v>
      </c>
      <c r="AH15" s="22">
        <f t="shared" si="1"/>
        <v>18</v>
      </c>
      <c r="AI15" s="22">
        <f t="shared" si="1"/>
        <v>18</v>
      </c>
      <c r="AJ15" s="22">
        <f t="shared" si="1"/>
        <v>18</v>
      </c>
      <c r="AK15" s="22">
        <f t="shared" si="1"/>
        <v>18</v>
      </c>
      <c r="AL15" s="22">
        <f t="shared" si="1"/>
        <v>18</v>
      </c>
      <c r="AM15" s="22">
        <f t="shared" si="1"/>
        <v>18</v>
      </c>
      <c r="AN15" s="22">
        <f t="shared" si="1"/>
        <v>18</v>
      </c>
      <c r="AO15" s="22">
        <f t="shared" si="1"/>
        <v>18</v>
      </c>
      <c r="AP15" s="22">
        <f t="shared" si="1"/>
        <v>18</v>
      </c>
      <c r="AQ15" s="22">
        <f t="shared" si="1"/>
        <v>18</v>
      </c>
      <c r="AR15" s="22">
        <f t="shared" si="1"/>
        <v>18</v>
      </c>
      <c r="AS15" s="22">
        <f t="shared" si="1"/>
        <v>18</v>
      </c>
      <c r="AT15" s="22">
        <f t="shared" si="1"/>
        <v>18</v>
      </c>
      <c r="AU15" s="22">
        <f t="shared" si="1"/>
        <v>3</v>
      </c>
      <c r="AV15" s="22">
        <f t="shared" si="1"/>
        <v>3</v>
      </c>
      <c r="AW15" s="22">
        <f t="shared" si="1"/>
        <v>3</v>
      </c>
      <c r="AX15" s="22">
        <f t="shared" si="1"/>
        <v>3</v>
      </c>
      <c r="AY15" s="22">
        <f t="shared" si="1"/>
        <v>2</v>
      </c>
      <c r="AZ15" s="22">
        <f t="shared" si="1"/>
        <v>4</v>
      </c>
      <c r="BA15" s="22">
        <f t="shared" si="3"/>
        <v>1000</v>
      </c>
      <c r="BB15" s="11">
        <f>COCO_EXCLUDED!Z83</f>
        <v>910.4</v>
      </c>
      <c r="BC15" s="11">
        <f>IF(COCO_EXCLUDED!AC83*COCO_EXCLUDED!CD83&lt;=0,1,0)</f>
        <v>1</v>
      </c>
      <c r="BD15" s="11">
        <f t="shared" si="4"/>
        <v>15</v>
      </c>
    </row>
    <row r="16" spans="1:56" x14ac:dyDescent="0.3">
      <c r="A16" s="47" t="str">
        <f>ALL_OAM!A16</f>
        <v>Construction</v>
      </c>
      <c r="B16" s="34" t="str">
        <f>ALL_OAM!B16</f>
        <v>Project Management &amp; Safety Compliance</v>
      </c>
      <c r="C16" s="21">
        <f>ALL_OAM!C16</f>
        <v>35</v>
      </c>
      <c r="D16" s="21">
        <f>ALL_OAM!D16</f>
        <v>10</v>
      </c>
      <c r="E16" s="21">
        <f>ALL_OAM!F16</f>
        <v>32</v>
      </c>
      <c r="F16" s="21">
        <f>ALL_OAM!H16</f>
        <v>8</v>
      </c>
      <c r="G16" s="21">
        <f>ALL_OAM!I16</f>
        <v>38</v>
      </c>
      <c r="H16" s="21">
        <f>ALL_OAM!J16</f>
        <v>35</v>
      </c>
      <c r="I16" s="21">
        <f>ALL_OAM!K16</f>
        <v>25</v>
      </c>
      <c r="J16" s="21">
        <f>ALL_OAM!L16</f>
        <v>48</v>
      </c>
      <c r="K16" s="21">
        <f>ALL_OAM!N16</f>
        <v>28</v>
      </c>
      <c r="L16" s="21">
        <f>ALL_OAM!P16</f>
        <v>0.6</v>
      </c>
      <c r="M16" s="21">
        <f>ALL_OAM!Q16</f>
        <v>2.2000000000000002</v>
      </c>
      <c r="N16" s="21">
        <f>ALL_OAM!R16</f>
        <v>7</v>
      </c>
      <c r="O16" s="21">
        <f>ALL_OAM!S16</f>
        <v>4</v>
      </c>
      <c r="P16" s="21">
        <f>ALL_OAM!T16</f>
        <v>58</v>
      </c>
      <c r="Q16" s="21">
        <f>ALL_OAM!U16</f>
        <v>16</v>
      </c>
      <c r="R16" s="21">
        <f>ALL_OAM!V16</f>
        <v>52</v>
      </c>
      <c r="S16" s="21">
        <f>ALL_OAM!W16</f>
        <v>52</v>
      </c>
      <c r="T16" s="21">
        <f>ALL_OAM!X16</f>
        <v>35</v>
      </c>
      <c r="U16" s="35">
        <f>ALL_OAM!AA16</f>
        <v>0.72599999999999998</v>
      </c>
      <c r="V16" s="35">
        <f>ALL_OAM!AB16</f>
        <v>0.66100000000000003</v>
      </c>
      <c r="W16" s="35">
        <f>ALL_OAM!AC16</f>
        <v>0.68400000000000005</v>
      </c>
      <c r="X16" s="21">
        <f>ALL_OAM!AD16</f>
        <v>0</v>
      </c>
      <c r="Y16" s="21">
        <f>ALL_OAM!AF16</f>
        <v>0</v>
      </c>
      <c r="Z16" s="21">
        <f>ALL_OAM!AH16</f>
        <v>0</v>
      </c>
      <c r="AA16" s="21">
        <v>1000</v>
      </c>
      <c r="AC16" s="22">
        <f t="shared" si="2"/>
        <v>19</v>
      </c>
      <c r="AD16" s="22">
        <f t="shared" si="1"/>
        <v>19</v>
      </c>
      <c r="AE16" s="22">
        <f t="shared" si="1"/>
        <v>17</v>
      </c>
      <c r="AF16" s="22">
        <f t="shared" si="1"/>
        <v>19</v>
      </c>
      <c r="AG16" s="22">
        <f t="shared" si="1"/>
        <v>19</v>
      </c>
      <c r="AH16" s="22">
        <f t="shared" si="1"/>
        <v>19</v>
      </c>
      <c r="AI16" s="22">
        <f t="shared" si="1"/>
        <v>19</v>
      </c>
      <c r="AJ16" s="22">
        <f t="shared" si="1"/>
        <v>19</v>
      </c>
      <c r="AK16" s="22">
        <f t="shared" si="1"/>
        <v>19</v>
      </c>
      <c r="AL16" s="22">
        <f t="shared" si="1"/>
        <v>19</v>
      </c>
      <c r="AM16" s="22">
        <f t="shared" si="1"/>
        <v>19</v>
      </c>
      <c r="AN16" s="22">
        <f t="shared" si="1"/>
        <v>19</v>
      </c>
      <c r="AO16" s="22">
        <f t="shared" si="1"/>
        <v>19</v>
      </c>
      <c r="AP16" s="22">
        <f t="shared" si="1"/>
        <v>19</v>
      </c>
      <c r="AQ16" s="22">
        <f t="shared" si="1"/>
        <v>19</v>
      </c>
      <c r="AR16" s="22">
        <f t="shared" si="1"/>
        <v>19</v>
      </c>
      <c r="AS16" s="22">
        <f t="shared" si="1"/>
        <v>19</v>
      </c>
      <c r="AT16" s="22">
        <f t="shared" si="1"/>
        <v>19</v>
      </c>
      <c r="AU16" s="22">
        <f t="shared" si="1"/>
        <v>19</v>
      </c>
      <c r="AV16" s="22">
        <f t="shared" si="1"/>
        <v>19</v>
      </c>
      <c r="AW16" s="22">
        <f t="shared" si="1"/>
        <v>19</v>
      </c>
      <c r="AX16" s="22">
        <f t="shared" si="1"/>
        <v>3</v>
      </c>
      <c r="AY16" s="22">
        <f t="shared" si="1"/>
        <v>2</v>
      </c>
      <c r="AZ16" s="22">
        <f t="shared" si="1"/>
        <v>5</v>
      </c>
      <c r="BA16" s="22">
        <f t="shared" si="3"/>
        <v>1000</v>
      </c>
      <c r="BB16" s="11">
        <f>COCO_EXCLUDED!Z84</f>
        <v>799.9</v>
      </c>
      <c r="BC16" s="11">
        <f>IF(COCO_EXCLUDED!AC84*COCO_EXCLUDED!CD84&lt;=0,1,0)</f>
        <v>1</v>
      </c>
      <c r="BD16" s="11">
        <f t="shared" si="4"/>
        <v>19</v>
      </c>
    </row>
    <row r="17" spans="1:56" x14ac:dyDescent="0.3">
      <c r="A17" s="47" t="str">
        <f>ALL_OAM!A17</f>
        <v>Media &amp; Entertainment</v>
      </c>
      <c r="B17" s="34" t="str">
        <f>ALL_OAM!B17</f>
        <v>Image Generation Quality (Human Preference)</v>
      </c>
      <c r="C17" s="21">
        <f>ALL_OAM!C17</f>
        <v>68</v>
      </c>
      <c r="D17" s="21">
        <f>ALL_OAM!D17</f>
        <v>24</v>
      </c>
      <c r="E17" s="21">
        <f>ALL_OAM!F17</f>
        <v>35</v>
      </c>
      <c r="F17" s="21">
        <f>ALL_OAM!H17</f>
        <v>20</v>
      </c>
      <c r="G17" s="21">
        <f>ALL_OAM!I17</f>
        <v>75</v>
      </c>
      <c r="H17" s="21">
        <f>ALL_OAM!J17</f>
        <v>68</v>
      </c>
      <c r="I17" s="21">
        <f>ALL_OAM!K17</f>
        <v>58</v>
      </c>
      <c r="J17" s="21">
        <f>ALL_OAM!L17</f>
        <v>82</v>
      </c>
      <c r="K17" s="21">
        <f>ALL_OAM!N17</f>
        <v>65</v>
      </c>
      <c r="L17" s="21">
        <f>ALL_OAM!P17</f>
        <v>4.5</v>
      </c>
      <c r="M17" s="21">
        <f>ALL_OAM!Q17</f>
        <v>9.5</v>
      </c>
      <c r="N17" s="21">
        <f>ALL_OAM!R17</f>
        <v>25</v>
      </c>
      <c r="O17" s="21">
        <f>ALL_OAM!S17</f>
        <v>11</v>
      </c>
      <c r="P17" s="21">
        <f>ALL_OAM!T17</f>
        <v>85</v>
      </c>
      <c r="Q17" s="21">
        <f>ALL_OAM!U17</f>
        <v>5</v>
      </c>
      <c r="R17" s="21">
        <f>ALL_OAM!V17</f>
        <v>82</v>
      </c>
      <c r="S17" s="21">
        <f>ALL_OAM!W17</f>
        <v>82</v>
      </c>
      <c r="T17" s="21">
        <f>ALL_OAM!X17</f>
        <v>68</v>
      </c>
      <c r="U17" s="35">
        <f>ALL_OAM!AA17</f>
        <v>0.83099999999999996</v>
      </c>
      <c r="V17" s="35">
        <f>ALL_OAM!AB17</f>
        <v>0.77800000000000002</v>
      </c>
      <c r="W17" s="35">
        <f>ALL_OAM!AC17</f>
        <v>0.79500000000000004</v>
      </c>
      <c r="X17" s="21">
        <f>ALL_OAM!AD17</f>
        <v>0</v>
      </c>
      <c r="Y17" s="21">
        <f>ALL_OAM!AF17</f>
        <v>0</v>
      </c>
      <c r="Z17" s="35">
        <f>ALL_OAM!AH17</f>
        <v>0.875</v>
      </c>
      <c r="AA17" s="21">
        <v>1000</v>
      </c>
      <c r="AC17" s="22">
        <f t="shared" si="2"/>
        <v>6</v>
      </c>
      <c r="AD17" s="22">
        <f t="shared" si="1"/>
        <v>8</v>
      </c>
      <c r="AE17" s="22">
        <f t="shared" si="1"/>
        <v>14</v>
      </c>
      <c r="AF17" s="22">
        <f t="shared" ref="AF17:AF25" si="5">RANK(F17,F$6:F$25,F$1)</f>
        <v>7</v>
      </c>
      <c r="AG17" s="22">
        <f t="shared" ref="AG17:AG25" si="6">RANK(G17,G$6:G$25,G$1)</f>
        <v>3</v>
      </c>
      <c r="AH17" s="22">
        <f t="shared" ref="AH17:AH25" si="7">RANK(H17,H$6:H$25,H$1)</f>
        <v>3</v>
      </c>
      <c r="AI17" s="22">
        <f t="shared" ref="AI17:AI25" si="8">RANK(I17,I$6:I$25,I$1)</f>
        <v>3</v>
      </c>
      <c r="AJ17" s="22">
        <f t="shared" ref="AJ17:AJ25" si="9">RANK(J17,J$6:J$25,J$1)</f>
        <v>3</v>
      </c>
      <c r="AK17" s="22">
        <f t="shared" ref="AK17:AK25" si="10">RANK(K17,K$6:K$25,K$1)</f>
        <v>8</v>
      </c>
      <c r="AL17" s="22">
        <f t="shared" ref="AL17:AL25" si="11">RANK(L17,L$6:L$25,L$1)</f>
        <v>4</v>
      </c>
      <c r="AM17" s="22">
        <f t="shared" ref="AM17:AM25" si="12">RANK(M17,M$6:M$25,M$1)</f>
        <v>4</v>
      </c>
      <c r="AN17" s="22">
        <f t="shared" ref="AN17:AN25" si="13">RANK(N17,N$6:N$25,N$1)</f>
        <v>8</v>
      </c>
      <c r="AO17" s="22">
        <f t="shared" ref="AO17:AO25" si="14">RANK(O17,O$6:O$25,O$1)</f>
        <v>11</v>
      </c>
      <c r="AP17" s="22">
        <f t="shared" ref="AP17:AP25" si="15">RANK(P17,P$6:P$25,P$1)</f>
        <v>9</v>
      </c>
      <c r="AQ17" s="22">
        <f t="shared" ref="AQ17:AQ25" si="16">RANK(Q17,Q$6:Q$25,Q$1)</f>
        <v>5</v>
      </c>
      <c r="AR17" s="22">
        <f t="shared" ref="AR17:AR25" si="17">RANK(R17,R$6:R$25,R$1)</f>
        <v>5</v>
      </c>
      <c r="AS17" s="22">
        <f t="shared" ref="AS17:AS25" si="18">RANK(S17,S$6:S$25,S$1)</f>
        <v>6</v>
      </c>
      <c r="AT17" s="22">
        <f t="shared" ref="AT17:AT25" si="19">RANK(T17,T$6:T$25,T$1)</f>
        <v>3</v>
      </c>
      <c r="AU17" s="22">
        <f t="shared" ref="AU17:AU25" si="20">RANK(U17,U$6:U$25,U$1)</f>
        <v>5</v>
      </c>
      <c r="AV17" s="22">
        <f t="shared" ref="AV17:AV25" si="21">RANK(V17,V$6:V$25,V$1)</f>
        <v>5</v>
      </c>
      <c r="AW17" s="22">
        <f t="shared" ref="AW17:AW25" si="22">RANK(W17,W$6:W$25,W$1)</f>
        <v>5</v>
      </c>
      <c r="AX17" s="22">
        <f t="shared" ref="AX17:AX25" si="23">RANK(X17,X$6:X$25,X$1)</f>
        <v>3</v>
      </c>
      <c r="AY17" s="22">
        <f t="shared" ref="AY17:AY25" si="24">RANK(Y17,Y$6:Y$25,Y$1)</f>
        <v>2</v>
      </c>
      <c r="AZ17" s="22">
        <f t="shared" ref="AZ17:AZ25" si="25">RANK(Z17,Z$6:Z$25,Z$1)</f>
        <v>1</v>
      </c>
      <c r="BA17" s="22">
        <f t="shared" si="3"/>
        <v>1000</v>
      </c>
      <c r="BB17" s="11">
        <f>COCO_EXCLUDED!Z85</f>
        <v>1118.7</v>
      </c>
      <c r="BC17" s="11">
        <f>IF(COCO_EXCLUDED!AC85*COCO_EXCLUDED!CD85&lt;=0,1,0)</f>
        <v>1</v>
      </c>
      <c r="BD17" s="11">
        <f t="shared" si="4"/>
        <v>4</v>
      </c>
    </row>
    <row r="18" spans="1:56" x14ac:dyDescent="0.3">
      <c r="A18" s="47" t="str">
        <f>ALL_OAM!A18</f>
        <v>Government &amp; Public</v>
      </c>
      <c r="B18" s="34" t="str">
        <f>ALL_OAM!B18</f>
        <v>Document Processing &amp; Compliance Accuracy</v>
      </c>
      <c r="C18" s="21">
        <f>ALL_OAM!C18</f>
        <v>32</v>
      </c>
      <c r="D18" s="21">
        <f>ALL_OAM!D18</f>
        <v>8</v>
      </c>
      <c r="E18" s="21">
        <f>ALL_OAM!F18</f>
        <v>18</v>
      </c>
      <c r="F18" s="21">
        <f>ALL_OAM!H18</f>
        <v>6</v>
      </c>
      <c r="G18" s="21">
        <f>ALL_OAM!I18</f>
        <v>35</v>
      </c>
      <c r="H18" s="21">
        <f>ALL_OAM!J18</f>
        <v>32</v>
      </c>
      <c r="I18" s="21">
        <f>ALL_OAM!K18</f>
        <v>22</v>
      </c>
      <c r="J18" s="21">
        <f>ALL_OAM!L18</f>
        <v>42</v>
      </c>
      <c r="K18" s="21">
        <f>ALL_OAM!N18</f>
        <v>22</v>
      </c>
      <c r="L18" s="21">
        <f>ALL_OAM!P18</f>
        <v>0.4</v>
      </c>
      <c r="M18" s="21">
        <f>ALL_OAM!Q18</f>
        <v>1.8</v>
      </c>
      <c r="N18" s="21">
        <f>ALL_OAM!R18</f>
        <v>6</v>
      </c>
      <c r="O18" s="21">
        <f>ALL_OAM!S18</f>
        <v>3</v>
      </c>
      <c r="P18" s="21">
        <f>ALL_OAM!T18</f>
        <v>55</v>
      </c>
      <c r="Q18" s="21">
        <f>ALL_OAM!U18</f>
        <v>18</v>
      </c>
      <c r="R18" s="21">
        <f>ALL_OAM!V18</f>
        <v>48</v>
      </c>
      <c r="S18" s="21">
        <f>ALL_OAM!W18</f>
        <v>48</v>
      </c>
      <c r="T18" s="21">
        <f>ALL_OAM!X18</f>
        <v>32</v>
      </c>
      <c r="U18" s="35">
        <f>ALL_OAM!AA18</f>
        <v>0.77200000000000002</v>
      </c>
      <c r="V18" s="35">
        <f>ALL_OAM!AB18</f>
        <v>0.72599999999999998</v>
      </c>
      <c r="W18" s="35">
        <f>ALL_OAM!AC18</f>
        <v>0.74099999999999999</v>
      </c>
      <c r="X18" s="21">
        <f>ALL_OAM!AD18</f>
        <v>0</v>
      </c>
      <c r="Y18" s="21">
        <f>ALL_OAM!AF18</f>
        <v>0</v>
      </c>
      <c r="Z18" s="21">
        <f>ALL_OAM!AH18</f>
        <v>0</v>
      </c>
      <c r="AA18" s="21">
        <v>1000</v>
      </c>
      <c r="AC18" s="22">
        <f t="shared" si="2"/>
        <v>20</v>
      </c>
      <c r="AD18" s="22">
        <f t="shared" ref="AD18:AD25" si="26">RANK(D18,D$6:D$25,D$1)</f>
        <v>20</v>
      </c>
      <c r="AE18" s="22">
        <f t="shared" ref="AE18:AE25" si="27">RANK(E18,E$6:E$25,E$1)</f>
        <v>20</v>
      </c>
      <c r="AF18" s="22">
        <f t="shared" si="5"/>
        <v>20</v>
      </c>
      <c r="AG18" s="22">
        <f t="shared" si="6"/>
        <v>20</v>
      </c>
      <c r="AH18" s="22">
        <f t="shared" si="7"/>
        <v>20</v>
      </c>
      <c r="AI18" s="22">
        <f t="shared" si="8"/>
        <v>20</v>
      </c>
      <c r="AJ18" s="22">
        <f t="shared" si="9"/>
        <v>20</v>
      </c>
      <c r="AK18" s="22">
        <f t="shared" si="10"/>
        <v>20</v>
      </c>
      <c r="AL18" s="22">
        <f t="shared" si="11"/>
        <v>20</v>
      </c>
      <c r="AM18" s="22">
        <f t="shared" si="12"/>
        <v>20</v>
      </c>
      <c r="AN18" s="22">
        <f t="shared" si="13"/>
        <v>20</v>
      </c>
      <c r="AO18" s="22">
        <f t="shared" si="14"/>
        <v>20</v>
      </c>
      <c r="AP18" s="22">
        <f t="shared" si="15"/>
        <v>20</v>
      </c>
      <c r="AQ18" s="22">
        <f t="shared" si="16"/>
        <v>20</v>
      </c>
      <c r="AR18" s="22">
        <f t="shared" si="17"/>
        <v>20</v>
      </c>
      <c r="AS18" s="22">
        <f t="shared" si="18"/>
        <v>20</v>
      </c>
      <c r="AT18" s="22">
        <f t="shared" si="19"/>
        <v>20</v>
      </c>
      <c r="AU18" s="22">
        <f t="shared" si="20"/>
        <v>14</v>
      </c>
      <c r="AV18" s="22">
        <f t="shared" si="21"/>
        <v>11</v>
      </c>
      <c r="AW18" s="22">
        <f t="shared" si="22"/>
        <v>13</v>
      </c>
      <c r="AX18" s="22">
        <f t="shared" si="23"/>
        <v>3</v>
      </c>
      <c r="AY18" s="22">
        <f t="shared" si="24"/>
        <v>2</v>
      </c>
      <c r="AZ18" s="22">
        <f t="shared" si="25"/>
        <v>5</v>
      </c>
      <c r="BA18" s="22">
        <f t="shared" si="3"/>
        <v>1000</v>
      </c>
      <c r="BB18" s="11">
        <f>COCO_EXCLUDED!Z86</f>
        <v>799.4</v>
      </c>
      <c r="BC18" s="11">
        <f>IF(COCO_EXCLUDED!AC86*COCO_EXCLUDED!CD86&lt;=0,1,0)</f>
        <v>1</v>
      </c>
      <c r="BD18" s="11">
        <f t="shared" si="4"/>
        <v>20</v>
      </c>
    </row>
    <row r="19" spans="1:56" x14ac:dyDescent="0.3">
      <c r="A19" s="47" t="str">
        <f>ALL_OAM!A19</f>
        <v>Pharmaceuticals</v>
      </c>
      <c r="B19" s="34" t="str">
        <f>ALL_OAM!B19</f>
        <v>Protein Structure Prediction (GDT_TS)</v>
      </c>
      <c r="C19" s="21">
        <f>ALL_OAM!C19</f>
        <v>72</v>
      </c>
      <c r="D19" s="21">
        <f>ALL_OAM!D19</f>
        <v>30</v>
      </c>
      <c r="E19" s="21">
        <f>ALL_OAM!F19</f>
        <v>42</v>
      </c>
      <c r="F19" s="21">
        <f>ALL_OAM!H19</f>
        <v>24</v>
      </c>
      <c r="G19" s="21">
        <f>ALL_OAM!I19</f>
        <v>78</v>
      </c>
      <c r="H19" s="21">
        <f>ALL_OAM!J19</f>
        <v>72</v>
      </c>
      <c r="I19" s="21">
        <f>ALL_OAM!K19</f>
        <v>62</v>
      </c>
      <c r="J19" s="21">
        <f>ALL_OAM!L19</f>
        <v>85</v>
      </c>
      <c r="K19" s="21">
        <f>ALL_OAM!N19</f>
        <v>75</v>
      </c>
      <c r="L19" s="21">
        <f>ALL_OAM!P19</f>
        <v>5.8</v>
      </c>
      <c r="M19" s="21">
        <f>ALL_OAM!Q19</f>
        <v>11</v>
      </c>
      <c r="N19" s="21">
        <f>ALL_OAM!R19</f>
        <v>30</v>
      </c>
      <c r="O19" s="21">
        <f>ALL_OAM!S19</f>
        <v>16</v>
      </c>
      <c r="P19" s="21">
        <f>ALL_OAM!T19</f>
        <v>90</v>
      </c>
      <c r="Q19" s="21">
        <f>ALL_OAM!U19</f>
        <v>4</v>
      </c>
      <c r="R19" s="21">
        <f>ALL_OAM!V19</f>
        <v>88</v>
      </c>
      <c r="S19" s="21">
        <f>ALL_OAM!W19</f>
        <v>85</v>
      </c>
      <c r="T19" s="21">
        <f>ALL_OAM!X19</f>
        <v>72</v>
      </c>
      <c r="U19" s="35">
        <f>ALL_OAM!AA19</f>
        <v>0.75600000000000001</v>
      </c>
      <c r="V19" s="35">
        <f>ALL_OAM!AB19</f>
        <v>0.69699999999999995</v>
      </c>
      <c r="W19" s="35">
        <f>ALL_OAM!AC19</f>
        <v>0.71399999999999997</v>
      </c>
      <c r="X19" s="21">
        <f>ALL_OAM!AD19</f>
        <v>0</v>
      </c>
      <c r="Y19" s="35">
        <f>ALL_OAM!AF19</f>
        <v>0.92400000000000004</v>
      </c>
      <c r="Z19" s="21">
        <f>ALL_OAM!AH19</f>
        <v>0</v>
      </c>
      <c r="AA19" s="21">
        <v>1000</v>
      </c>
      <c r="AC19" s="22">
        <f t="shared" si="2"/>
        <v>4</v>
      </c>
      <c r="AD19" s="22">
        <f t="shared" si="26"/>
        <v>3</v>
      </c>
      <c r="AE19" s="22">
        <f t="shared" si="27"/>
        <v>9</v>
      </c>
      <c r="AF19" s="22">
        <f t="shared" si="5"/>
        <v>3</v>
      </c>
      <c r="AG19" s="22">
        <f t="shared" si="6"/>
        <v>2</v>
      </c>
      <c r="AH19" s="22">
        <f t="shared" si="7"/>
        <v>2</v>
      </c>
      <c r="AI19" s="22">
        <f t="shared" si="8"/>
        <v>2</v>
      </c>
      <c r="AJ19" s="22">
        <f t="shared" si="9"/>
        <v>2</v>
      </c>
      <c r="AK19" s="22">
        <f t="shared" si="10"/>
        <v>3</v>
      </c>
      <c r="AL19" s="22">
        <f t="shared" si="11"/>
        <v>2</v>
      </c>
      <c r="AM19" s="22">
        <f t="shared" si="12"/>
        <v>2</v>
      </c>
      <c r="AN19" s="22">
        <f t="shared" si="13"/>
        <v>3</v>
      </c>
      <c r="AO19" s="22">
        <f t="shared" si="14"/>
        <v>4</v>
      </c>
      <c r="AP19" s="22">
        <f t="shared" si="15"/>
        <v>4</v>
      </c>
      <c r="AQ19" s="22">
        <f t="shared" si="16"/>
        <v>2</v>
      </c>
      <c r="AR19" s="22">
        <f t="shared" si="17"/>
        <v>2</v>
      </c>
      <c r="AS19" s="22">
        <f t="shared" si="18"/>
        <v>3</v>
      </c>
      <c r="AT19" s="22">
        <f t="shared" si="19"/>
        <v>1</v>
      </c>
      <c r="AU19" s="22">
        <f t="shared" si="20"/>
        <v>16</v>
      </c>
      <c r="AV19" s="22">
        <f t="shared" si="21"/>
        <v>16</v>
      </c>
      <c r="AW19" s="22">
        <f t="shared" si="22"/>
        <v>16</v>
      </c>
      <c r="AX19" s="22">
        <f t="shared" si="23"/>
        <v>3</v>
      </c>
      <c r="AY19" s="22">
        <f t="shared" si="24"/>
        <v>1</v>
      </c>
      <c r="AZ19" s="22">
        <f t="shared" si="25"/>
        <v>5</v>
      </c>
      <c r="BA19" s="22">
        <f t="shared" si="3"/>
        <v>1000</v>
      </c>
      <c r="BB19" s="11">
        <f>COCO_EXCLUDED!Z87</f>
        <v>1128.5</v>
      </c>
      <c r="BC19" s="11">
        <f>IF(COCO_EXCLUDED!AC87*COCO_EXCLUDED!CD87&lt;=0,1,0)</f>
        <v>1</v>
      </c>
      <c r="BD19" s="11">
        <f t="shared" si="4"/>
        <v>3</v>
      </c>
    </row>
    <row r="20" spans="1:56" x14ac:dyDescent="0.3">
      <c r="A20" s="47" t="str">
        <f>ALL_OAM!A20</f>
        <v>Telecommunications</v>
      </c>
      <c r="B20" s="34" t="str">
        <f>ALL_OAM!B20</f>
        <v>Network Management &amp; Optimization</v>
      </c>
      <c r="C20" s="21">
        <f>ALL_OAM!C20</f>
        <v>75</v>
      </c>
      <c r="D20" s="21">
        <f>ALL_OAM!D20</f>
        <v>26</v>
      </c>
      <c r="E20" s="21">
        <f>ALL_OAM!F20</f>
        <v>45</v>
      </c>
      <c r="F20" s="21">
        <f>ALL_OAM!H20</f>
        <v>21</v>
      </c>
      <c r="G20" s="21">
        <f>ALL_OAM!I20</f>
        <v>72</v>
      </c>
      <c r="H20" s="21">
        <f>ALL_OAM!J20</f>
        <v>68</v>
      </c>
      <c r="I20" s="21">
        <f>ALL_OAM!K20</f>
        <v>55</v>
      </c>
      <c r="J20" s="21">
        <f>ALL_OAM!L20</f>
        <v>78</v>
      </c>
      <c r="K20" s="21">
        <f>ALL_OAM!N20</f>
        <v>72</v>
      </c>
      <c r="L20" s="21">
        <f>ALL_OAM!P20</f>
        <v>4.2</v>
      </c>
      <c r="M20" s="21">
        <f>ALL_OAM!Q20</f>
        <v>8.8000000000000007</v>
      </c>
      <c r="N20" s="21">
        <f>ALL_OAM!R20</f>
        <v>26</v>
      </c>
      <c r="O20" s="21">
        <f>ALL_OAM!S20</f>
        <v>13</v>
      </c>
      <c r="P20" s="21">
        <f>ALL_OAM!T20</f>
        <v>86</v>
      </c>
      <c r="Q20" s="21">
        <f>ALL_OAM!U20</f>
        <v>6</v>
      </c>
      <c r="R20" s="21">
        <f>ALL_OAM!V20</f>
        <v>85</v>
      </c>
      <c r="S20" s="21">
        <f>ALL_OAM!W20</f>
        <v>82</v>
      </c>
      <c r="T20" s="21">
        <f>ALL_OAM!X20</f>
        <v>68</v>
      </c>
      <c r="U20" s="35">
        <f>ALL_OAM!AA20</f>
        <v>0.84599999999999997</v>
      </c>
      <c r="V20" s="35">
        <f>ALL_OAM!AB20</f>
        <v>0.79200000000000004</v>
      </c>
      <c r="W20" s="35">
        <f>ALL_OAM!AC20</f>
        <v>0.80700000000000005</v>
      </c>
      <c r="X20" s="21">
        <f>ALL_OAM!AD20</f>
        <v>0</v>
      </c>
      <c r="Y20" s="21">
        <f>ALL_OAM!AF20</f>
        <v>0</v>
      </c>
      <c r="Z20" s="21">
        <f>ALL_OAM!AH20</f>
        <v>0</v>
      </c>
      <c r="AA20" s="21">
        <v>1000</v>
      </c>
      <c r="AC20" s="22">
        <f t="shared" si="2"/>
        <v>3</v>
      </c>
      <c r="AD20" s="22">
        <f t="shared" si="26"/>
        <v>5</v>
      </c>
      <c r="AE20" s="22">
        <f t="shared" si="27"/>
        <v>6</v>
      </c>
      <c r="AF20" s="22">
        <f t="shared" si="5"/>
        <v>6</v>
      </c>
      <c r="AG20" s="22">
        <f t="shared" si="6"/>
        <v>5</v>
      </c>
      <c r="AH20" s="22">
        <f t="shared" si="7"/>
        <v>3</v>
      </c>
      <c r="AI20" s="22">
        <f t="shared" si="8"/>
        <v>5</v>
      </c>
      <c r="AJ20" s="22">
        <f t="shared" si="9"/>
        <v>5</v>
      </c>
      <c r="AK20" s="22">
        <f t="shared" si="10"/>
        <v>4</v>
      </c>
      <c r="AL20" s="22">
        <f t="shared" si="11"/>
        <v>5</v>
      </c>
      <c r="AM20" s="22">
        <f t="shared" si="12"/>
        <v>6</v>
      </c>
      <c r="AN20" s="22">
        <f t="shared" si="13"/>
        <v>7</v>
      </c>
      <c r="AO20" s="22">
        <f t="shared" si="14"/>
        <v>9</v>
      </c>
      <c r="AP20" s="22">
        <f t="shared" si="15"/>
        <v>7</v>
      </c>
      <c r="AQ20" s="22">
        <f t="shared" si="16"/>
        <v>8</v>
      </c>
      <c r="AR20" s="22">
        <f t="shared" si="17"/>
        <v>4</v>
      </c>
      <c r="AS20" s="22">
        <f t="shared" si="18"/>
        <v>6</v>
      </c>
      <c r="AT20" s="22">
        <f t="shared" si="19"/>
        <v>3</v>
      </c>
      <c r="AU20" s="22">
        <f t="shared" si="20"/>
        <v>4</v>
      </c>
      <c r="AV20" s="22">
        <f t="shared" si="21"/>
        <v>4</v>
      </c>
      <c r="AW20" s="22">
        <f t="shared" si="22"/>
        <v>4</v>
      </c>
      <c r="AX20" s="22">
        <f t="shared" si="23"/>
        <v>3</v>
      </c>
      <c r="AY20" s="22">
        <f t="shared" si="24"/>
        <v>2</v>
      </c>
      <c r="AZ20" s="22">
        <f t="shared" si="25"/>
        <v>5</v>
      </c>
      <c r="BA20" s="22">
        <f t="shared" si="3"/>
        <v>1000</v>
      </c>
      <c r="BB20" s="11">
        <f>COCO_EXCLUDED!Z88</f>
        <v>1083.3</v>
      </c>
      <c r="BC20" s="11">
        <f>IF(COCO_EXCLUDED!AC88*COCO_EXCLUDED!CD88&lt;=0,1,0)</f>
        <v>1</v>
      </c>
      <c r="BD20" s="11">
        <f t="shared" si="4"/>
        <v>7</v>
      </c>
    </row>
    <row r="21" spans="1:56" x14ac:dyDescent="0.3">
      <c r="A21" s="47" t="str">
        <f>ALL_OAM!A21</f>
        <v>Legal Services</v>
      </c>
      <c r="B21" s="34" t="str">
        <f>ALL_OAM!B21</f>
        <v>Legal Document Review Accuracy</v>
      </c>
      <c r="C21" s="21">
        <f>ALL_OAM!C21</f>
        <v>45</v>
      </c>
      <c r="D21" s="21">
        <f>ALL_OAM!D21</f>
        <v>18</v>
      </c>
      <c r="E21" s="21">
        <f>ALL_OAM!F21</f>
        <v>35</v>
      </c>
      <c r="F21" s="21">
        <f>ALL_OAM!H21</f>
        <v>16</v>
      </c>
      <c r="G21" s="21">
        <f>ALL_OAM!I21</f>
        <v>52</v>
      </c>
      <c r="H21" s="21">
        <f>ALL_OAM!J21</f>
        <v>48</v>
      </c>
      <c r="I21" s="21">
        <f>ALL_OAM!K21</f>
        <v>40</v>
      </c>
      <c r="J21" s="21">
        <f>ALL_OAM!L21</f>
        <v>68</v>
      </c>
      <c r="K21" s="21">
        <f>ALL_OAM!N21</f>
        <v>45</v>
      </c>
      <c r="L21" s="21">
        <f>ALL_OAM!P21</f>
        <v>2.8</v>
      </c>
      <c r="M21" s="21">
        <f>ALL_OAM!Q21</f>
        <v>6</v>
      </c>
      <c r="N21" s="21">
        <f>ALL_OAM!R21</f>
        <v>20</v>
      </c>
      <c r="O21" s="21">
        <f>ALL_OAM!S21</f>
        <v>8</v>
      </c>
      <c r="P21" s="21">
        <f>ALL_OAM!T21</f>
        <v>82</v>
      </c>
      <c r="Q21" s="21">
        <f>ALL_OAM!U21</f>
        <v>8</v>
      </c>
      <c r="R21" s="21">
        <f>ALL_OAM!V21</f>
        <v>65</v>
      </c>
      <c r="S21" s="21">
        <f>ALL_OAM!W21</f>
        <v>72</v>
      </c>
      <c r="T21" s="21">
        <f>ALL_OAM!X21</f>
        <v>55</v>
      </c>
      <c r="U21" s="35">
        <f>ALL_OAM!AA21</f>
        <v>0.81299999999999994</v>
      </c>
      <c r="V21" s="35">
        <f>ALL_OAM!AB21</f>
        <v>0.76400000000000001</v>
      </c>
      <c r="W21" s="35">
        <f>ALL_OAM!AC21</f>
        <v>0.78100000000000003</v>
      </c>
      <c r="X21" s="21">
        <f>ALL_OAM!AD21</f>
        <v>0</v>
      </c>
      <c r="Y21" s="21">
        <f>ALL_OAM!AF21</f>
        <v>0</v>
      </c>
      <c r="Z21" s="21">
        <f>ALL_OAM!AH21</f>
        <v>0</v>
      </c>
      <c r="AA21" s="21">
        <v>1000</v>
      </c>
      <c r="AC21" s="22">
        <f t="shared" si="2"/>
        <v>16</v>
      </c>
      <c r="AD21" s="22">
        <f t="shared" si="26"/>
        <v>14</v>
      </c>
      <c r="AE21" s="22">
        <f t="shared" si="27"/>
        <v>14</v>
      </c>
      <c r="AF21" s="22">
        <f t="shared" si="5"/>
        <v>13</v>
      </c>
      <c r="AG21" s="22">
        <f t="shared" si="6"/>
        <v>15</v>
      </c>
      <c r="AH21" s="22">
        <f t="shared" si="7"/>
        <v>15</v>
      </c>
      <c r="AI21" s="22">
        <f t="shared" si="8"/>
        <v>15</v>
      </c>
      <c r="AJ21" s="22">
        <f t="shared" si="9"/>
        <v>12</v>
      </c>
      <c r="AK21" s="22">
        <f t="shared" si="10"/>
        <v>16</v>
      </c>
      <c r="AL21" s="22">
        <f t="shared" si="11"/>
        <v>11</v>
      </c>
      <c r="AM21" s="22">
        <f t="shared" si="12"/>
        <v>12</v>
      </c>
      <c r="AN21" s="22">
        <f t="shared" si="13"/>
        <v>13</v>
      </c>
      <c r="AO21" s="22">
        <f t="shared" si="14"/>
        <v>15</v>
      </c>
      <c r="AP21" s="22">
        <f t="shared" si="15"/>
        <v>12</v>
      </c>
      <c r="AQ21" s="22">
        <f t="shared" si="16"/>
        <v>13</v>
      </c>
      <c r="AR21" s="22">
        <f t="shared" si="17"/>
        <v>15</v>
      </c>
      <c r="AS21" s="22">
        <f t="shared" si="18"/>
        <v>13</v>
      </c>
      <c r="AT21" s="22">
        <f t="shared" si="19"/>
        <v>13</v>
      </c>
      <c r="AU21" s="22">
        <f t="shared" si="20"/>
        <v>9</v>
      </c>
      <c r="AV21" s="22">
        <f t="shared" si="21"/>
        <v>7</v>
      </c>
      <c r="AW21" s="22">
        <f t="shared" si="22"/>
        <v>7</v>
      </c>
      <c r="AX21" s="22">
        <f t="shared" si="23"/>
        <v>3</v>
      </c>
      <c r="AY21" s="22">
        <f t="shared" si="24"/>
        <v>2</v>
      </c>
      <c r="AZ21" s="22">
        <f t="shared" si="25"/>
        <v>5</v>
      </c>
      <c r="BA21" s="22">
        <f t="shared" si="3"/>
        <v>1000</v>
      </c>
      <c r="BB21" s="11">
        <f>COCO_EXCLUDED!Z89</f>
        <v>925.1</v>
      </c>
      <c r="BC21" s="11">
        <f>IF(COCO_EXCLUDED!AC89*COCO_EXCLUDED!CD89&lt;=0,1,0)</f>
        <v>1</v>
      </c>
      <c r="BD21" s="11">
        <f t="shared" si="4"/>
        <v>14</v>
      </c>
    </row>
    <row r="22" spans="1:56" x14ac:dyDescent="0.3">
      <c r="A22" s="47" t="str">
        <f>ALL_OAM!A22</f>
        <v>Insurance</v>
      </c>
      <c r="B22" s="34" t="str">
        <f>ALL_OAM!B22</f>
        <v>Risk Assessment &amp; Fraud Detection</v>
      </c>
      <c r="C22" s="21">
        <f>ALL_OAM!C22</f>
        <v>72</v>
      </c>
      <c r="D22" s="21">
        <f>ALL_OAM!D22</f>
        <v>26</v>
      </c>
      <c r="E22" s="21">
        <f>ALL_OAM!F22</f>
        <v>44</v>
      </c>
      <c r="F22" s="21">
        <f>ALL_OAM!H22</f>
        <v>22</v>
      </c>
      <c r="G22" s="21">
        <f>ALL_OAM!I22</f>
        <v>70</v>
      </c>
      <c r="H22" s="21">
        <f>ALL_OAM!J22</f>
        <v>65</v>
      </c>
      <c r="I22" s="21">
        <f>ALL_OAM!K22</f>
        <v>55</v>
      </c>
      <c r="J22" s="21">
        <f>ALL_OAM!L22</f>
        <v>78</v>
      </c>
      <c r="K22" s="21">
        <f>ALL_OAM!N22</f>
        <v>72</v>
      </c>
      <c r="L22" s="21">
        <f>ALL_OAM!P22</f>
        <v>4.2</v>
      </c>
      <c r="M22" s="21">
        <f>ALL_OAM!Q22</f>
        <v>9</v>
      </c>
      <c r="N22" s="21">
        <f>ALL_OAM!R22</f>
        <v>28</v>
      </c>
      <c r="O22" s="21">
        <f>ALL_OAM!S22</f>
        <v>14</v>
      </c>
      <c r="P22" s="21">
        <f>ALL_OAM!T22</f>
        <v>89</v>
      </c>
      <c r="Q22" s="21">
        <f>ALL_OAM!U22</f>
        <v>5</v>
      </c>
      <c r="R22" s="21">
        <f>ALL_OAM!V22</f>
        <v>82</v>
      </c>
      <c r="S22" s="21">
        <f>ALL_OAM!W22</f>
        <v>85</v>
      </c>
      <c r="T22" s="21">
        <f>ALL_OAM!X22</f>
        <v>65</v>
      </c>
      <c r="U22" s="35">
        <f>ALL_OAM!AA22</f>
        <v>0.82099999999999995</v>
      </c>
      <c r="V22" s="35">
        <f>ALL_OAM!AB22</f>
        <v>0.753</v>
      </c>
      <c r="W22" s="35">
        <f>ALL_OAM!AC22</f>
        <v>0.76800000000000002</v>
      </c>
      <c r="X22" s="35">
        <f>ALL_OAM!AD22</f>
        <v>0.91800000000000004</v>
      </c>
      <c r="Y22" s="21">
        <f>ALL_OAM!AF22</f>
        <v>0</v>
      </c>
      <c r="Z22" s="21">
        <f>ALL_OAM!AH22</f>
        <v>0</v>
      </c>
      <c r="AA22" s="21">
        <v>1000</v>
      </c>
      <c r="AC22" s="22">
        <f t="shared" si="2"/>
        <v>4</v>
      </c>
      <c r="AD22" s="22">
        <f t="shared" si="26"/>
        <v>5</v>
      </c>
      <c r="AE22" s="22">
        <f t="shared" si="27"/>
        <v>8</v>
      </c>
      <c r="AF22" s="22">
        <f t="shared" si="5"/>
        <v>4</v>
      </c>
      <c r="AG22" s="22">
        <f t="shared" si="6"/>
        <v>7</v>
      </c>
      <c r="AH22" s="22">
        <f t="shared" si="7"/>
        <v>6</v>
      </c>
      <c r="AI22" s="22">
        <f t="shared" si="8"/>
        <v>5</v>
      </c>
      <c r="AJ22" s="22">
        <f t="shared" si="9"/>
        <v>5</v>
      </c>
      <c r="AK22" s="22">
        <f t="shared" si="10"/>
        <v>4</v>
      </c>
      <c r="AL22" s="22">
        <f t="shared" si="11"/>
        <v>5</v>
      </c>
      <c r="AM22" s="22">
        <f t="shared" si="12"/>
        <v>5</v>
      </c>
      <c r="AN22" s="22">
        <f t="shared" si="13"/>
        <v>5</v>
      </c>
      <c r="AO22" s="22">
        <f t="shared" si="14"/>
        <v>7</v>
      </c>
      <c r="AP22" s="22">
        <f t="shared" si="15"/>
        <v>5</v>
      </c>
      <c r="AQ22" s="22">
        <f t="shared" si="16"/>
        <v>5</v>
      </c>
      <c r="AR22" s="22">
        <f t="shared" si="17"/>
        <v>5</v>
      </c>
      <c r="AS22" s="22">
        <f t="shared" si="18"/>
        <v>3</v>
      </c>
      <c r="AT22" s="22">
        <f t="shared" si="19"/>
        <v>7</v>
      </c>
      <c r="AU22" s="22">
        <f t="shared" si="20"/>
        <v>7</v>
      </c>
      <c r="AV22" s="22">
        <f t="shared" si="21"/>
        <v>9</v>
      </c>
      <c r="AW22" s="22">
        <f t="shared" si="22"/>
        <v>9</v>
      </c>
      <c r="AX22" s="22">
        <f t="shared" si="23"/>
        <v>2</v>
      </c>
      <c r="AY22" s="22">
        <f t="shared" si="24"/>
        <v>2</v>
      </c>
      <c r="AZ22" s="22">
        <f t="shared" si="25"/>
        <v>5</v>
      </c>
      <c r="BA22" s="22">
        <f t="shared" si="3"/>
        <v>1000</v>
      </c>
      <c r="BB22" s="11">
        <f>COCO_EXCLUDED!Z90</f>
        <v>1092.7</v>
      </c>
      <c r="BC22" s="11">
        <f>IF(COCO_EXCLUDED!AC90*COCO_EXCLUDED!CD90&lt;=0,1,0)</f>
        <v>1</v>
      </c>
      <c r="BD22" s="11">
        <f t="shared" si="4"/>
        <v>5</v>
      </c>
    </row>
    <row r="23" spans="1:56" x14ac:dyDescent="0.3">
      <c r="A23" s="47" t="str">
        <f>ALL_OAM!A23</f>
        <v>Automotive</v>
      </c>
      <c r="B23" s="34" t="str">
        <f>ALL_OAM!B23</f>
        <v>Autonomous Driving Safety &amp; Navigation</v>
      </c>
      <c r="C23" s="21">
        <f>ALL_OAM!C23</f>
        <v>65</v>
      </c>
      <c r="D23" s="21">
        <f>ALL_OAM!D23</f>
        <v>24</v>
      </c>
      <c r="E23" s="21">
        <f>ALL_OAM!F23</f>
        <v>48</v>
      </c>
      <c r="F23" s="21">
        <f>ALL_OAM!H23</f>
        <v>20</v>
      </c>
      <c r="G23" s="21">
        <f>ALL_OAM!I23</f>
        <v>68</v>
      </c>
      <c r="H23" s="21">
        <f>ALL_OAM!J23</f>
        <v>62</v>
      </c>
      <c r="I23" s="21">
        <f>ALL_OAM!K23</f>
        <v>52</v>
      </c>
      <c r="J23" s="21">
        <f>ALL_OAM!L23</f>
        <v>75</v>
      </c>
      <c r="K23" s="21">
        <f>ALL_OAM!N23</f>
        <v>65</v>
      </c>
      <c r="L23" s="21">
        <f>ALL_OAM!P23</f>
        <v>3.8</v>
      </c>
      <c r="M23" s="21">
        <f>ALL_OAM!Q23</f>
        <v>8</v>
      </c>
      <c r="N23" s="21">
        <f>ALL_OAM!R23</f>
        <v>25</v>
      </c>
      <c r="O23" s="21">
        <f>ALL_OAM!S23</f>
        <v>16</v>
      </c>
      <c r="P23" s="21">
        <f>ALL_OAM!T23</f>
        <v>86</v>
      </c>
      <c r="Q23" s="21">
        <f>ALL_OAM!U23</f>
        <v>6</v>
      </c>
      <c r="R23" s="21">
        <f>ALL_OAM!V23</f>
        <v>78</v>
      </c>
      <c r="S23" s="21">
        <f>ALL_OAM!W23</f>
        <v>88</v>
      </c>
      <c r="T23" s="21">
        <f>ALL_OAM!X23</f>
        <v>68</v>
      </c>
      <c r="U23" s="35">
        <f>ALL_OAM!AA23</f>
        <v>0.77800000000000002</v>
      </c>
      <c r="V23" s="35">
        <f>ALL_OAM!AB23</f>
        <v>0.71199999999999997</v>
      </c>
      <c r="W23" s="35">
        <f>ALL_OAM!AC23</f>
        <v>0.73499999999999999</v>
      </c>
      <c r="X23" s="21">
        <f>ALL_OAM!AD23</f>
        <v>0</v>
      </c>
      <c r="Y23" s="21">
        <f>ALL_OAM!AF23</f>
        <v>0</v>
      </c>
      <c r="Z23" s="21">
        <f>ALL_OAM!AH23</f>
        <v>0</v>
      </c>
      <c r="AA23" s="21">
        <v>1000</v>
      </c>
      <c r="AC23" s="22">
        <f t="shared" si="2"/>
        <v>7</v>
      </c>
      <c r="AD23" s="22">
        <f t="shared" si="26"/>
        <v>8</v>
      </c>
      <c r="AE23" s="22">
        <f t="shared" si="27"/>
        <v>4</v>
      </c>
      <c r="AF23" s="22">
        <f t="shared" si="5"/>
        <v>7</v>
      </c>
      <c r="AG23" s="22">
        <f t="shared" si="6"/>
        <v>8</v>
      </c>
      <c r="AH23" s="22">
        <f t="shared" si="7"/>
        <v>8</v>
      </c>
      <c r="AI23" s="22">
        <f t="shared" si="8"/>
        <v>8</v>
      </c>
      <c r="AJ23" s="22">
        <f t="shared" si="9"/>
        <v>8</v>
      </c>
      <c r="AK23" s="22">
        <f t="shared" si="10"/>
        <v>8</v>
      </c>
      <c r="AL23" s="22">
        <f t="shared" si="11"/>
        <v>8</v>
      </c>
      <c r="AM23" s="22">
        <f t="shared" si="12"/>
        <v>8</v>
      </c>
      <c r="AN23" s="22">
        <f t="shared" si="13"/>
        <v>8</v>
      </c>
      <c r="AO23" s="22">
        <f t="shared" si="14"/>
        <v>4</v>
      </c>
      <c r="AP23" s="22">
        <f t="shared" si="15"/>
        <v>7</v>
      </c>
      <c r="AQ23" s="22">
        <f t="shared" si="16"/>
        <v>8</v>
      </c>
      <c r="AR23" s="22">
        <f t="shared" si="17"/>
        <v>8</v>
      </c>
      <c r="AS23" s="22">
        <f t="shared" si="18"/>
        <v>1</v>
      </c>
      <c r="AT23" s="22">
        <f t="shared" si="19"/>
        <v>3</v>
      </c>
      <c r="AU23" s="22">
        <f t="shared" si="20"/>
        <v>13</v>
      </c>
      <c r="AV23" s="22">
        <f t="shared" si="21"/>
        <v>14</v>
      </c>
      <c r="AW23" s="22">
        <f t="shared" si="22"/>
        <v>14</v>
      </c>
      <c r="AX23" s="22">
        <f t="shared" si="23"/>
        <v>3</v>
      </c>
      <c r="AY23" s="22">
        <f t="shared" si="24"/>
        <v>2</v>
      </c>
      <c r="AZ23" s="22">
        <f t="shared" si="25"/>
        <v>5</v>
      </c>
      <c r="BA23" s="22">
        <f t="shared" si="3"/>
        <v>1000</v>
      </c>
      <c r="BB23" s="11">
        <f>COCO_EXCLUDED!Z91</f>
        <v>1030.8</v>
      </c>
      <c r="BC23" s="11">
        <f>IF(COCO_EXCLUDED!AC91*COCO_EXCLUDED!CD91&lt;=0,1,0)</f>
        <v>1</v>
      </c>
      <c r="BD23" s="11">
        <f t="shared" si="4"/>
        <v>10</v>
      </c>
    </row>
    <row r="24" spans="1:56" x14ac:dyDescent="0.3">
      <c r="A24" s="47" t="str">
        <f>ALL_OAM!A24</f>
        <v>Aerospace &amp; Defense</v>
      </c>
      <c r="B24" s="34" t="str">
        <f>ALL_OAM!B24</f>
        <v>System Reliability &amp; Predictive Maintenance</v>
      </c>
      <c r="C24" s="21">
        <f>ALL_OAM!C24</f>
        <v>58</v>
      </c>
      <c r="D24" s="21">
        <f>ALL_OAM!D24</f>
        <v>22</v>
      </c>
      <c r="E24" s="21">
        <f>ALL_OAM!F24</f>
        <v>42</v>
      </c>
      <c r="F24" s="21">
        <f>ALL_OAM!H24</f>
        <v>18</v>
      </c>
      <c r="G24" s="21">
        <f>ALL_OAM!I24</f>
        <v>62</v>
      </c>
      <c r="H24" s="21">
        <f>ALL_OAM!J24</f>
        <v>58</v>
      </c>
      <c r="I24" s="21">
        <f>ALL_OAM!K24</f>
        <v>48</v>
      </c>
      <c r="J24" s="21">
        <f>ALL_OAM!L24</f>
        <v>72</v>
      </c>
      <c r="K24" s="21">
        <f>ALL_OAM!N24</f>
        <v>58</v>
      </c>
      <c r="L24" s="21">
        <f>ALL_OAM!P24</f>
        <v>3.2</v>
      </c>
      <c r="M24" s="21">
        <f>ALL_OAM!Q24</f>
        <v>7</v>
      </c>
      <c r="N24" s="21">
        <f>ALL_OAM!R24</f>
        <v>30</v>
      </c>
      <c r="O24" s="21">
        <f>ALL_OAM!S24</f>
        <v>18</v>
      </c>
      <c r="P24" s="21">
        <f>ALL_OAM!T24</f>
        <v>91</v>
      </c>
      <c r="Q24" s="21">
        <f>ALL_OAM!U24</f>
        <v>4</v>
      </c>
      <c r="R24" s="21">
        <f>ALL_OAM!V24</f>
        <v>75</v>
      </c>
      <c r="S24" s="21">
        <f>ALL_OAM!W24</f>
        <v>82</v>
      </c>
      <c r="T24" s="21">
        <f>ALL_OAM!X24</f>
        <v>60</v>
      </c>
      <c r="U24" s="35">
        <f>ALL_OAM!AA24</f>
        <v>0.79400000000000004</v>
      </c>
      <c r="V24" s="35">
        <f>ALL_OAM!AB24</f>
        <v>0.73799999999999999</v>
      </c>
      <c r="W24" s="35">
        <f>ALL_OAM!AC24</f>
        <v>0.752</v>
      </c>
      <c r="X24" s="21">
        <f>ALL_OAM!AD24</f>
        <v>0</v>
      </c>
      <c r="Y24" s="21">
        <f>ALL_OAM!AF24</f>
        <v>0</v>
      </c>
      <c r="Z24" s="21">
        <f>ALL_OAM!AH24</f>
        <v>0</v>
      </c>
      <c r="AA24" s="21">
        <v>1000</v>
      </c>
      <c r="AC24" s="22">
        <f t="shared" si="2"/>
        <v>10</v>
      </c>
      <c r="AD24" s="22">
        <f t="shared" si="26"/>
        <v>10</v>
      </c>
      <c r="AE24" s="22">
        <f t="shared" si="27"/>
        <v>9</v>
      </c>
      <c r="AF24" s="22">
        <f t="shared" si="5"/>
        <v>10</v>
      </c>
      <c r="AG24" s="22">
        <f t="shared" si="6"/>
        <v>11</v>
      </c>
      <c r="AH24" s="22">
        <f t="shared" si="7"/>
        <v>10</v>
      </c>
      <c r="AI24" s="22">
        <f t="shared" si="8"/>
        <v>10</v>
      </c>
      <c r="AJ24" s="22">
        <f t="shared" si="9"/>
        <v>10</v>
      </c>
      <c r="AK24" s="22">
        <f t="shared" si="10"/>
        <v>12</v>
      </c>
      <c r="AL24" s="22">
        <f t="shared" si="11"/>
        <v>10</v>
      </c>
      <c r="AM24" s="22">
        <f t="shared" si="12"/>
        <v>10</v>
      </c>
      <c r="AN24" s="22">
        <f t="shared" si="13"/>
        <v>3</v>
      </c>
      <c r="AO24" s="22">
        <f t="shared" si="14"/>
        <v>2</v>
      </c>
      <c r="AP24" s="22">
        <f t="shared" si="15"/>
        <v>3</v>
      </c>
      <c r="AQ24" s="22">
        <f t="shared" si="16"/>
        <v>2</v>
      </c>
      <c r="AR24" s="22">
        <f t="shared" si="17"/>
        <v>10</v>
      </c>
      <c r="AS24" s="22">
        <f t="shared" si="18"/>
        <v>6</v>
      </c>
      <c r="AT24" s="22">
        <f t="shared" si="19"/>
        <v>11</v>
      </c>
      <c r="AU24" s="22">
        <f t="shared" si="20"/>
        <v>11</v>
      </c>
      <c r="AV24" s="22">
        <f t="shared" si="21"/>
        <v>10</v>
      </c>
      <c r="AW24" s="22">
        <f t="shared" si="22"/>
        <v>10</v>
      </c>
      <c r="AX24" s="22">
        <f t="shared" si="23"/>
        <v>3</v>
      </c>
      <c r="AY24" s="22">
        <f t="shared" si="24"/>
        <v>2</v>
      </c>
      <c r="AZ24" s="22">
        <f t="shared" si="25"/>
        <v>5</v>
      </c>
      <c r="BA24" s="22">
        <f t="shared" si="3"/>
        <v>1000</v>
      </c>
      <c r="BB24" s="11">
        <f>COCO_EXCLUDED!Z92</f>
        <v>1013.6</v>
      </c>
      <c r="BC24" s="11">
        <f>IF(COCO_EXCLUDED!AC92*COCO_EXCLUDED!CD92&lt;=0,1,0)</f>
        <v>1</v>
      </c>
      <c r="BD24" s="11">
        <f t="shared" si="4"/>
        <v>11</v>
      </c>
    </row>
    <row r="25" spans="1:56" x14ac:dyDescent="0.3">
      <c r="A25" s="47" t="str">
        <f>ALL_OAM!A25</f>
        <v>Consumer Packaged Goods</v>
      </c>
      <c r="B25" s="34" t="str">
        <f>ALL_OAM!B25</f>
        <v>Demand Forecasting &amp; Supply Chain Optimization</v>
      </c>
      <c r="C25" s="21">
        <f>ALL_OAM!C25</f>
        <v>52</v>
      </c>
      <c r="D25" s="21">
        <f>ALL_OAM!D25</f>
        <v>20</v>
      </c>
      <c r="E25" s="21">
        <f>ALL_OAM!F25</f>
        <v>38</v>
      </c>
      <c r="F25" s="21">
        <f>ALL_OAM!H25</f>
        <v>17</v>
      </c>
      <c r="G25" s="21">
        <f>ALL_OAM!I25</f>
        <v>58</v>
      </c>
      <c r="H25" s="21">
        <f>ALL_OAM!J25</f>
        <v>52</v>
      </c>
      <c r="I25" s="21">
        <f>ALL_OAM!K25</f>
        <v>45</v>
      </c>
      <c r="J25" s="21">
        <f>ALL_OAM!L25</f>
        <v>65</v>
      </c>
      <c r="K25" s="21">
        <f>ALL_OAM!N25</f>
        <v>52</v>
      </c>
      <c r="L25" s="21">
        <f>ALL_OAM!P25</f>
        <v>2.5</v>
      </c>
      <c r="M25" s="21">
        <f>ALL_OAM!Q25</f>
        <v>6</v>
      </c>
      <c r="N25" s="21">
        <f>ALL_OAM!R25</f>
        <v>22</v>
      </c>
      <c r="O25" s="21">
        <f>ALL_OAM!S25</f>
        <v>11</v>
      </c>
      <c r="P25" s="21">
        <f>ALL_OAM!T25</f>
        <v>84</v>
      </c>
      <c r="Q25" s="21">
        <f>ALL_OAM!U25</f>
        <v>7</v>
      </c>
      <c r="R25" s="21">
        <f>ALL_OAM!V25</f>
        <v>70</v>
      </c>
      <c r="S25" s="21">
        <f>ALL_OAM!W25</f>
        <v>80</v>
      </c>
      <c r="T25" s="21">
        <f>ALL_OAM!X25</f>
        <v>62</v>
      </c>
      <c r="U25" s="35">
        <f>ALL_OAM!AA25</f>
        <v>0.78600000000000003</v>
      </c>
      <c r="V25" s="35">
        <f>ALL_OAM!AB25</f>
        <v>0.72099999999999997</v>
      </c>
      <c r="W25" s="35">
        <f>ALL_OAM!AC25</f>
        <v>0.74299999999999999</v>
      </c>
      <c r="X25" s="21">
        <f>ALL_OAM!AD25</f>
        <v>0</v>
      </c>
      <c r="Y25" s="21">
        <f>ALL_OAM!AF25</f>
        <v>0</v>
      </c>
      <c r="Z25" s="35">
        <f>ALL_OAM!AH25</f>
        <v>0.77200000000000002</v>
      </c>
      <c r="AA25" s="21">
        <v>1000</v>
      </c>
      <c r="AC25" s="22">
        <f t="shared" si="2"/>
        <v>13</v>
      </c>
      <c r="AD25" s="22">
        <f t="shared" si="26"/>
        <v>12</v>
      </c>
      <c r="AE25" s="22">
        <f t="shared" si="27"/>
        <v>12</v>
      </c>
      <c r="AF25" s="22">
        <f t="shared" si="5"/>
        <v>12</v>
      </c>
      <c r="AG25" s="22">
        <f t="shared" si="6"/>
        <v>13</v>
      </c>
      <c r="AH25" s="22">
        <f t="shared" si="7"/>
        <v>13</v>
      </c>
      <c r="AI25" s="22">
        <f t="shared" si="8"/>
        <v>12</v>
      </c>
      <c r="AJ25" s="22">
        <f t="shared" si="9"/>
        <v>14</v>
      </c>
      <c r="AK25" s="22">
        <f t="shared" si="10"/>
        <v>15</v>
      </c>
      <c r="AL25" s="22">
        <f t="shared" si="11"/>
        <v>13</v>
      </c>
      <c r="AM25" s="22">
        <f t="shared" si="12"/>
        <v>12</v>
      </c>
      <c r="AN25" s="22">
        <f t="shared" si="13"/>
        <v>11</v>
      </c>
      <c r="AO25" s="22">
        <f t="shared" si="14"/>
        <v>11</v>
      </c>
      <c r="AP25" s="22">
        <f t="shared" si="15"/>
        <v>11</v>
      </c>
      <c r="AQ25" s="22">
        <f t="shared" si="16"/>
        <v>11</v>
      </c>
      <c r="AR25" s="22">
        <f t="shared" si="17"/>
        <v>13</v>
      </c>
      <c r="AS25" s="22">
        <f t="shared" si="18"/>
        <v>10</v>
      </c>
      <c r="AT25" s="22">
        <f t="shared" si="19"/>
        <v>9</v>
      </c>
      <c r="AU25" s="22">
        <f t="shared" si="20"/>
        <v>12</v>
      </c>
      <c r="AV25" s="22">
        <f t="shared" si="21"/>
        <v>13</v>
      </c>
      <c r="AW25" s="22">
        <f t="shared" si="22"/>
        <v>12</v>
      </c>
      <c r="AX25" s="22">
        <f t="shared" si="23"/>
        <v>3</v>
      </c>
      <c r="AY25" s="22">
        <f t="shared" si="24"/>
        <v>2</v>
      </c>
      <c r="AZ25" s="22">
        <f t="shared" si="25"/>
        <v>2</v>
      </c>
      <c r="BA25" s="22">
        <f t="shared" si="3"/>
        <v>1000</v>
      </c>
      <c r="BB25" s="11">
        <f>COCO_EXCLUDED!Z93</f>
        <v>990.5</v>
      </c>
      <c r="BC25" s="11">
        <f>IF(COCO_EXCLUDED!AC93*COCO_EXCLUDED!CD93&lt;=0,1,0)</f>
        <v>1</v>
      </c>
      <c r="BD25" s="11">
        <f>RANK(BB25,BB$6:BB$25)</f>
        <v>13</v>
      </c>
    </row>
  </sheetData>
  <mergeCells count="2">
    <mergeCell ref="A1:A5"/>
    <mergeCell ref="AA1:AA5"/>
  </mergeCells>
  <conditionalFormatting sqref="BB6:BB2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6:BC2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D6:BD2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Descriptions</vt:lpstr>
      <vt:lpstr>References</vt:lpstr>
      <vt:lpstr>OAM</vt:lpstr>
      <vt:lpstr>OAM2</vt:lpstr>
      <vt:lpstr>ALL_OAM</vt:lpstr>
      <vt:lpstr>COCO_Y0</vt:lpstr>
      <vt:lpstr>COCO_Y0_2</vt:lpstr>
      <vt:lpstr>ALL_COCO</vt:lpstr>
      <vt:lpstr>OAM_EXCLUDED</vt:lpstr>
      <vt:lpstr>COCO_EXCLUDED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Boldsukh Ganzorig</dc:creator>
  <cp:lastModifiedBy>Lttd</cp:lastModifiedBy>
  <dcterms:created xsi:type="dcterms:W3CDTF">2025-10-12T19:13:56Z</dcterms:created>
  <dcterms:modified xsi:type="dcterms:W3CDTF">2025-11-15T02:06:08Z</dcterms:modified>
</cp:coreProperties>
</file>