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pollak.andras/Downloads/"/>
    </mc:Choice>
  </mc:AlternateContent>
  <xr:revisionPtr revIDLastSave="0" documentId="13_ncr:20001_{03B13667-950A-C745-BC84-D9A44BCD190A}" xr6:coauthVersionLast="47" xr6:coauthVersionMax="47" xr10:uidLastSave="{00000000-0000-0000-0000-000000000000}"/>
  <bookViews>
    <workbookView xWindow="34540" yWindow="2260" windowWidth="29400" windowHeight="16220" xr2:uid="{00000000-000D-0000-FFFF-FFFF00000000}"/>
  </bookViews>
  <sheets>
    <sheet name="Analízis" sheetId="1" r:id="rId1"/>
    <sheet name="GDP growth" sheetId="4" r:id="rId2"/>
    <sheet name="GDPcap" sheetId="5" r:id="rId3"/>
    <sheet name="Trendváltozás előző évhez képes" sheetId="6" r:id="rId4"/>
    <sheet name="Évek átlagolt trendjei" sheetId="7" r:id="rId5"/>
    <sheet name="Országok átlagolt trendjei" sheetId="8" r:id="rId6"/>
    <sheet name="Ország rangsor" sheetId="2" r:id="rId7"/>
    <sheet name="Ország rangsor ellenőr" sheetId="3" r:id="rId8"/>
    <sheet name="Országok évenként" sheetId="9" r:id="rId9"/>
    <sheet name="Évek országonként" sheetId="10" r:id="rId10"/>
    <sheet name="Több kulcsszó összehasonlítása" sheetId="12" r:id="rId11"/>
    <sheet name="Kulcsszavak rangsorolása" sheetId="13" r:id="rId12"/>
    <sheet name="Magyarország" sheetId="14" r:id="rId13"/>
    <sheet name="Lengyelorszag" sheetId="15" r:id="rId14"/>
    <sheet name="Csehorszag" sheetId="16" r:id="rId15"/>
    <sheet name="Szlovakia" sheetId="17" r:id="rId16"/>
    <sheet name="Ausztria" sheetId="18" r:id="rId17"/>
    <sheet name="Horvatorszag" sheetId="19" r:id="rId18"/>
    <sheet name="Szlovenia" sheetId="20" r:id="rId19"/>
    <sheet name="Szerbia" sheetId="21" r:id="rId20"/>
    <sheet name="Bulgaria" sheetId="22" r:id="rId21"/>
    <sheet name="Romania" sheetId="23" r:id="rId2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0" i="14" l="1"/>
  <c r="H260" i="14"/>
  <c r="K50" i="13"/>
  <c r="K49" i="13"/>
  <c r="K48" i="13"/>
  <c r="K47" i="13"/>
  <c r="K46" i="13"/>
  <c r="K45" i="13"/>
  <c r="K44" i="13"/>
  <c r="K43" i="13"/>
  <c r="K42" i="13"/>
  <c r="K41" i="13"/>
  <c r="M14" i="13"/>
  <c r="L14" i="13"/>
  <c r="K14" i="13"/>
  <c r="J14" i="13"/>
  <c r="I14" i="13"/>
  <c r="M13" i="13"/>
  <c r="L13" i="13"/>
  <c r="K13" i="13"/>
  <c r="J13" i="13"/>
  <c r="I13" i="13"/>
  <c r="M12" i="13"/>
  <c r="L12" i="13"/>
  <c r="K12" i="13"/>
  <c r="J12" i="13"/>
  <c r="I12" i="13"/>
  <c r="M11" i="13"/>
  <c r="L11" i="13"/>
  <c r="K11" i="13"/>
  <c r="J11" i="13"/>
  <c r="I11" i="13"/>
  <c r="M10" i="13"/>
  <c r="L10" i="13"/>
  <c r="K10" i="13"/>
  <c r="J10" i="13"/>
  <c r="I10" i="13"/>
  <c r="M9" i="13"/>
  <c r="L9" i="13"/>
  <c r="K9" i="13"/>
  <c r="J9" i="13"/>
  <c r="I9" i="13"/>
  <c r="M8" i="13"/>
  <c r="L8" i="13"/>
  <c r="K8" i="13"/>
  <c r="J8" i="13"/>
  <c r="I8" i="13"/>
  <c r="M7" i="13"/>
  <c r="L7" i="13"/>
  <c r="K7" i="13"/>
  <c r="J7" i="13"/>
  <c r="I7" i="13"/>
  <c r="M6" i="13"/>
  <c r="L6" i="13"/>
  <c r="K6" i="13"/>
  <c r="J6" i="13"/>
  <c r="I6" i="13"/>
  <c r="M5" i="13"/>
  <c r="L5" i="13"/>
  <c r="K5" i="13"/>
  <c r="J5" i="13"/>
  <c r="I5" i="13"/>
  <c r="F12" i="12"/>
  <c r="L12" i="12" s="1"/>
  <c r="E12" i="12"/>
  <c r="K12" i="12" s="1"/>
  <c r="D12" i="12"/>
  <c r="C12" i="12"/>
  <c r="I12" i="12" s="1"/>
  <c r="B12" i="12"/>
  <c r="H12" i="12" s="1"/>
  <c r="F11" i="12"/>
  <c r="L11" i="12" s="1"/>
  <c r="E11" i="12"/>
  <c r="K11" i="12" s="1"/>
  <c r="D11" i="12"/>
  <c r="J11" i="12" s="1"/>
  <c r="C11" i="12"/>
  <c r="B11" i="12"/>
  <c r="F10" i="12"/>
  <c r="E10" i="12"/>
  <c r="D10" i="12"/>
  <c r="C10" i="12"/>
  <c r="I10" i="12" s="1"/>
  <c r="B10" i="12"/>
  <c r="F9" i="12"/>
  <c r="L9" i="12" s="1"/>
  <c r="E9" i="12"/>
  <c r="D9" i="12"/>
  <c r="J9" i="12" s="1"/>
  <c r="C9" i="12"/>
  <c r="I9" i="12" s="1"/>
  <c r="B9" i="12"/>
  <c r="H9" i="12" s="1"/>
  <c r="F8" i="12"/>
  <c r="L8" i="12" s="1"/>
  <c r="E8" i="12"/>
  <c r="K8" i="12" s="1"/>
  <c r="D8" i="12"/>
  <c r="C8" i="12"/>
  <c r="B8" i="12"/>
  <c r="F7" i="12"/>
  <c r="E7" i="12"/>
  <c r="D7" i="12"/>
  <c r="J7" i="12" s="1"/>
  <c r="C7" i="12"/>
  <c r="B7" i="12"/>
  <c r="H7" i="12" s="1"/>
  <c r="F6" i="12"/>
  <c r="E6" i="12"/>
  <c r="K6" i="12" s="1"/>
  <c r="D6" i="12"/>
  <c r="J6" i="12" s="1"/>
  <c r="C6" i="12"/>
  <c r="I6" i="12" s="1"/>
  <c r="B6" i="12"/>
  <c r="F5" i="12"/>
  <c r="L5" i="12" s="1"/>
  <c r="E5" i="12"/>
  <c r="D5" i="12"/>
  <c r="C5" i="12"/>
  <c r="B5" i="12"/>
  <c r="H5" i="12" s="1"/>
  <c r="F4" i="12"/>
  <c r="E4" i="12"/>
  <c r="K4" i="12" s="1"/>
  <c r="D4" i="12"/>
  <c r="C4" i="12"/>
  <c r="I7" i="12" s="1"/>
  <c r="B4" i="12"/>
  <c r="H4" i="12" s="1"/>
  <c r="I3" i="12"/>
  <c r="F3" i="12"/>
  <c r="L6" i="12" s="1"/>
  <c r="E3" i="12"/>
  <c r="K3" i="12" s="1"/>
  <c r="D3" i="12"/>
  <c r="J12" i="12" s="1"/>
  <c r="C3" i="12"/>
  <c r="B3" i="12"/>
  <c r="AW11" i="8"/>
  <c r="AZ11" i="8" s="1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X11" i="8"/>
  <c r="AX11" i="8" s="1"/>
  <c r="AW10" i="8"/>
  <c r="AZ10" i="8" s="1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X10" i="8"/>
  <c r="AX10" i="8" s="1"/>
  <c r="AW9" i="8"/>
  <c r="AZ9" i="8" s="1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X9" i="8"/>
  <c r="AX9" i="8" s="1"/>
  <c r="AW8" i="8"/>
  <c r="AZ8" i="8" s="1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X8" i="8"/>
  <c r="AX8" i="8" s="1"/>
  <c r="AW7" i="8"/>
  <c r="AZ7" i="8" s="1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X7" i="8"/>
  <c r="AX7" i="8" s="1"/>
  <c r="AW6" i="8"/>
  <c r="AZ6" i="8" s="1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X6" i="8"/>
  <c r="AX6" i="8" s="1"/>
  <c r="AW5" i="8"/>
  <c r="AZ5" i="8" s="1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X5" i="8"/>
  <c r="AX5" i="8" s="1"/>
  <c r="AW4" i="8"/>
  <c r="AZ4" i="8" s="1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X4" i="8"/>
  <c r="AX4" i="8" s="1"/>
  <c r="AZ3" i="8"/>
  <c r="AW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X3" i="8"/>
  <c r="AX3" i="8" s="1"/>
  <c r="AW2" i="8"/>
  <c r="AZ2" i="8" s="1"/>
  <c r="AU2" i="8"/>
  <c r="AT2" i="8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X2" i="8"/>
  <c r="AX2" i="8" s="1"/>
  <c r="K288" i="7"/>
  <c r="J288" i="7"/>
  <c r="I288" i="7"/>
  <c r="H288" i="7"/>
  <c r="G288" i="7"/>
  <c r="F288" i="7"/>
  <c r="E288" i="7"/>
  <c r="D288" i="7"/>
  <c r="C288" i="7"/>
  <c r="B288" i="7"/>
  <c r="K287" i="7"/>
  <c r="J287" i="7"/>
  <c r="I287" i="7"/>
  <c r="H287" i="7"/>
  <c r="G287" i="7"/>
  <c r="F287" i="7"/>
  <c r="E287" i="7"/>
  <c r="D287" i="7"/>
  <c r="C287" i="7"/>
  <c r="B287" i="7"/>
  <c r="K286" i="7"/>
  <c r="J286" i="7"/>
  <c r="I286" i="7"/>
  <c r="H286" i="7"/>
  <c r="G286" i="7"/>
  <c r="F286" i="7"/>
  <c r="E286" i="7"/>
  <c r="D286" i="7"/>
  <c r="C286" i="7"/>
  <c r="B286" i="7"/>
  <c r="K285" i="7"/>
  <c r="J285" i="7"/>
  <c r="I285" i="7"/>
  <c r="H285" i="7"/>
  <c r="G285" i="7"/>
  <c r="F285" i="7"/>
  <c r="E285" i="7"/>
  <c r="D285" i="7"/>
  <c r="C285" i="7"/>
  <c r="B285" i="7"/>
  <c r="K284" i="7"/>
  <c r="J284" i="7"/>
  <c r="I284" i="7"/>
  <c r="H284" i="7"/>
  <c r="G284" i="7"/>
  <c r="F284" i="7"/>
  <c r="E284" i="7"/>
  <c r="D284" i="7"/>
  <c r="C284" i="7"/>
  <c r="B284" i="7"/>
  <c r="K283" i="7"/>
  <c r="J283" i="7"/>
  <c r="I283" i="7"/>
  <c r="H283" i="7"/>
  <c r="G283" i="7"/>
  <c r="F283" i="7"/>
  <c r="E283" i="7"/>
  <c r="D283" i="7"/>
  <c r="C283" i="7"/>
  <c r="B283" i="7"/>
  <c r="K282" i="7"/>
  <c r="J282" i="7"/>
  <c r="I282" i="7"/>
  <c r="H282" i="7"/>
  <c r="G282" i="7"/>
  <c r="F282" i="7"/>
  <c r="E282" i="7"/>
  <c r="D282" i="7"/>
  <c r="C282" i="7"/>
  <c r="B282" i="7"/>
  <c r="K281" i="7"/>
  <c r="J281" i="7"/>
  <c r="I281" i="7"/>
  <c r="H281" i="7"/>
  <c r="G281" i="7"/>
  <c r="F281" i="7"/>
  <c r="E281" i="7"/>
  <c r="D281" i="7"/>
  <c r="C281" i="7"/>
  <c r="B281" i="7"/>
  <c r="K280" i="7"/>
  <c r="J280" i="7"/>
  <c r="I280" i="7"/>
  <c r="H280" i="7"/>
  <c r="G280" i="7"/>
  <c r="F280" i="7"/>
  <c r="E280" i="7"/>
  <c r="D280" i="7"/>
  <c r="C280" i="7"/>
  <c r="B280" i="7"/>
  <c r="K279" i="7"/>
  <c r="J279" i="7"/>
  <c r="I279" i="7"/>
  <c r="H279" i="7"/>
  <c r="G279" i="7"/>
  <c r="F279" i="7"/>
  <c r="E279" i="7"/>
  <c r="D279" i="7"/>
  <c r="C279" i="7"/>
  <c r="B279" i="7"/>
  <c r="K278" i="7"/>
  <c r="J278" i="7"/>
  <c r="I278" i="7"/>
  <c r="H278" i="7"/>
  <c r="G278" i="7"/>
  <c r="F278" i="7"/>
  <c r="E278" i="7"/>
  <c r="D278" i="7"/>
  <c r="C278" i="7"/>
  <c r="B278" i="7"/>
  <c r="K277" i="7"/>
  <c r="J277" i="7"/>
  <c r="I277" i="7"/>
  <c r="H277" i="7"/>
  <c r="G277" i="7"/>
  <c r="F277" i="7"/>
  <c r="E277" i="7"/>
  <c r="D277" i="7"/>
  <c r="C277" i="7"/>
  <c r="B277" i="7"/>
  <c r="K276" i="7"/>
  <c r="J276" i="7"/>
  <c r="I276" i="7"/>
  <c r="H276" i="7"/>
  <c r="G276" i="7"/>
  <c r="F276" i="7"/>
  <c r="E276" i="7"/>
  <c r="D276" i="7"/>
  <c r="C276" i="7"/>
  <c r="B276" i="7"/>
  <c r="K275" i="7"/>
  <c r="J275" i="7"/>
  <c r="I275" i="7"/>
  <c r="H275" i="7"/>
  <c r="G275" i="7"/>
  <c r="F275" i="7"/>
  <c r="E275" i="7"/>
  <c r="D275" i="7"/>
  <c r="C275" i="7"/>
  <c r="B275" i="7"/>
  <c r="K274" i="7"/>
  <c r="J274" i="7"/>
  <c r="I274" i="7"/>
  <c r="H274" i="7"/>
  <c r="G274" i="7"/>
  <c r="F274" i="7"/>
  <c r="E274" i="7"/>
  <c r="D274" i="7"/>
  <c r="C274" i="7"/>
  <c r="B274" i="7"/>
  <c r="K273" i="7"/>
  <c r="J273" i="7"/>
  <c r="I273" i="7"/>
  <c r="H273" i="7"/>
  <c r="G273" i="7"/>
  <c r="F273" i="7"/>
  <c r="E273" i="7"/>
  <c r="D273" i="7"/>
  <c r="C273" i="7"/>
  <c r="B273" i="7"/>
  <c r="K272" i="7"/>
  <c r="J272" i="7"/>
  <c r="I272" i="7"/>
  <c r="H272" i="7"/>
  <c r="G272" i="7"/>
  <c r="F272" i="7"/>
  <c r="E272" i="7"/>
  <c r="D272" i="7"/>
  <c r="C272" i="7"/>
  <c r="B272" i="7"/>
  <c r="K271" i="7"/>
  <c r="J271" i="7"/>
  <c r="I271" i="7"/>
  <c r="H271" i="7"/>
  <c r="G271" i="7"/>
  <c r="F271" i="7"/>
  <c r="E271" i="7"/>
  <c r="D271" i="7"/>
  <c r="C271" i="7"/>
  <c r="B271" i="7"/>
  <c r="K270" i="7"/>
  <c r="J270" i="7"/>
  <c r="I270" i="7"/>
  <c r="H270" i="7"/>
  <c r="G270" i="7"/>
  <c r="F270" i="7"/>
  <c r="E270" i="7"/>
  <c r="D270" i="7"/>
  <c r="C270" i="7"/>
  <c r="B270" i="7"/>
  <c r="K269" i="7"/>
  <c r="J269" i="7"/>
  <c r="I269" i="7"/>
  <c r="H269" i="7"/>
  <c r="G269" i="7"/>
  <c r="F269" i="7"/>
  <c r="E269" i="7"/>
  <c r="D269" i="7"/>
  <c r="C269" i="7"/>
  <c r="B269" i="7"/>
  <c r="K268" i="7"/>
  <c r="J268" i="7"/>
  <c r="I268" i="7"/>
  <c r="H268" i="7"/>
  <c r="G268" i="7"/>
  <c r="F268" i="7"/>
  <c r="E268" i="7"/>
  <c r="D268" i="7"/>
  <c r="C268" i="7"/>
  <c r="B268" i="7"/>
  <c r="K267" i="7"/>
  <c r="J267" i="7"/>
  <c r="I267" i="7"/>
  <c r="H267" i="7"/>
  <c r="G267" i="7"/>
  <c r="F267" i="7"/>
  <c r="E267" i="7"/>
  <c r="D267" i="7"/>
  <c r="C267" i="7"/>
  <c r="B267" i="7"/>
  <c r="K266" i="7"/>
  <c r="J266" i="7"/>
  <c r="I266" i="7"/>
  <c r="H266" i="7"/>
  <c r="G266" i="7"/>
  <c r="F266" i="7"/>
  <c r="E266" i="7"/>
  <c r="D266" i="7"/>
  <c r="C266" i="7"/>
  <c r="B266" i="7"/>
  <c r="K265" i="7"/>
  <c r="J265" i="7"/>
  <c r="I265" i="7"/>
  <c r="H265" i="7"/>
  <c r="G265" i="7"/>
  <c r="F265" i="7"/>
  <c r="E265" i="7"/>
  <c r="D265" i="7"/>
  <c r="C265" i="7"/>
  <c r="B265" i="7"/>
  <c r="K264" i="7"/>
  <c r="J264" i="7"/>
  <c r="I264" i="7"/>
  <c r="H264" i="7"/>
  <c r="G264" i="7"/>
  <c r="F264" i="7"/>
  <c r="E264" i="7"/>
  <c r="D264" i="7"/>
  <c r="C264" i="7"/>
  <c r="B264" i="7"/>
  <c r="K263" i="7"/>
  <c r="J263" i="7"/>
  <c r="I263" i="7"/>
  <c r="H263" i="7"/>
  <c r="G263" i="7"/>
  <c r="F263" i="7"/>
  <c r="E263" i="7"/>
  <c r="D263" i="7"/>
  <c r="C263" i="7"/>
  <c r="B263" i="7"/>
  <c r="K262" i="7"/>
  <c r="J262" i="7"/>
  <c r="I262" i="7"/>
  <c r="H262" i="7"/>
  <c r="G262" i="7"/>
  <c r="F262" i="7"/>
  <c r="E262" i="7"/>
  <c r="D262" i="7"/>
  <c r="C262" i="7"/>
  <c r="B262" i="7"/>
  <c r="K261" i="7"/>
  <c r="J261" i="7"/>
  <c r="I261" i="7"/>
  <c r="H261" i="7"/>
  <c r="G261" i="7"/>
  <c r="F261" i="7"/>
  <c r="E261" i="7"/>
  <c r="D261" i="7"/>
  <c r="C261" i="7"/>
  <c r="B261" i="7"/>
  <c r="K260" i="7"/>
  <c r="J260" i="7"/>
  <c r="I260" i="7"/>
  <c r="H260" i="7"/>
  <c r="G260" i="7"/>
  <c r="F260" i="7"/>
  <c r="E260" i="7"/>
  <c r="D260" i="7"/>
  <c r="C260" i="7"/>
  <c r="B260" i="7"/>
  <c r="K259" i="7"/>
  <c r="J259" i="7"/>
  <c r="I259" i="7"/>
  <c r="H259" i="7"/>
  <c r="G259" i="7"/>
  <c r="F259" i="7"/>
  <c r="E259" i="7"/>
  <c r="D259" i="7"/>
  <c r="C259" i="7"/>
  <c r="B259" i="7"/>
  <c r="K258" i="7"/>
  <c r="J258" i="7"/>
  <c r="I258" i="7"/>
  <c r="H258" i="7"/>
  <c r="G258" i="7"/>
  <c r="F258" i="7"/>
  <c r="E258" i="7"/>
  <c r="D258" i="7"/>
  <c r="C258" i="7"/>
  <c r="B258" i="7"/>
  <c r="K257" i="7"/>
  <c r="J257" i="7"/>
  <c r="I257" i="7"/>
  <c r="H257" i="7"/>
  <c r="G257" i="7"/>
  <c r="F257" i="7"/>
  <c r="E257" i="7"/>
  <c r="D257" i="7"/>
  <c r="C257" i="7"/>
  <c r="B257" i="7"/>
  <c r="K256" i="7"/>
  <c r="J256" i="7"/>
  <c r="I256" i="7"/>
  <c r="H256" i="7"/>
  <c r="G256" i="7"/>
  <c r="F256" i="7"/>
  <c r="E256" i="7"/>
  <c r="D256" i="7"/>
  <c r="C256" i="7"/>
  <c r="B256" i="7"/>
  <c r="K255" i="7"/>
  <c r="J255" i="7"/>
  <c r="I255" i="7"/>
  <c r="H255" i="7"/>
  <c r="G255" i="7"/>
  <c r="F255" i="7"/>
  <c r="E255" i="7"/>
  <c r="D255" i="7"/>
  <c r="C255" i="7"/>
  <c r="B255" i="7"/>
  <c r="K254" i="7"/>
  <c r="J254" i="7"/>
  <c r="I254" i="7"/>
  <c r="H254" i="7"/>
  <c r="G254" i="7"/>
  <c r="F254" i="7"/>
  <c r="E254" i="7"/>
  <c r="D254" i="7"/>
  <c r="C254" i="7"/>
  <c r="B254" i="7"/>
  <c r="K253" i="7"/>
  <c r="J253" i="7"/>
  <c r="I253" i="7"/>
  <c r="H253" i="7"/>
  <c r="G253" i="7"/>
  <c r="F253" i="7"/>
  <c r="E253" i="7"/>
  <c r="D253" i="7"/>
  <c r="C253" i="7"/>
  <c r="B253" i="7"/>
  <c r="K252" i="7"/>
  <c r="J252" i="7"/>
  <c r="I252" i="7"/>
  <c r="H252" i="7"/>
  <c r="G252" i="7"/>
  <c r="F252" i="7"/>
  <c r="E252" i="7"/>
  <c r="D252" i="7"/>
  <c r="C252" i="7"/>
  <c r="B252" i="7"/>
  <c r="K251" i="7"/>
  <c r="J251" i="7"/>
  <c r="I251" i="7"/>
  <c r="H251" i="7"/>
  <c r="G251" i="7"/>
  <c r="F251" i="7"/>
  <c r="E251" i="7"/>
  <c r="D251" i="7"/>
  <c r="C251" i="7"/>
  <c r="B251" i="7"/>
  <c r="K250" i="7"/>
  <c r="J250" i="7"/>
  <c r="I250" i="7"/>
  <c r="H250" i="7"/>
  <c r="G250" i="7"/>
  <c r="F250" i="7"/>
  <c r="E250" i="7"/>
  <c r="D250" i="7"/>
  <c r="C250" i="7"/>
  <c r="B250" i="7"/>
  <c r="K249" i="7"/>
  <c r="J249" i="7"/>
  <c r="I249" i="7"/>
  <c r="H249" i="7"/>
  <c r="G249" i="7"/>
  <c r="F249" i="7"/>
  <c r="E249" i="7"/>
  <c r="D249" i="7"/>
  <c r="C249" i="7"/>
  <c r="B249" i="7"/>
  <c r="K248" i="7"/>
  <c r="J248" i="7"/>
  <c r="I248" i="7"/>
  <c r="H248" i="7"/>
  <c r="G248" i="7"/>
  <c r="F248" i="7"/>
  <c r="E248" i="7"/>
  <c r="D248" i="7"/>
  <c r="C248" i="7"/>
  <c r="B248" i="7"/>
  <c r="K247" i="7"/>
  <c r="J247" i="7"/>
  <c r="I247" i="7"/>
  <c r="H247" i="7"/>
  <c r="G247" i="7"/>
  <c r="F247" i="7"/>
  <c r="E247" i="7"/>
  <c r="D247" i="7"/>
  <c r="C247" i="7"/>
  <c r="B247" i="7"/>
  <c r="K246" i="7"/>
  <c r="J246" i="7"/>
  <c r="I246" i="7"/>
  <c r="H246" i="7"/>
  <c r="G246" i="7"/>
  <c r="F246" i="7"/>
  <c r="E246" i="7"/>
  <c r="D246" i="7"/>
  <c r="C246" i="7"/>
  <c r="B246" i="7"/>
  <c r="K245" i="7"/>
  <c r="J245" i="7"/>
  <c r="I245" i="7"/>
  <c r="H245" i="7"/>
  <c r="G245" i="7"/>
  <c r="F245" i="7"/>
  <c r="E245" i="7"/>
  <c r="D245" i="7"/>
  <c r="C245" i="7"/>
  <c r="B245" i="7"/>
  <c r="K244" i="7"/>
  <c r="J244" i="7"/>
  <c r="I244" i="7"/>
  <c r="H244" i="7"/>
  <c r="G244" i="7"/>
  <c r="F244" i="7"/>
  <c r="E244" i="7"/>
  <c r="D244" i="7"/>
  <c r="C244" i="7"/>
  <c r="B244" i="7"/>
  <c r="K243" i="7"/>
  <c r="J243" i="7"/>
  <c r="I243" i="7"/>
  <c r="H243" i="7"/>
  <c r="G243" i="7"/>
  <c r="F243" i="7"/>
  <c r="E243" i="7"/>
  <c r="D243" i="7"/>
  <c r="C243" i="7"/>
  <c r="B243" i="7"/>
  <c r="K242" i="7"/>
  <c r="J242" i="7"/>
  <c r="I242" i="7"/>
  <c r="H242" i="7"/>
  <c r="G242" i="7"/>
  <c r="F242" i="7"/>
  <c r="E242" i="7"/>
  <c r="D242" i="7"/>
  <c r="C242" i="7"/>
  <c r="B242" i="7"/>
  <c r="K241" i="7"/>
  <c r="J241" i="7"/>
  <c r="I241" i="7"/>
  <c r="H241" i="7"/>
  <c r="G241" i="7"/>
  <c r="F241" i="7"/>
  <c r="E241" i="7"/>
  <c r="D241" i="7"/>
  <c r="C241" i="7"/>
  <c r="B241" i="7"/>
  <c r="K240" i="7"/>
  <c r="J240" i="7"/>
  <c r="I240" i="7"/>
  <c r="H240" i="7"/>
  <c r="G240" i="7"/>
  <c r="F240" i="7"/>
  <c r="E240" i="7"/>
  <c r="D240" i="7"/>
  <c r="C240" i="7"/>
  <c r="B240" i="7"/>
  <c r="K239" i="7"/>
  <c r="J239" i="7"/>
  <c r="I239" i="7"/>
  <c r="H239" i="7"/>
  <c r="G239" i="7"/>
  <c r="F239" i="7"/>
  <c r="E239" i="7"/>
  <c r="D239" i="7"/>
  <c r="C239" i="7"/>
  <c r="B239" i="7"/>
  <c r="K238" i="7"/>
  <c r="J238" i="7"/>
  <c r="I238" i="7"/>
  <c r="H238" i="7"/>
  <c r="G238" i="7"/>
  <c r="F238" i="7"/>
  <c r="E238" i="7"/>
  <c r="D238" i="7"/>
  <c r="C238" i="7"/>
  <c r="B238" i="7"/>
  <c r="K237" i="7"/>
  <c r="J237" i="7"/>
  <c r="I237" i="7"/>
  <c r="H237" i="7"/>
  <c r="G237" i="7"/>
  <c r="F237" i="7"/>
  <c r="E237" i="7"/>
  <c r="D237" i="7"/>
  <c r="C237" i="7"/>
  <c r="B237" i="7"/>
  <c r="K236" i="7"/>
  <c r="J236" i="7"/>
  <c r="I236" i="7"/>
  <c r="H236" i="7"/>
  <c r="G236" i="7"/>
  <c r="F236" i="7"/>
  <c r="E236" i="7"/>
  <c r="D236" i="7"/>
  <c r="C236" i="7"/>
  <c r="B236" i="7"/>
  <c r="K235" i="7"/>
  <c r="J235" i="7"/>
  <c r="I235" i="7"/>
  <c r="H235" i="7"/>
  <c r="G235" i="7"/>
  <c r="F235" i="7"/>
  <c r="E235" i="7"/>
  <c r="D235" i="7"/>
  <c r="C235" i="7"/>
  <c r="B235" i="7"/>
  <c r="K234" i="7"/>
  <c r="J234" i="7"/>
  <c r="I234" i="7"/>
  <c r="H234" i="7"/>
  <c r="G234" i="7"/>
  <c r="F234" i="7"/>
  <c r="E234" i="7"/>
  <c r="D234" i="7"/>
  <c r="C234" i="7"/>
  <c r="B234" i="7"/>
  <c r="K233" i="7"/>
  <c r="J233" i="7"/>
  <c r="I233" i="7"/>
  <c r="H233" i="7"/>
  <c r="G233" i="7"/>
  <c r="F233" i="7"/>
  <c r="E233" i="7"/>
  <c r="D233" i="7"/>
  <c r="C233" i="7"/>
  <c r="B233" i="7"/>
  <c r="K232" i="7"/>
  <c r="J232" i="7"/>
  <c r="I232" i="7"/>
  <c r="H232" i="7"/>
  <c r="G232" i="7"/>
  <c r="F232" i="7"/>
  <c r="E232" i="7"/>
  <c r="D232" i="7"/>
  <c r="C232" i="7"/>
  <c r="B232" i="7"/>
  <c r="K231" i="7"/>
  <c r="J231" i="7"/>
  <c r="I231" i="7"/>
  <c r="H231" i="7"/>
  <c r="G231" i="7"/>
  <c r="F231" i="7"/>
  <c r="E231" i="7"/>
  <c r="D231" i="7"/>
  <c r="C231" i="7"/>
  <c r="B231" i="7"/>
  <c r="K230" i="7"/>
  <c r="J230" i="7"/>
  <c r="I230" i="7"/>
  <c r="H230" i="7"/>
  <c r="G230" i="7"/>
  <c r="F230" i="7"/>
  <c r="E230" i="7"/>
  <c r="D230" i="7"/>
  <c r="C230" i="7"/>
  <c r="B230" i="7"/>
  <c r="K229" i="7"/>
  <c r="J229" i="7"/>
  <c r="I229" i="7"/>
  <c r="H229" i="7"/>
  <c r="G229" i="7"/>
  <c r="F229" i="7"/>
  <c r="E229" i="7"/>
  <c r="D229" i="7"/>
  <c r="C229" i="7"/>
  <c r="B229" i="7"/>
  <c r="K228" i="7"/>
  <c r="J228" i="7"/>
  <c r="I228" i="7"/>
  <c r="H228" i="7"/>
  <c r="G228" i="7"/>
  <c r="F228" i="7"/>
  <c r="E228" i="7"/>
  <c r="D228" i="7"/>
  <c r="C228" i="7"/>
  <c r="B228" i="7"/>
  <c r="K227" i="7"/>
  <c r="J227" i="7"/>
  <c r="I227" i="7"/>
  <c r="H227" i="7"/>
  <c r="G227" i="7"/>
  <c r="F227" i="7"/>
  <c r="E227" i="7"/>
  <c r="D227" i="7"/>
  <c r="C227" i="7"/>
  <c r="B227" i="7"/>
  <c r="K226" i="7"/>
  <c r="J226" i="7"/>
  <c r="I226" i="7"/>
  <c r="H226" i="7"/>
  <c r="G226" i="7"/>
  <c r="F226" i="7"/>
  <c r="E226" i="7"/>
  <c r="D226" i="7"/>
  <c r="C226" i="7"/>
  <c r="B226" i="7"/>
  <c r="K225" i="7"/>
  <c r="J225" i="7"/>
  <c r="I225" i="7"/>
  <c r="H225" i="7"/>
  <c r="G225" i="7"/>
  <c r="F225" i="7"/>
  <c r="E225" i="7"/>
  <c r="D225" i="7"/>
  <c r="C225" i="7"/>
  <c r="B225" i="7"/>
  <c r="K224" i="7"/>
  <c r="J224" i="7"/>
  <c r="I224" i="7"/>
  <c r="H224" i="7"/>
  <c r="G224" i="7"/>
  <c r="F224" i="7"/>
  <c r="E224" i="7"/>
  <c r="D224" i="7"/>
  <c r="C224" i="7"/>
  <c r="B224" i="7"/>
  <c r="K223" i="7"/>
  <c r="J223" i="7"/>
  <c r="I223" i="7"/>
  <c r="H223" i="7"/>
  <c r="G223" i="7"/>
  <c r="F223" i="7"/>
  <c r="E223" i="7"/>
  <c r="D223" i="7"/>
  <c r="C223" i="7"/>
  <c r="B223" i="7"/>
  <c r="K222" i="7"/>
  <c r="J222" i="7"/>
  <c r="I222" i="7"/>
  <c r="H222" i="7"/>
  <c r="G222" i="7"/>
  <c r="F222" i="7"/>
  <c r="E222" i="7"/>
  <c r="D222" i="7"/>
  <c r="C222" i="7"/>
  <c r="B222" i="7"/>
  <c r="K221" i="7"/>
  <c r="J221" i="7"/>
  <c r="I221" i="7"/>
  <c r="H221" i="7"/>
  <c r="G221" i="7"/>
  <c r="F221" i="7"/>
  <c r="E221" i="7"/>
  <c r="D221" i="7"/>
  <c r="C221" i="7"/>
  <c r="B221" i="7"/>
  <c r="K220" i="7"/>
  <c r="J220" i="7"/>
  <c r="I220" i="7"/>
  <c r="H220" i="7"/>
  <c r="G220" i="7"/>
  <c r="F220" i="7"/>
  <c r="E220" i="7"/>
  <c r="D220" i="7"/>
  <c r="C220" i="7"/>
  <c r="B220" i="7"/>
  <c r="K219" i="7"/>
  <c r="J219" i="7"/>
  <c r="I219" i="7"/>
  <c r="H219" i="7"/>
  <c r="G219" i="7"/>
  <c r="F219" i="7"/>
  <c r="E219" i="7"/>
  <c r="D219" i="7"/>
  <c r="C219" i="7"/>
  <c r="B219" i="7"/>
  <c r="K218" i="7"/>
  <c r="J218" i="7"/>
  <c r="I218" i="7"/>
  <c r="H218" i="7"/>
  <c r="G218" i="7"/>
  <c r="F218" i="7"/>
  <c r="E218" i="7"/>
  <c r="D218" i="7"/>
  <c r="C218" i="7"/>
  <c r="B218" i="7"/>
  <c r="K217" i="7"/>
  <c r="J217" i="7"/>
  <c r="I217" i="7"/>
  <c r="H217" i="7"/>
  <c r="G217" i="7"/>
  <c r="F217" i="7"/>
  <c r="E217" i="7"/>
  <c r="D217" i="7"/>
  <c r="C217" i="7"/>
  <c r="B217" i="7"/>
  <c r="K216" i="7"/>
  <c r="J216" i="7"/>
  <c r="I216" i="7"/>
  <c r="H216" i="7"/>
  <c r="G216" i="7"/>
  <c r="F216" i="7"/>
  <c r="E216" i="7"/>
  <c r="D216" i="7"/>
  <c r="C216" i="7"/>
  <c r="B216" i="7"/>
  <c r="K215" i="7"/>
  <c r="J215" i="7"/>
  <c r="I215" i="7"/>
  <c r="H215" i="7"/>
  <c r="G215" i="7"/>
  <c r="F215" i="7"/>
  <c r="E215" i="7"/>
  <c r="D215" i="7"/>
  <c r="C215" i="7"/>
  <c r="B215" i="7"/>
  <c r="K214" i="7"/>
  <c r="J214" i="7"/>
  <c r="I214" i="7"/>
  <c r="H214" i="7"/>
  <c r="G214" i="7"/>
  <c r="F214" i="7"/>
  <c r="E214" i="7"/>
  <c r="D214" i="7"/>
  <c r="C214" i="7"/>
  <c r="B214" i="7"/>
  <c r="K213" i="7"/>
  <c r="J213" i="7"/>
  <c r="I213" i="7"/>
  <c r="H213" i="7"/>
  <c r="G213" i="7"/>
  <c r="F213" i="7"/>
  <c r="E213" i="7"/>
  <c r="D213" i="7"/>
  <c r="C213" i="7"/>
  <c r="B213" i="7"/>
  <c r="K212" i="7"/>
  <c r="J212" i="7"/>
  <c r="I212" i="7"/>
  <c r="H212" i="7"/>
  <c r="G212" i="7"/>
  <c r="F212" i="7"/>
  <c r="E212" i="7"/>
  <c r="D212" i="7"/>
  <c r="C212" i="7"/>
  <c r="B212" i="7"/>
  <c r="K211" i="7"/>
  <c r="J211" i="7"/>
  <c r="I211" i="7"/>
  <c r="H211" i="7"/>
  <c r="G211" i="7"/>
  <c r="F211" i="7"/>
  <c r="E211" i="7"/>
  <c r="D211" i="7"/>
  <c r="C211" i="7"/>
  <c r="B211" i="7"/>
  <c r="K210" i="7"/>
  <c r="J210" i="7"/>
  <c r="I210" i="7"/>
  <c r="H210" i="7"/>
  <c r="G210" i="7"/>
  <c r="F210" i="7"/>
  <c r="E210" i="7"/>
  <c r="D210" i="7"/>
  <c r="C210" i="7"/>
  <c r="B210" i="7"/>
  <c r="K209" i="7"/>
  <c r="J209" i="7"/>
  <c r="I209" i="7"/>
  <c r="H209" i="7"/>
  <c r="G209" i="7"/>
  <c r="F209" i="7"/>
  <c r="E209" i="7"/>
  <c r="D209" i="7"/>
  <c r="C209" i="7"/>
  <c r="B209" i="7"/>
  <c r="K208" i="7"/>
  <c r="J208" i="7"/>
  <c r="I208" i="7"/>
  <c r="H208" i="7"/>
  <c r="G208" i="7"/>
  <c r="F208" i="7"/>
  <c r="E208" i="7"/>
  <c r="D208" i="7"/>
  <c r="C208" i="7"/>
  <c r="B208" i="7"/>
  <c r="K207" i="7"/>
  <c r="J207" i="7"/>
  <c r="I207" i="7"/>
  <c r="H207" i="7"/>
  <c r="G207" i="7"/>
  <c r="F207" i="7"/>
  <c r="E207" i="7"/>
  <c r="D207" i="7"/>
  <c r="C207" i="7"/>
  <c r="B207" i="7"/>
  <c r="K206" i="7"/>
  <c r="J206" i="7"/>
  <c r="I206" i="7"/>
  <c r="H206" i="7"/>
  <c r="G206" i="7"/>
  <c r="F206" i="7"/>
  <c r="E206" i="7"/>
  <c r="D206" i="7"/>
  <c r="C206" i="7"/>
  <c r="B206" i="7"/>
  <c r="K205" i="7"/>
  <c r="J205" i="7"/>
  <c r="I205" i="7"/>
  <c r="H205" i="7"/>
  <c r="G205" i="7"/>
  <c r="F205" i="7"/>
  <c r="E205" i="7"/>
  <c r="D205" i="7"/>
  <c r="C205" i="7"/>
  <c r="B205" i="7"/>
  <c r="K204" i="7"/>
  <c r="J204" i="7"/>
  <c r="I204" i="7"/>
  <c r="H204" i="7"/>
  <c r="G204" i="7"/>
  <c r="F204" i="7"/>
  <c r="E204" i="7"/>
  <c r="D204" i="7"/>
  <c r="C204" i="7"/>
  <c r="B204" i="7"/>
  <c r="K203" i="7"/>
  <c r="J203" i="7"/>
  <c r="I203" i="7"/>
  <c r="H203" i="7"/>
  <c r="G203" i="7"/>
  <c r="F203" i="7"/>
  <c r="E203" i="7"/>
  <c r="D203" i="7"/>
  <c r="C203" i="7"/>
  <c r="B203" i="7"/>
  <c r="K202" i="7"/>
  <c r="J202" i="7"/>
  <c r="I202" i="7"/>
  <c r="H202" i="7"/>
  <c r="G202" i="7"/>
  <c r="F202" i="7"/>
  <c r="E202" i="7"/>
  <c r="D202" i="7"/>
  <c r="C202" i="7"/>
  <c r="B202" i="7"/>
  <c r="K201" i="7"/>
  <c r="J201" i="7"/>
  <c r="I201" i="7"/>
  <c r="H201" i="7"/>
  <c r="G201" i="7"/>
  <c r="F201" i="7"/>
  <c r="E201" i="7"/>
  <c r="D201" i="7"/>
  <c r="C201" i="7"/>
  <c r="B201" i="7"/>
  <c r="K200" i="7"/>
  <c r="J200" i="7"/>
  <c r="I200" i="7"/>
  <c r="H200" i="7"/>
  <c r="G200" i="7"/>
  <c r="F200" i="7"/>
  <c r="E200" i="7"/>
  <c r="D200" i="7"/>
  <c r="C200" i="7"/>
  <c r="B200" i="7"/>
  <c r="K199" i="7"/>
  <c r="J199" i="7"/>
  <c r="I199" i="7"/>
  <c r="H199" i="7"/>
  <c r="G199" i="7"/>
  <c r="F199" i="7"/>
  <c r="E199" i="7"/>
  <c r="D199" i="7"/>
  <c r="C199" i="7"/>
  <c r="B199" i="7"/>
  <c r="K198" i="7"/>
  <c r="J198" i="7"/>
  <c r="I198" i="7"/>
  <c r="H198" i="7"/>
  <c r="G198" i="7"/>
  <c r="F198" i="7"/>
  <c r="E198" i="7"/>
  <c r="D198" i="7"/>
  <c r="C198" i="7"/>
  <c r="B198" i="7"/>
  <c r="K197" i="7"/>
  <c r="J197" i="7"/>
  <c r="I197" i="7"/>
  <c r="H197" i="7"/>
  <c r="G197" i="7"/>
  <c r="F197" i="7"/>
  <c r="E197" i="7"/>
  <c r="D197" i="7"/>
  <c r="C197" i="7"/>
  <c r="B197" i="7"/>
  <c r="K196" i="7"/>
  <c r="J196" i="7"/>
  <c r="I196" i="7"/>
  <c r="H196" i="7"/>
  <c r="G196" i="7"/>
  <c r="F196" i="7"/>
  <c r="E196" i="7"/>
  <c r="D196" i="7"/>
  <c r="C196" i="7"/>
  <c r="B196" i="7"/>
  <c r="K195" i="7"/>
  <c r="J195" i="7"/>
  <c r="I195" i="7"/>
  <c r="H195" i="7"/>
  <c r="G195" i="7"/>
  <c r="F195" i="7"/>
  <c r="E195" i="7"/>
  <c r="D195" i="7"/>
  <c r="C195" i="7"/>
  <c r="B195" i="7"/>
  <c r="K194" i="7"/>
  <c r="J194" i="7"/>
  <c r="I194" i="7"/>
  <c r="H194" i="7"/>
  <c r="G194" i="7"/>
  <c r="F194" i="7"/>
  <c r="E194" i="7"/>
  <c r="D194" i="7"/>
  <c r="C194" i="7"/>
  <c r="B194" i="7"/>
  <c r="K193" i="7"/>
  <c r="J193" i="7"/>
  <c r="I193" i="7"/>
  <c r="H193" i="7"/>
  <c r="G193" i="7"/>
  <c r="F193" i="7"/>
  <c r="E193" i="7"/>
  <c r="D193" i="7"/>
  <c r="C193" i="7"/>
  <c r="B193" i="7"/>
  <c r="K192" i="7"/>
  <c r="J192" i="7"/>
  <c r="I192" i="7"/>
  <c r="H192" i="7"/>
  <c r="G192" i="7"/>
  <c r="F192" i="7"/>
  <c r="E192" i="7"/>
  <c r="D192" i="7"/>
  <c r="C192" i="7"/>
  <c r="B192" i="7"/>
  <c r="K191" i="7"/>
  <c r="J191" i="7"/>
  <c r="I191" i="7"/>
  <c r="H191" i="7"/>
  <c r="G191" i="7"/>
  <c r="F191" i="7"/>
  <c r="E191" i="7"/>
  <c r="D191" i="7"/>
  <c r="C191" i="7"/>
  <c r="B191" i="7"/>
  <c r="K190" i="7"/>
  <c r="J190" i="7"/>
  <c r="I190" i="7"/>
  <c r="H190" i="7"/>
  <c r="G190" i="7"/>
  <c r="F190" i="7"/>
  <c r="E190" i="7"/>
  <c r="D190" i="7"/>
  <c r="C190" i="7"/>
  <c r="B190" i="7"/>
  <c r="K189" i="7"/>
  <c r="J189" i="7"/>
  <c r="I189" i="7"/>
  <c r="H189" i="7"/>
  <c r="G189" i="7"/>
  <c r="F189" i="7"/>
  <c r="E189" i="7"/>
  <c r="D189" i="7"/>
  <c r="C189" i="7"/>
  <c r="B189" i="7"/>
  <c r="K188" i="7"/>
  <c r="J188" i="7"/>
  <c r="I188" i="7"/>
  <c r="H188" i="7"/>
  <c r="G188" i="7"/>
  <c r="F188" i="7"/>
  <c r="E188" i="7"/>
  <c r="D188" i="7"/>
  <c r="C188" i="7"/>
  <c r="B188" i="7"/>
  <c r="K187" i="7"/>
  <c r="J187" i="7"/>
  <c r="I187" i="7"/>
  <c r="H187" i="7"/>
  <c r="G187" i="7"/>
  <c r="F187" i="7"/>
  <c r="E187" i="7"/>
  <c r="D187" i="7"/>
  <c r="C187" i="7"/>
  <c r="B187" i="7"/>
  <c r="K186" i="7"/>
  <c r="J186" i="7"/>
  <c r="I186" i="7"/>
  <c r="H186" i="7"/>
  <c r="G186" i="7"/>
  <c r="F186" i="7"/>
  <c r="E186" i="7"/>
  <c r="D186" i="7"/>
  <c r="C186" i="7"/>
  <c r="B186" i="7"/>
  <c r="K185" i="7"/>
  <c r="J185" i="7"/>
  <c r="I185" i="7"/>
  <c r="H185" i="7"/>
  <c r="G185" i="7"/>
  <c r="F185" i="7"/>
  <c r="E185" i="7"/>
  <c r="D185" i="7"/>
  <c r="C185" i="7"/>
  <c r="B185" i="7"/>
  <c r="K184" i="7"/>
  <c r="J184" i="7"/>
  <c r="I184" i="7"/>
  <c r="H184" i="7"/>
  <c r="G184" i="7"/>
  <c r="F184" i="7"/>
  <c r="E184" i="7"/>
  <c r="D184" i="7"/>
  <c r="C184" i="7"/>
  <c r="B184" i="7"/>
  <c r="K183" i="7"/>
  <c r="J183" i="7"/>
  <c r="I183" i="7"/>
  <c r="H183" i="7"/>
  <c r="G183" i="7"/>
  <c r="F183" i="7"/>
  <c r="E183" i="7"/>
  <c r="D183" i="7"/>
  <c r="C183" i="7"/>
  <c r="B183" i="7"/>
  <c r="K182" i="7"/>
  <c r="J182" i="7"/>
  <c r="I182" i="7"/>
  <c r="H182" i="7"/>
  <c r="G182" i="7"/>
  <c r="F182" i="7"/>
  <c r="E182" i="7"/>
  <c r="D182" i="7"/>
  <c r="C182" i="7"/>
  <c r="B182" i="7"/>
  <c r="K181" i="7"/>
  <c r="J181" i="7"/>
  <c r="I181" i="7"/>
  <c r="H181" i="7"/>
  <c r="G181" i="7"/>
  <c r="F181" i="7"/>
  <c r="E181" i="7"/>
  <c r="D181" i="7"/>
  <c r="C181" i="7"/>
  <c r="B181" i="7"/>
  <c r="K180" i="7"/>
  <c r="J180" i="7"/>
  <c r="I180" i="7"/>
  <c r="H180" i="7"/>
  <c r="G180" i="7"/>
  <c r="F180" i="7"/>
  <c r="E180" i="7"/>
  <c r="D180" i="7"/>
  <c r="C180" i="7"/>
  <c r="B180" i="7"/>
  <c r="K179" i="7"/>
  <c r="J179" i="7"/>
  <c r="I179" i="7"/>
  <c r="H179" i="7"/>
  <c r="G179" i="7"/>
  <c r="F179" i="7"/>
  <c r="E179" i="7"/>
  <c r="D179" i="7"/>
  <c r="C179" i="7"/>
  <c r="B179" i="7"/>
  <c r="K178" i="7"/>
  <c r="J178" i="7"/>
  <c r="I178" i="7"/>
  <c r="H178" i="7"/>
  <c r="G178" i="7"/>
  <c r="F178" i="7"/>
  <c r="E178" i="7"/>
  <c r="D178" i="7"/>
  <c r="C178" i="7"/>
  <c r="B178" i="7"/>
  <c r="K177" i="7"/>
  <c r="J177" i="7"/>
  <c r="I177" i="7"/>
  <c r="H177" i="7"/>
  <c r="G177" i="7"/>
  <c r="F177" i="7"/>
  <c r="E177" i="7"/>
  <c r="D177" i="7"/>
  <c r="C177" i="7"/>
  <c r="B177" i="7"/>
  <c r="K176" i="7"/>
  <c r="J176" i="7"/>
  <c r="I176" i="7"/>
  <c r="H176" i="7"/>
  <c r="G176" i="7"/>
  <c r="F176" i="7"/>
  <c r="E176" i="7"/>
  <c r="D176" i="7"/>
  <c r="C176" i="7"/>
  <c r="B176" i="7"/>
  <c r="K175" i="7"/>
  <c r="J175" i="7"/>
  <c r="I175" i="7"/>
  <c r="H175" i="7"/>
  <c r="G175" i="7"/>
  <c r="F175" i="7"/>
  <c r="E175" i="7"/>
  <c r="D175" i="7"/>
  <c r="C175" i="7"/>
  <c r="B175" i="7"/>
  <c r="K174" i="7"/>
  <c r="J174" i="7"/>
  <c r="I174" i="7"/>
  <c r="H174" i="7"/>
  <c r="G174" i="7"/>
  <c r="F174" i="7"/>
  <c r="E174" i="7"/>
  <c r="D174" i="7"/>
  <c r="C174" i="7"/>
  <c r="B174" i="7"/>
  <c r="K173" i="7"/>
  <c r="J173" i="7"/>
  <c r="I173" i="7"/>
  <c r="H173" i="7"/>
  <c r="G173" i="7"/>
  <c r="F173" i="7"/>
  <c r="E173" i="7"/>
  <c r="D173" i="7"/>
  <c r="C173" i="7"/>
  <c r="B173" i="7"/>
  <c r="K172" i="7"/>
  <c r="J172" i="7"/>
  <c r="I172" i="7"/>
  <c r="H172" i="7"/>
  <c r="G172" i="7"/>
  <c r="F172" i="7"/>
  <c r="E172" i="7"/>
  <c r="D172" i="7"/>
  <c r="C172" i="7"/>
  <c r="B172" i="7"/>
  <c r="K171" i="7"/>
  <c r="J171" i="7"/>
  <c r="I171" i="7"/>
  <c r="H171" i="7"/>
  <c r="G171" i="7"/>
  <c r="F171" i="7"/>
  <c r="E171" i="7"/>
  <c r="D171" i="7"/>
  <c r="C171" i="7"/>
  <c r="B171" i="7"/>
  <c r="K170" i="7"/>
  <c r="J170" i="7"/>
  <c r="I170" i="7"/>
  <c r="H170" i="7"/>
  <c r="G170" i="7"/>
  <c r="F170" i="7"/>
  <c r="E170" i="7"/>
  <c r="D170" i="7"/>
  <c r="C170" i="7"/>
  <c r="B170" i="7"/>
  <c r="K169" i="7"/>
  <c r="J169" i="7"/>
  <c r="I169" i="7"/>
  <c r="H169" i="7"/>
  <c r="G169" i="7"/>
  <c r="F169" i="7"/>
  <c r="E169" i="7"/>
  <c r="D169" i="7"/>
  <c r="C169" i="7"/>
  <c r="B169" i="7"/>
  <c r="K168" i="7"/>
  <c r="J168" i="7"/>
  <c r="I168" i="7"/>
  <c r="H168" i="7"/>
  <c r="G168" i="7"/>
  <c r="F168" i="7"/>
  <c r="E168" i="7"/>
  <c r="D168" i="7"/>
  <c r="C168" i="7"/>
  <c r="B168" i="7"/>
  <c r="K167" i="7"/>
  <c r="J167" i="7"/>
  <c r="I167" i="7"/>
  <c r="H167" i="7"/>
  <c r="G167" i="7"/>
  <c r="F167" i="7"/>
  <c r="E167" i="7"/>
  <c r="D167" i="7"/>
  <c r="C167" i="7"/>
  <c r="B167" i="7"/>
  <c r="K166" i="7"/>
  <c r="J166" i="7"/>
  <c r="I166" i="7"/>
  <c r="H166" i="7"/>
  <c r="G166" i="7"/>
  <c r="F166" i="7"/>
  <c r="E166" i="7"/>
  <c r="D166" i="7"/>
  <c r="C166" i="7"/>
  <c r="B166" i="7"/>
  <c r="K165" i="7"/>
  <c r="J165" i="7"/>
  <c r="I165" i="7"/>
  <c r="H165" i="7"/>
  <c r="G165" i="7"/>
  <c r="F165" i="7"/>
  <c r="E165" i="7"/>
  <c r="D165" i="7"/>
  <c r="C165" i="7"/>
  <c r="B165" i="7"/>
  <c r="K164" i="7"/>
  <c r="J164" i="7"/>
  <c r="I164" i="7"/>
  <c r="H164" i="7"/>
  <c r="G164" i="7"/>
  <c r="F164" i="7"/>
  <c r="E164" i="7"/>
  <c r="D164" i="7"/>
  <c r="C164" i="7"/>
  <c r="B164" i="7"/>
  <c r="K163" i="7"/>
  <c r="J163" i="7"/>
  <c r="I163" i="7"/>
  <c r="H163" i="7"/>
  <c r="G163" i="7"/>
  <c r="F163" i="7"/>
  <c r="E163" i="7"/>
  <c r="D163" i="7"/>
  <c r="C163" i="7"/>
  <c r="B163" i="7"/>
  <c r="K162" i="7"/>
  <c r="J162" i="7"/>
  <c r="I162" i="7"/>
  <c r="H162" i="7"/>
  <c r="G162" i="7"/>
  <c r="F162" i="7"/>
  <c r="E162" i="7"/>
  <c r="D162" i="7"/>
  <c r="C162" i="7"/>
  <c r="B162" i="7"/>
  <c r="K161" i="7"/>
  <c r="J161" i="7"/>
  <c r="I161" i="7"/>
  <c r="H161" i="7"/>
  <c r="G161" i="7"/>
  <c r="F161" i="7"/>
  <c r="E161" i="7"/>
  <c r="D161" i="7"/>
  <c r="C161" i="7"/>
  <c r="B161" i="7"/>
  <c r="K160" i="7"/>
  <c r="J160" i="7"/>
  <c r="I160" i="7"/>
  <c r="H160" i="7"/>
  <c r="G160" i="7"/>
  <c r="F160" i="7"/>
  <c r="E160" i="7"/>
  <c r="D160" i="7"/>
  <c r="C160" i="7"/>
  <c r="B160" i="7"/>
  <c r="K159" i="7"/>
  <c r="J159" i="7"/>
  <c r="I159" i="7"/>
  <c r="H159" i="7"/>
  <c r="G159" i="7"/>
  <c r="F159" i="7"/>
  <c r="E159" i="7"/>
  <c r="D159" i="7"/>
  <c r="C159" i="7"/>
  <c r="B159" i="7"/>
  <c r="K158" i="7"/>
  <c r="J158" i="7"/>
  <c r="I158" i="7"/>
  <c r="H158" i="7"/>
  <c r="G158" i="7"/>
  <c r="F158" i="7"/>
  <c r="E158" i="7"/>
  <c r="D158" i="7"/>
  <c r="C158" i="7"/>
  <c r="B158" i="7"/>
  <c r="K157" i="7"/>
  <c r="J157" i="7"/>
  <c r="I157" i="7"/>
  <c r="H157" i="7"/>
  <c r="G157" i="7"/>
  <c r="F157" i="7"/>
  <c r="E157" i="7"/>
  <c r="D157" i="7"/>
  <c r="C157" i="7"/>
  <c r="B157" i="7"/>
  <c r="K156" i="7"/>
  <c r="J156" i="7"/>
  <c r="I156" i="7"/>
  <c r="H156" i="7"/>
  <c r="G156" i="7"/>
  <c r="F156" i="7"/>
  <c r="E156" i="7"/>
  <c r="D156" i="7"/>
  <c r="C156" i="7"/>
  <c r="B156" i="7"/>
  <c r="K155" i="7"/>
  <c r="J155" i="7"/>
  <c r="I155" i="7"/>
  <c r="H155" i="7"/>
  <c r="G155" i="7"/>
  <c r="F155" i="7"/>
  <c r="E155" i="7"/>
  <c r="D155" i="7"/>
  <c r="C155" i="7"/>
  <c r="B155" i="7"/>
  <c r="K154" i="7"/>
  <c r="J154" i="7"/>
  <c r="I154" i="7"/>
  <c r="H154" i="7"/>
  <c r="G154" i="7"/>
  <c r="F154" i="7"/>
  <c r="E154" i="7"/>
  <c r="D154" i="7"/>
  <c r="C154" i="7"/>
  <c r="B154" i="7"/>
  <c r="K153" i="7"/>
  <c r="J153" i="7"/>
  <c r="I153" i="7"/>
  <c r="H153" i="7"/>
  <c r="G153" i="7"/>
  <c r="F153" i="7"/>
  <c r="E153" i="7"/>
  <c r="D153" i="7"/>
  <c r="C153" i="7"/>
  <c r="B153" i="7"/>
  <c r="K152" i="7"/>
  <c r="J152" i="7"/>
  <c r="I152" i="7"/>
  <c r="H152" i="7"/>
  <c r="G152" i="7"/>
  <c r="F152" i="7"/>
  <c r="E152" i="7"/>
  <c r="D152" i="7"/>
  <c r="C152" i="7"/>
  <c r="B152" i="7"/>
  <c r="K151" i="7"/>
  <c r="J151" i="7"/>
  <c r="I151" i="7"/>
  <c r="H151" i="7"/>
  <c r="G151" i="7"/>
  <c r="F151" i="7"/>
  <c r="E151" i="7"/>
  <c r="D151" i="7"/>
  <c r="C151" i="7"/>
  <c r="B151" i="7"/>
  <c r="K150" i="7"/>
  <c r="J150" i="7"/>
  <c r="I150" i="7"/>
  <c r="H150" i="7"/>
  <c r="G150" i="7"/>
  <c r="F150" i="7"/>
  <c r="E150" i="7"/>
  <c r="D150" i="7"/>
  <c r="C150" i="7"/>
  <c r="B150" i="7"/>
  <c r="K149" i="7"/>
  <c r="J149" i="7"/>
  <c r="I149" i="7"/>
  <c r="H149" i="7"/>
  <c r="G149" i="7"/>
  <c r="F149" i="7"/>
  <c r="E149" i="7"/>
  <c r="D149" i="7"/>
  <c r="C149" i="7"/>
  <c r="B149" i="7"/>
  <c r="K148" i="7"/>
  <c r="J148" i="7"/>
  <c r="I148" i="7"/>
  <c r="H148" i="7"/>
  <c r="G148" i="7"/>
  <c r="F148" i="7"/>
  <c r="E148" i="7"/>
  <c r="D148" i="7"/>
  <c r="C148" i="7"/>
  <c r="B148" i="7"/>
  <c r="K147" i="7"/>
  <c r="J147" i="7"/>
  <c r="I147" i="7"/>
  <c r="H147" i="7"/>
  <c r="G147" i="7"/>
  <c r="F147" i="7"/>
  <c r="E147" i="7"/>
  <c r="D147" i="7"/>
  <c r="C147" i="7"/>
  <c r="B147" i="7"/>
  <c r="K146" i="7"/>
  <c r="J146" i="7"/>
  <c r="I146" i="7"/>
  <c r="H146" i="7"/>
  <c r="G146" i="7"/>
  <c r="F146" i="7"/>
  <c r="E146" i="7"/>
  <c r="D146" i="7"/>
  <c r="C146" i="7"/>
  <c r="B146" i="7"/>
  <c r="K145" i="7"/>
  <c r="J145" i="7"/>
  <c r="I145" i="7"/>
  <c r="H145" i="7"/>
  <c r="G145" i="7"/>
  <c r="F145" i="7"/>
  <c r="E145" i="7"/>
  <c r="D145" i="7"/>
  <c r="C145" i="7"/>
  <c r="B145" i="7"/>
  <c r="K144" i="7"/>
  <c r="J144" i="7"/>
  <c r="I144" i="7"/>
  <c r="H144" i="7"/>
  <c r="G144" i="7"/>
  <c r="F144" i="7"/>
  <c r="E144" i="7"/>
  <c r="D144" i="7"/>
  <c r="C144" i="7"/>
  <c r="B144" i="7"/>
  <c r="K143" i="7"/>
  <c r="J143" i="7"/>
  <c r="I143" i="7"/>
  <c r="H143" i="7"/>
  <c r="G143" i="7"/>
  <c r="F143" i="7"/>
  <c r="E143" i="7"/>
  <c r="D143" i="7"/>
  <c r="C143" i="7"/>
  <c r="B143" i="7"/>
  <c r="K142" i="7"/>
  <c r="J142" i="7"/>
  <c r="I142" i="7"/>
  <c r="H142" i="7"/>
  <c r="G142" i="7"/>
  <c r="F142" i="7"/>
  <c r="E142" i="7"/>
  <c r="D142" i="7"/>
  <c r="C142" i="7"/>
  <c r="B142" i="7"/>
  <c r="K141" i="7"/>
  <c r="J141" i="7"/>
  <c r="I141" i="7"/>
  <c r="H141" i="7"/>
  <c r="G141" i="7"/>
  <c r="F141" i="7"/>
  <c r="E141" i="7"/>
  <c r="D141" i="7"/>
  <c r="C141" i="7"/>
  <c r="B141" i="7"/>
  <c r="K140" i="7"/>
  <c r="J140" i="7"/>
  <c r="I140" i="7"/>
  <c r="H140" i="7"/>
  <c r="G140" i="7"/>
  <c r="F140" i="7"/>
  <c r="E140" i="7"/>
  <c r="D140" i="7"/>
  <c r="C140" i="7"/>
  <c r="B140" i="7"/>
  <c r="K139" i="7"/>
  <c r="J139" i="7"/>
  <c r="I139" i="7"/>
  <c r="H139" i="7"/>
  <c r="G139" i="7"/>
  <c r="F139" i="7"/>
  <c r="E139" i="7"/>
  <c r="D139" i="7"/>
  <c r="C139" i="7"/>
  <c r="B139" i="7"/>
  <c r="K138" i="7"/>
  <c r="J138" i="7"/>
  <c r="I138" i="7"/>
  <c r="H138" i="7"/>
  <c r="G138" i="7"/>
  <c r="F138" i="7"/>
  <c r="E138" i="7"/>
  <c r="D138" i="7"/>
  <c r="C138" i="7"/>
  <c r="B138" i="7"/>
  <c r="K137" i="7"/>
  <c r="J137" i="7"/>
  <c r="I137" i="7"/>
  <c r="H137" i="7"/>
  <c r="G137" i="7"/>
  <c r="F137" i="7"/>
  <c r="E137" i="7"/>
  <c r="D137" i="7"/>
  <c r="C137" i="7"/>
  <c r="B137" i="7"/>
  <c r="K136" i="7"/>
  <c r="J136" i="7"/>
  <c r="I136" i="7"/>
  <c r="H136" i="7"/>
  <c r="G136" i="7"/>
  <c r="F136" i="7"/>
  <c r="E136" i="7"/>
  <c r="D136" i="7"/>
  <c r="C136" i="7"/>
  <c r="B136" i="7"/>
  <c r="K135" i="7"/>
  <c r="J135" i="7"/>
  <c r="I135" i="7"/>
  <c r="H135" i="7"/>
  <c r="G135" i="7"/>
  <c r="F135" i="7"/>
  <c r="E135" i="7"/>
  <c r="D135" i="7"/>
  <c r="C135" i="7"/>
  <c r="B135" i="7"/>
  <c r="K134" i="7"/>
  <c r="J134" i="7"/>
  <c r="I134" i="7"/>
  <c r="H134" i="7"/>
  <c r="G134" i="7"/>
  <c r="F134" i="7"/>
  <c r="E134" i="7"/>
  <c r="D134" i="7"/>
  <c r="C134" i="7"/>
  <c r="B134" i="7"/>
  <c r="K133" i="7"/>
  <c r="J133" i="7"/>
  <c r="I133" i="7"/>
  <c r="H133" i="7"/>
  <c r="G133" i="7"/>
  <c r="F133" i="7"/>
  <c r="E133" i="7"/>
  <c r="D133" i="7"/>
  <c r="C133" i="7"/>
  <c r="B133" i="7"/>
  <c r="K132" i="7"/>
  <c r="J132" i="7"/>
  <c r="I132" i="7"/>
  <c r="H132" i="7"/>
  <c r="G132" i="7"/>
  <c r="F132" i="7"/>
  <c r="E132" i="7"/>
  <c r="D132" i="7"/>
  <c r="C132" i="7"/>
  <c r="B132" i="7"/>
  <c r="K131" i="7"/>
  <c r="J131" i="7"/>
  <c r="I131" i="7"/>
  <c r="H131" i="7"/>
  <c r="G131" i="7"/>
  <c r="F131" i="7"/>
  <c r="E131" i="7"/>
  <c r="D131" i="7"/>
  <c r="C131" i="7"/>
  <c r="B131" i="7"/>
  <c r="K130" i="7"/>
  <c r="J130" i="7"/>
  <c r="I130" i="7"/>
  <c r="H130" i="7"/>
  <c r="G130" i="7"/>
  <c r="F130" i="7"/>
  <c r="E130" i="7"/>
  <c r="D130" i="7"/>
  <c r="C130" i="7"/>
  <c r="B130" i="7"/>
  <c r="K129" i="7"/>
  <c r="J129" i="7"/>
  <c r="I129" i="7"/>
  <c r="H129" i="7"/>
  <c r="G129" i="7"/>
  <c r="F129" i="7"/>
  <c r="E129" i="7"/>
  <c r="D129" i="7"/>
  <c r="C129" i="7"/>
  <c r="B129" i="7"/>
  <c r="K128" i="7"/>
  <c r="J128" i="7"/>
  <c r="I128" i="7"/>
  <c r="H128" i="7"/>
  <c r="G128" i="7"/>
  <c r="F128" i="7"/>
  <c r="E128" i="7"/>
  <c r="D128" i="7"/>
  <c r="C128" i="7"/>
  <c r="B128" i="7"/>
  <c r="K127" i="7"/>
  <c r="J127" i="7"/>
  <c r="I127" i="7"/>
  <c r="H127" i="7"/>
  <c r="G127" i="7"/>
  <c r="F127" i="7"/>
  <c r="E127" i="7"/>
  <c r="D127" i="7"/>
  <c r="C127" i="7"/>
  <c r="B127" i="7"/>
  <c r="K126" i="7"/>
  <c r="J126" i="7"/>
  <c r="I126" i="7"/>
  <c r="H126" i="7"/>
  <c r="G126" i="7"/>
  <c r="F126" i="7"/>
  <c r="E126" i="7"/>
  <c r="D126" i="7"/>
  <c r="C126" i="7"/>
  <c r="B126" i="7"/>
  <c r="K125" i="7"/>
  <c r="J125" i="7"/>
  <c r="I125" i="7"/>
  <c r="H125" i="7"/>
  <c r="G125" i="7"/>
  <c r="F125" i="7"/>
  <c r="E125" i="7"/>
  <c r="D125" i="7"/>
  <c r="C125" i="7"/>
  <c r="B125" i="7"/>
  <c r="K124" i="7"/>
  <c r="J124" i="7"/>
  <c r="I124" i="7"/>
  <c r="H124" i="7"/>
  <c r="G124" i="7"/>
  <c r="F124" i="7"/>
  <c r="E124" i="7"/>
  <c r="D124" i="7"/>
  <c r="C124" i="7"/>
  <c r="B124" i="7"/>
  <c r="K123" i="7"/>
  <c r="J123" i="7"/>
  <c r="I123" i="7"/>
  <c r="H123" i="7"/>
  <c r="G123" i="7"/>
  <c r="F123" i="7"/>
  <c r="E123" i="7"/>
  <c r="D123" i="7"/>
  <c r="C123" i="7"/>
  <c r="B123" i="7"/>
  <c r="K122" i="7"/>
  <c r="J122" i="7"/>
  <c r="I122" i="7"/>
  <c r="H122" i="7"/>
  <c r="G122" i="7"/>
  <c r="F122" i="7"/>
  <c r="E122" i="7"/>
  <c r="D122" i="7"/>
  <c r="C122" i="7"/>
  <c r="B122" i="7"/>
  <c r="K121" i="7"/>
  <c r="J121" i="7"/>
  <c r="I121" i="7"/>
  <c r="H121" i="7"/>
  <c r="G121" i="7"/>
  <c r="F121" i="7"/>
  <c r="E121" i="7"/>
  <c r="D121" i="7"/>
  <c r="C121" i="7"/>
  <c r="B121" i="7"/>
  <c r="K120" i="7"/>
  <c r="J120" i="7"/>
  <c r="I120" i="7"/>
  <c r="H120" i="7"/>
  <c r="G120" i="7"/>
  <c r="F120" i="7"/>
  <c r="E120" i="7"/>
  <c r="D120" i="7"/>
  <c r="C120" i="7"/>
  <c r="B120" i="7"/>
  <c r="K119" i="7"/>
  <c r="J119" i="7"/>
  <c r="I119" i="7"/>
  <c r="H119" i="7"/>
  <c r="G119" i="7"/>
  <c r="F119" i="7"/>
  <c r="E119" i="7"/>
  <c r="D119" i="7"/>
  <c r="C119" i="7"/>
  <c r="B119" i="7"/>
  <c r="K118" i="7"/>
  <c r="J118" i="7"/>
  <c r="I118" i="7"/>
  <c r="H118" i="7"/>
  <c r="G118" i="7"/>
  <c r="F118" i="7"/>
  <c r="E118" i="7"/>
  <c r="D118" i="7"/>
  <c r="C118" i="7"/>
  <c r="B118" i="7"/>
  <c r="K117" i="7"/>
  <c r="J117" i="7"/>
  <c r="I117" i="7"/>
  <c r="H117" i="7"/>
  <c r="G117" i="7"/>
  <c r="F117" i="7"/>
  <c r="E117" i="7"/>
  <c r="D117" i="7"/>
  <c r="C117" i="7"/>
  <c r="B117" i="7"/>
  <c r="K116" i="7"/>
  <c r="J116" i="7"/>
  <c r="I116" i="7"/>
  <c r="H116" i="7"/>
  <c r="G116" i="7"/>
  <c r="F116" i="7"/>
  <c r="E116" i="7"/>
  <c r="D116" i="7"/>
  <c r="C116" i="7"/>
  <c r="B116" i="7"/>
  <c r="K115" i="7"/>
  <c r="J115" i="7"/>
  <c r="I115" i="7"/>
  <c r="H115" i="7"/>
  <c r="G115" i="7"/>
  <c r="F115" i="7"/>
  <c r="E115" i="7"/>
  <c r="D115" i="7"/>
  <c r="C115" i="7"/>
  <c r="B115" i="7"/>
  <c r="K114" i="7"/>
  <c r="J114" i="7"/>
  <c r="I114" i="7"/>
  <c r="H114" i="7"/>
  <c r="G114" i="7"/>
  <c r="F114" i="7"/>
  <c r="E114" i="7"/>
  <c r="D114" i="7"/>
  <c r="C114" i="7"/>
  <c r="B114" i="7"/>
  <c r="K113" i="7"/>
  <c r="J113" i="7"/>
  <c r="I113" i="7"/>
  <c r="H113" i="7"/>
  <c r="G113" i="7"/>
  <c r="F113" i="7"/>
  <c r="E113" i="7"/>
  <c r="D113" i="7"/>
  <c r="C113" i="7"/>
  <c r="B113" i="7"/>
  <c r="K112" i="7"/>
  <c r="J112" i="7"/>
  <c r="I112" i="7"/>
  <c r="H112" i="7"/>
  <c r="G112" i="7"/>
  <c r="F112" i="7"/>
  <c r="E112" i="7"/>
  <c r="D112" i="7"/>
  <c r="C112" i="7"/>
  <c r="B112" i="7"/>
  <c r="K111" i="7"/>
  <c r="J111" i="7"/>
  <c r="I111" i="7"/>
  <c r="H111" i="7"/>
  <c r="G111" i="7"/>
  <c r="F111" i="7"/>
  <c r="E111" i="7"/>
  <c r="D111" i="7"/>
  <c r="C111" i="7"/>
  <c r="B111" i="7"/>
  <c r="K110" i="7"/>
  <c r="J110" i="7"/>
  <c r="I110" i="7"/>
  <c r="H110" i="7"/>
  <c r="G110" i="7"/>
  <c r="F110" i="7"/>
  <c r="E110" i="7"/>
  <c r="D110" i="7"/>
  <c r="C110" i="7"/>
  <c r="B110" i="7"/>
  <c r="K109" i="7"/>
  <c r="J109" i="7"/>
  <c r="I109" i="7"/>
  <c r="H109" i="7"/>
  <c r="G109" i="7"/>
  <c r="F109" i="7"/>
  <c r="E109" i="7"/>
  <c r="D109" i="7"/>
  <c r="C109" i="7"/>
  <c r="B109" i="7"/>
  <c r="K108" i="7"/>
  <c r="J108" i="7"/>
  <c r="I108" i="7"/>
  <c r="H108" i="7"/>
  <c r="G108" i="7"/>
  <c r="F108" i="7"/>
  <c r="E108" i="7"/>
  <c r="D108" i="7"/>
  <c r="C108" i="7"/>
  <c r="B108" i="7"/>
  <c r="K107" i="7"/>
  <c r="J107" i="7"/>
  <c r="I107" i="7"/>
  <c r="H107" i="7"/>
  <c r="G107" i="7"/>
  <c r="F107" i="7"/>
  <c r="E107" i="7"/>
  <c r="D107" i="7"/>
  <c r="C107" i="7"/>
  <c r="B107" i="7"/>
  <c r="K106" i="7"/>
  <c r="J106" i="7"/>
  <c r="I106" i="7"/>
  <c r="H106" i="7"/>
  <c r="G106" i="7"/>
  <c r="F106" i="7"/>
  <c r="E106" i="7"/>
  <c r="D106" i="7"/>
  <c r="C106" i="7"/>
  <c r="B106" i="7"/>
  <c r="K105" i="7"/>
  <c r="J105" i="7"/>
  <c r="I105" i="7"/>
  <c r="H105" i="7"/>
  <c r="G105" i="7"/>
  <c r="F105" i="7"/>
  <c r="E105" i="7"/>
  <c r="D105" i="7"/>
  <c r="C105" i="7"/>
  <c r="B105" i="7"/>
  <c r="K104" i="7"/>
  <c r="J104" i="7"/>
  <c r="I104" i="7"/>
  <c r="H104" i="7"/>
  <c r="G104" i="7"/>
  <c r="F104" i="7"/>
  <c r="E104" i="7"/>
  <c r="D104" i="7"/>
  <c r="C104" i="7"/>
  <c r="B104" i="7"/>
  <c r="K103" i="7"/>
  <c r="J103" i="7"/>
  <c r="I103" i="7"/>
  <c r="H103" i="7"/>
  <c r="G103" i="7"/>
  <c r="F103" i="7"/>
  <c r="E103" i="7"/>
  <c r="D103" i="7"/>
  <c r="C103" i="7"/>
  <c r="B103" i="7"/>
  <c r="K102" i="7"/>
  <c r="J102" i="7"/>
  <c r="I102" i="7"/>
  <c r="H102" i="7"/>
  <c r="G102" i="7"/>
  <c r="F102" i="7"/>
  <c r="E102" i="7"/>
  <c r="D102" i="7"/>
  <c r="C102" i="7"/>
  <c r="B102" i="7"/>
  <c r="K101" i="7"/>
  <c r="J101" i="7"/>
  <c r="I101" i="7"/>
  <c r="H101" i="7"/>
  <c r="G101" i="7"/>
  <c r="F101" i="7"/>
  <c r="E101" i="7"/>
  <c r="D101" i="7"/>
  <c r="C101" i="7"/>
  <c r="B101" i="7"/>
  <c r="K100" i="7"/>
  <c r="J100" i="7"/>
  <c r="I100" i="7"/>
  <c r="H100" i="7"/>
  <c r="G100" i="7"/>
  <c r="F100" i="7"/>
  <c r="E100" i="7"/>
  <c r="D100" i="7"/>
  <c r="C100" i="7"/>
  <c r="B100" i="7"/>
  <c r="K99" i="7"/>
  <c r="J99" i="7"/>
  <c r="I99" i="7"/>
  <c r="H99" i="7"/>
  <c r="G99" i="7"/>
  <c r="F99" i="7"/>
  <c r="E99" i="7"/>
  <c r="D99" i="7"/>
  <c r="C99" i="7"/>
  <c r="B99" i="7"/>
  <c r="K98" i="7"/>
  <c r="J98" i="7"/>
  <c r="I98" i="7"/>
  <c r="H98" i="7"/>
  <c r="G98" i="7"/>
  <c r="F98" i="7"/>
  <c r="E98" i="7"/>
  <c r="D98" i="7"/>
  <c r="C98" i="7"/>
  <c r="B98" i="7"/>
  <c r="K97" i="7"/>
  <c r="J97" i="7"/>
  <c r="I97" i="7"/>
  <c r="H97" i="7"/>
  <c r="G97" i="7"/>
  <c r="F97" i="7"/>
  <c r="E97" i="7"/>
  <c r="D97" i="7"/>
  <c r="C97" i="7"/>
  <c r="B97" i="7"/>
  <c r="K96" i="7"/>
  <c r="J96" i="7"/>
  <c r="I96" i="7"/>
  <c r="H96" i="7"/>
  <c r="G96" i="7"/>
  <c r="F96" i="7"/>
  <c r="E96" i="7"/>
  <c r="D96" i="7"/>
  <c r="C96" i="7"/>
  <c r="B96" i="7"/>
  <c r="K95" i="7"/>
  <c r="J95" i="7"/>
  <c r="I95" i="7"/>
  <c r="H95" i="7"/>
  <c r="G95" i="7"/>
  <c r="F95" i="7"/>
  <c r="E95" i="7"/>
  <c r="D95" i="7"/>
  <c r="C95" i="7"/>
  <c r="B95" i="7"/>
  <c r="K94" i="7"/>
  <c r="J94" i="7"/>
  <c r="I94" i="7"/>
  <c r="H94" i="7"/>
  <c r="G94" i="7"/>
  <c r="F94" i="7"/>
  <c r="E94" i="7"/>
  <c r="D94" i="7"/>
  <c r="C94" i="7"/>
  <c r="B94" i="7"/>
  <c r="K93" i="7"/>
  <c r="J93" i="7"/>
  <c r="I93" i="7"/>
  <c r="H93" i="7"/>
  <c r="G93" i="7"/>
  <c r="F93" i="7"/>
  <c r="E93" i="7"/>
  <c r="D93" i="7"/>
  <c r="C93" i="7"/>
  <c r="B93" i="7"/>
  <c r="K92" i="7"/>
  <c r="J92" i="7"/>
  <c r="I92" i="7"/>
  <c r="H92" i="7"/>
  <c r="G92" i="7"/>
  <c r="F92" i="7"/>
  <c r="E92" i="7"/>
  <c r="D92" i="7"/>
  <c r="C92" i="7"/>
  <c r="B92" i="7"/>
  <c r="K91" i="7"/>
  <c r="J91" i="7"/>
  <c r="I91" i="7"/>
  <c r="H91" i="7"/>
  <c r="G91" i="7"/>
  <c r="F91" i="7"/>
  <c r="E91" i="7"/>
  <c r="D91" i="7"/>
  <c r="C91" i="7"/>
  <c r="B91" i="7"/>
  <c r="K90" i="7"/>
  <c r="J90" i="7"/>
  <c r="I90" i="7"/>
  <c r="H90" i="7"/>
  <c r="G90" i="7"/>
  <c r="F90" i="7"/>
  <c r="E90" i="7"/>
  <c r="D90" i="7"/>
  <c r="C90" i="7"/>
  <c r="B90" i="7"/>
  <c r="K89" i="7"/>
  <c r="J89" i="7"/>
  <c r="I89" i="7"/>
  <c r="H89" i="7"/>
  <c r="G89" i="7"/>
  <c r="F89" i="7"/>
  <c r="E89" i="7"/>
  <c r="D89" i="7"/>
  <c r="C89" i="7"/>
  <c r="B89" i="7"/>
  <c r="K88" i="7"/>
  <c r="J88" i="7"/>
  <c r="I88" i="7"/>
  <c r="H88" i="7"/>
  <c r="G88" i="7"/>
  <c r="F88" i="7"/>
  <c r="E88" i="7"/>
  <c r="D88" i="7"/>
  <c r="C88" i="7"/>
  <c r="B88" i="7"/>
  <c r="K87" i="7"/>
  <c r="J87" i="7"/>
  <c r="I87" i="7"/>
  <c r="H87" i="7"/>
  <c r="G87" i="7"/>
  <c r="F87" i="7"/>
  <c r="E87" i="7"/>
  <c r="D87" i="7"/>
  <c r="C87" i="7"/>
  <c r="B87" i="7"/>
  <c r="K86" i="7"/>
  <c r="J86" i="7"/>
  <c r="I86" i="7"/>
  <c r="H86" i="7"/>
  <c r="G86" i="7"/>
  <c r="F86" i="7"/>
  <c r="E86" i="7"/>
  <c r="D86" i="7"/>
  <c r="C86" i="7"/>
  <c r="B86" i="7"/>
  <c r="K85" i="7"/>
  <c r="J85" i="7"/>
  <c r="I85" i="7"/>
  <c r="H85" i="7"/>
  <c r="G85" i="7"/>
  <c r="F85" i="7"/>
  <c r="E85" i="7"/>
  <c r="D85" i="7"/>
  <c r="C85" i="7"/>
  <c r="B85" i="7"/>
  <c r="K84" i="7"/>
  <c r="J84" i="7"/>
  <c r="I84" i="7"/>
  <c r="H84" i="7"/>
  <c r="G84" i="7"/>
  <c r="F84" i="7"/>
  <c r="E84" i="7"/>
  <c r="D84" i="7"/>
  <c r="C84" i="7"/>
  <c r="B84" i="7"/>
  <c r="K83" i="7"/>
  <c r="J83" i="7"/>
  <c r="I83" i="7"/>
  <c r="H83" i="7"/>
  <c r="G83" i="7"/>
  <c r="F83" i="7"/>
  <c r="E83" i="7"/>
  <c r="D83" i="7"/>
  <c r="C83" i="7"/>
  <c r="B83" i="7"/>
  <c r="K82" i="7"/>
  <c r="J82" i="7"/>
  <c r="I82" i="7"/>
  <c r="H82" i="7"/>
  <c r="G82" i="7"/>
  <c r="F82" i="7"/>
  <c r="E82" i="7"/>
  <c r="D82" i="7"/>
  <c r="C82" i="7"/>
  <c r="B82" i="7"/>
  <c r="K81" i="7"/>
  <c r="J81" i="7"/>
  <c r="I81" i="7"/>
  <c r="H81" i="7"/>
  <c r="G81" i="7"/>
  <c r="F81" i="7"/>
  <c r="E81" i="7"/>
  <c r="D81" i="7"/>
  <c r="C81" i="7"/>
  <c r="B81" i="7"/>
  <c r="K80" i="7"/>
  <c r="J80" i="7"/>
  <c r="I80" i="7"/>
  <c r="H80" i="7"/>
  <c r="G80" i="7"/>
  <c r="F80" i="7"/>
  <c r="E80" i="7"/>
  <c r="D80" i="7"/>
  <c r="C80" i="7"/>
  <c r="B80" i="7"/>
  <c r="K79" i="7"/>
  <c r="J79" i="7"/>
  <c r="I79" i="7"/>
  <c r="H79" i="7"/>
  <c r="G79" i="7"/>
  <c r="F79" i="7"/>
  <c r="E79" i="7"/>
  <c r="D79" i="7"/>
  <c r="C79" i="7"/>
  <c r="B79" i="7"/>
  <c r="K78" i="7"/>
  <c r="J78" i="7"/>
  <c r="I78" i="7"/>
  <c r="H78" i="7"/>
  <c r="G78" i="7"/>
  <c r="F78" i="7"/>
  <c r="E78" i="7"/>
  <c r="D78" i="7"/>
  <c r="C78" i="7"/>
  <c r="B78" i="7"/>
  <c r="K77" i="7"/>
  <c r="J77" i="7"/>
  <c r="I77" i="7"/>
  <c r="H77" i="7"/>
  <c r="G77" i="7"/>
  <c r="F77" i="7"/>
  <c r="E77" i="7"/>
  <c r="D77" i="7"/>
  <c r="C77" i="7"/>
  <c r="B77" i="7"/>
  <c r="K76" i="7"/>
  <c r="J76" i="7"/>
  <c r="I76" i="7"/>
  <c r="H76" i="7"/>
  <c r="G76" i="7"/>
  <c r="F76" i="7"/>
  <c r="E76" i="7"/>
  <c r="D76" i="7"/>
  <c r="C76" i="7"/>
  <c r="B76" i="7"/>
  <c r="K75" i="7"/>
  <c r="J75" i="7"/>
  <c r="I75" i="7"/>
  <c r="H75" i="7"/>
  <c r="G75" i="7"/>
  <c r="F75" i="7"/>
  <c r="E75" i="7"/>
  <c r="D75" i="7"/>
  <c r="C75" i="7"/>
  <c r="B75" i="7"/>
  <c r="K74" i="7"/>
  <c r="J74" i="7"/>
  <c r="I74" i="7"/>
  <c r="H74" i="7"/>
  <c r="G74" i="7"/>
  <c r="F74" i="7"/>
  <c r="E74" i="7"/>
  <c r="D74" i="7"/>
  <c r="C74" i="7"/>
  <c r="B74" i="7"/>
  <c r="K73" i="7"/>
  <c r="J73" i="7"/>
  <c r="I73" i="7"/>
  <c r="H73" i="7"/>
  <c r="G73" i="7"/>
  <c r="F73" i="7"/>
  <c r="E73" i="7"/>
  <c r="D73" i="7"/>
  <c r="C73" i="7"/>
  <c r="B73" i="7"/>
  <c r="K72" i="7"/>
  <c r="J72" i="7"/>
  <c r="I72" i="7"/>
  <c r="H72" i="7"/>
  <c r="G72" i="7"/>
  <c r="F72" i="7"/>
  <c r="E72" i="7"/>
  <c r="D72" i="7"/>
  <c r="C72" i="7"/>
  <c r="B72" i="7"/>
  <c r="K71" i="7"/>
  <c r="J71" i="7"/>
  <c r="I71" i="7"/>
  <c r="H71" i="7"/>
  <c r="G71" i="7"/>
  <c r="F71" i="7"/>
  <c r="E71" i="7"/>
  <c r="D71" i="7"/>
  <c r="C71" i="7"/>
  <c r="B71" i="7"/>
  <c r="K70" i="7"/>
  <c r="J70" i="7"/>
  <c r="I70" i="7"/>
  <c r="H70" i="7"/>
  <c r="G70" i="7"/>
  <c r="F70" i="7"/>
  <c r="E70" i="7"/>
  <c r="D70" i="7"/>
  <c r="C70" i="7"/>
  <c r="B70" i="7"/>
  <c r="K69" i="7"/>
  <c r="J69" i="7"/>
  <c r="I69" i="7"/>
  <c r="H69" i="7"/>
  <c r="G69" i="7"/>
  <c r="F69" i="7"/>
  <c r="E69" i="7"/>
  <c r="D69" i="7"/>
  <c r="C69" i="7"/>
  <c r="B69" i="7"/>
  <c r="K68" i="7"/>
  <c r="J68" i="7"/>
  <c r="I68" i="7"/>
  <c r="H68" i="7"/>
  <c r="G68" i="7"/>
  <c r="F68" i="7"/>
  <c r="E68" i="7"/>
  <c r="D68" i="7"/>
  <c r="C68" i="7"/>
  <c r="B68" i="7"/>
  <c r="K67" i="7"/>
  <c r="J67" i="7"/>
  <c r="I67" i="7"/>
  <c r="H67" i="7"/>
  <c r="G67" i="7"/>
  <c r="F67" i="7"/>
  <c r="E67" i="7"/>
  <c r="D67" i="7"/>
  <c r="C67" i="7"/>
  <c r="B67" i="7"/>
  <c r="K66" i="7"/>
  <c r="J66" i="7"/>
  <c r="I66" i="7"/>
  <c r="H66" i="7"/>
  <c r="G66" i="7"/>
  <c r="F66" i="7"/>
  <c r="E66" i="7"/>
  <c r="D66" i="7"/>
  <c r="C66" i="7"/>
  <c r="B66" i="7"/>
  <c r="K65" i="7"/>
  <c r="J65" i="7"/>
  <c r="I65" i="7"/>
  <c r="H65" i="7"/>
  <c r="G65" i="7"/>
  <c r="F65" i="7"/>
  <c r="E65" i="7"/>
  <c r="D65" i="7"/>
  <c r="C65" i="7"/>
  <c r="B65" i="7"/>
  <c r="K64" i="7"/>
  <c r="J64" i="7"/>
  <c r="I64" i="7"/>
  <c r="H64" i="7"/>
  <c r="G64" i="7"/>
  <c r="F64" i="7"/>
  <c r="E64" i="7"/>
  <c r="D64" i="7"/>
  <c r="C64" i="7"/>
  <c r="B64" i="7"/>
  <c r="K63" i="7"/>
  <c r="J63" i="7"/>
  <c r="I63" i="7"/>
  <c r="H63" i="7"/>
  <c r="G63" i="7"/>
  <c r="F63" i="7"/>
  <c r="E63" i="7"/>
  <c r="D63" i="7"/>
  <c r="C63" i="7"/>
  <c r="B63" i="7"/>
  <c r="K62" i="7"/>
  <c r="J62" i="7"/>
  <c r="I62" i="7"/>
  <c r="H62" i="7"/>
  <c r="G62" i="7"/>
  <c r="F62" i="7"/>
  <c r="E62" i="7"/>
  <c r="D62" i="7"/>
  <c r="C62" i="7"/>
  <c r="B62" i="7"/>
  <c r="K61" i="7"/>
  <c r="J61" i="7"/>
  <c r="I61" i="7"/>
  <c r="H61" i="7"/>
  <c r="G61" i="7"/>
  <c r="F61" i="7"/>
  <c r="E61" i="7"/>
  <c r="D61" i="7"/>
  <c r="C61" i="7"/>
  <c r="B61" i="7"/>
  <c r="K60" i="7"/>
  <c r="J60" i="7"/>
  <c r="I60" i="7"/>
  <c r="H60" i="7"/>
  <c r="G60" i="7"/>
  <c r="F60" i="7"/>
  <c r="E60" i="7"/>
  <c r="D60" i="7"/>
  <c r="C60" i="7"/>
  <c r="B60" i="7"/>
  <c r="K59" i="7"/>
  <c r="J59" i="7"/>
  <c r="I59" i="7"/>
  <c r="H59" i="7"/>
  <c r="G59" i="7"/>
  <c r="F59" i="7"/>
  <c r="E59" i="7"/>
  <c r="D59" i="7"/>
  <c r="C59" i="7"/>
  <c r="B59" i="7"/>
  <c r="K58" i="7"/>
  <c r="J58" i="7"/>
  <c r="I58" i="7"/>
  <c r="H58" i="7"/>
  <c r="G58" i="7"/>
  <c r="F58" i="7"/>
  <c r="E58" i="7"/>
  <c r="D58" i="7"/>
  <c r="C58" i="7"/>
  <c r="B58" i="7"/>
  <c r="K57" i="7"/>
  <c r="J57" i="7"/>
  <c r="I57" i="7"/>
  <c r="H57" i="7"/>
  <c r="G57" i="7"/>
  <c r="F57" i="7"/>
  <c r="E57" i="7"/>
  <c r="D57" i="7"/>
  <c r="C57" i="7"/>
  <c r="B57" i="7"/>
  <c r="K56" i="7"/>
  <c r="J56" i="7"/>
  <c r="I56" i="7"/>
  <c r="H56" i="7"/>
  <c r="G56" i="7"/>
  <c r="F56" i="7"/>
  <c r="E56" i="7"/>
  <c r="D56" i="7"/>
  <c r="C56" i="7"/>
  <c r="B56" i="7"/>
  <c r="K55" i="7"/>
  <c r="J55" i="7"/>
  <c r="I55" i="7"/>
  <c r="H55" i="7"/>
  <c r="G55" i="7"/>
  <c r="F55" i="7"/>
  <c r="E55" i="7"/>
  <c r="D55" i="7"/>
  <c r="C55" i="7"/>
  <c r="B55" i="7"/>
  <c r="K54" i="7"/>
  <c r="J54" i="7"/>
  <c r="I54" i="7"/>
  <c r="H54" i="7"/>
  <c r="G54" i="7"/>
  <c r="F54" i="7"/>
  <c r="E54" i="7"/>
  <c r="D54" i="7"/>
  <c r="C54" i="7"/>
  <c r="B54" i="7"/>
  <c r="K53" i="7"/>
  <c r="J53" i="7"/>
  <c r="I53" i="7"/>
  <c r="H53" i="7"/>
  <c r="G53" i="7"/>
  <c r="F53" i="7"/>
  <c r="E53" i="7"/>
  <c r="D53" i="7"/>
  <c r="C53" i="7"/>
  <c r="B53" i="7"/>
  <c r="K52" i="7"/>
  <c r="J52" i="7"/>
  <c r="I52" i="7"/>
  <c r="H52" i="7"/>
  <c r="G52" i="7"/>
  <c r="F52" i="7"/>
  <c r="E52" i="7"/>
  <c r="D52" i="7"/>
  <c r="C52" i="7"/>
  <c r="B52" i="7"/>
  <c r="K51" i="7"/>
  <c r="J51" i="7"/>
  <c r="I51" i="7"/>
  <c r="H51" i="7"/>
  <c r="G51" i="7"/>
  <c r="F51" i="7"/>
  <c r="E51" i="7"/>
  <c r="D51" i="7"/>
  <c r="C51" i="7"/>
  <c r="B51" i="7"/>
  <c r="K50" i="7"/>
  <c r="J50" i="7"/>
  <c r="I50" i="7"/>
  <c r="H50" i="7"/>
  <c r="G50" i="7"/>
  <c r="F50" i="7"/>
  <c r="E50" i="7"/>
  <c r="D50" i="7"/>
  <c r="C50" i="7"/>
  <c r="B50" i="7"/>
  <c r="K49" i="7"/>
  <c r="J49" i="7"/>
  <c r="I49" i="7"/>
  <c r="H49" i="7"/>
  <c r="G49" i="7"/>
  <c r="F49" i="7"/>
  <c r="E49" i="7"/>
  <c r="D49" i="7"/>
  <c r="C49" i="7"/>
  <c r="B49" i="7"/>
  <c r="K48" i="7"/>
  <c r="J48" i="7"/>
  <c r="I48" i="7"/>
  <c r="H48" i="7"/>
  <c r="G48" i="7"/>
  <c r="F48" i="7"/>
  <c r="E48" i="7"/>
  <c r="D48" i="7"/>
  <c r="C48" i="7"/>
  <c r="B48" i="7"/>
  <c r="K47" i="7"/>
  <c r="J47" i="7"/>
  <c r="I47" i="7"/>
  <c r="H47" i="7"/>
  <c r="G47" i="7"/>
  <c r="F47" i="7"/>
  <c r="E47" i="7"/>
  <c r="D47" i="7"/>
  <c r="C47" i="7"/>
  <c r="B47" i="7"/>
  <c r="K46" i="7"/>
  <c r="J46" i="7"/>
  <c r="I46" i="7"/>
  <c r="H46" i="7"/>
  <c r="G46" i="7"/>
  <c r="F46" i="7"/>
  <c r="E46" i="7"/>
  <c r="D46" i="7"/>
  <c r="C46" i="7"/>
  <c r="B46" i="7"/>
  <c r="K45" i="7"/>
  <c r="J45" i="7"/>
  <c r="I45" i="7"/>
  <c r="H45" i="7"/>
  <c r="G45" i="7"/>
  <c r="F45" i="7"/>
  <c r="E45" i="7"/>
  <c r="D45" i="7"/>
  <c r="C45" i="7"/>
  <c r="B45" i="7"/>
  <c r="K44" i="7"/>
  <c r="J44" i="7"/>
  <c r="I44" i="7"/>
  <c r="H44" i="7"/>
  <c r="G44" i="7"/>
  <c r="F44" i="7"/>
  <c r="E44" i="7"/>
  <c r="D44" i="7"/>
  <c r="C44" i="7"/>
  <c r="B44" i="7"/>
  <c r="K43" i="7"/>
  <c r="J43" i="7"/>
  <c r="I43" i="7"/>
  <c r="H43" i="7"/>
  <c r="G43" i="7"/>
  <c r="F43" i="7"/>
  <c r="E43" i="7"/>
  <c r="D43" i="7"/>
  <c r="C43" i="7"/>
  <c r="B43" i="7"/>
  <c r="K42" i="7"/>
  <c r="J42" i="7"/>
  <c r="I42" i="7"/>
  <c r="H42" i="7"/>
  <c r="G42" i="7"/>
  <c r="F42" i="7"/>
  <c r="E42" i="7"/>
  <c r="D42" i="7"/>
  <c r="C42" i="7"/>
  <c r="B42" i="7"/>
  <c r="K41" i="7"/>
  <c r="J41" i="7"/>
  <c r="I41" i="7"/>
  <c r="H41" i="7"/>
  <c r="G41" i="7"/>
  <c r="F41" i="7"/>
  <c r="E41" i="7"/>
  <c r="D41" i="7"/>
  <c r="C41" i="7"/>
  <c r="B41" i="7"/>
  <c r="K40" i="7"/>
  <c r="J40" i="7"/>
  <c r="I40" i="7"/>
  <c r="H40" i="7"/>
  <c r="G40" i="7"/>
  <c r="F40" i="7"/>
  <c r="E40" i="7"/>
  <c r="D40" i="7"/>
  <c r="C40" i="7"/>
  <c r="B40" i="7"/>
  <c r="K39" i="7"/>
  <c r="J39" i="7"/>
  <c r="I39" i="7"/>
  <c r="H39" i="7"/>
  <c r="G39" i="7"/>
  <c r="F39" i="7"/>
  <c r="E39" i="7"/>
  <c r="D39" i="7"/>
  <c r="C39" i="7"/>
  <c r="B39" i="7"/>
  <c r="K38" i="7"/>
  <c r="J38" i="7"/>
  <c r="I38" i="7"/>
  <c r="H38" i="7"/>
  <c r="G38" i="7"/>
  <c r="F38" i="7"/>
  <c r="E38" i="7"/>
  <c r="D38" i="7"/>
  <c r="C38" i="7"/>
  <c r="B38" i="7"/>
  <c r="K37" i="7"/>
  <c r="J37" i="7"/>
  <c r="I37" i="7"/>
  <c r="H37" i="7"/>
  <c r="G37" i="7"/>
  <c r="F37" i="7"/>
  <c r="E37" i="7"/>
  <c r="D37" i="7"/>
  <c r="C37" i="7"/>
  <c r="B37" i="7"/>
  <c r="K36" i="7"/>
  <c r="J36" i="7"/>
  <c r="I36" i="7"/>
  <c r="H36" i="7"/>
  <c r="G36" i="7"/>
  <c r="F36" i="7"/>
  <c r="E36" i="7"/>
  <c r="D36" i="7"/>
  <c r="C36" i="7"/>
  <c r="B36" i="7"/>
  <c r="K35" i="7"/>
  <c r="J35" i="7"/>
  <c r="I35" i="7"/>
  <c r="H35" i="7"/>
  <c r="G35" i="7"/>
  <c r="F35" i="7"/>
  <c r="E35" i="7"/>
  <c r="D35" i="7"/>
  <c r="C35" i="7"/>
  <c r="B35" i="7"/>
  <c r="K34" i="7"/>
  <c r="J34" i="7"/>
  <c r="I34" i="7"/>
  <c r="H34" i="7"/>
  <c r="G34" i="7"/>
  <c r="F34" i="7"/>
  <c r="E34" i="7"/>
  <c r="D34" i="7"/>
  <c r="C34" i="7"/>
  <c r="B34" i="7"/>
  <c r="K33" i="7"/>
  <c r="J33" i="7"/>
  <c r="I33" i="7"/>
  <c r="H33" i="7"/>
  <c r="G33" i="7"/>
  <c r="F33" i="7"/>
  <c r="E33" i="7"/>
  <c r="D33" i="7"/>
  <c r="C33" i="7"/>
  <c r="B33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30" i="7"/>
  <c r="J30" i="7"/>
  <c r="I30" i="7"/>
  <c r="H30" i="7"/>
  <c r="G30" i="7"/>
  <c r="F30" i="7"/>
  <c r="E30" i="7"/>
  <c r="D30" i="7"/>
  <c r="C30" i="7"/>
  <c r="B30" i="7"/>
  <c r="K29" i="7"/>
  <c r="J29" i="7"/>
  <c r="I29" i="7"/>
  <c r="H29" i="7"/>
  <c r="G29" i="7"/>
  <c r="F29" i="7"/>
  <c r="E29" i="7"/>
  <c r="D29" i="7"/>
  <c r="C29" i="7"/>
  <c r="B29" i="7"/>
  <c r="K28" i="7"/>
  <c r="J28" i="7"/>
  <c r="I28" i="7"/>
  <c r="H28" i="7"/>
  <c r="G28" i="7"/>
  <c r="F28" i="7"/>
  <c r="E28" i="7"/>
  <c r="D28" i="7"/>
  <c r="C28" i="7"/>
  <c r="B28" i="7"/>
  <c r="K27" i="7"/>
  <c r="J27" i="7"/>
  <c r="I27" i="7"/>
  <c r="H27" i="7"/>
  <c r="G27" i="7"/>
  <c r="F27" i="7"/>
  <c r="E27" i="7"/>
  <c r="D27" i="7"/>
  <c r="C27" i="7"/>
  <c r="B27" i="7"/>
  <c r="AB23" i="7"/>
  <c r="Y23" i="7"/>
  <c r="W23" i="7"/>
  <c r="V23" i="7"/>
  <c r="U23" i="7"/>
  <c r="T23" i="7"/>
  <c r="S23" i="7"/>
  <c r="R23" i="7"/>
  <c r="Q23" i="7"/>
  <c r="P23" i="7"/>
  <c r="O23" i="7"/>
  <c r="N23" i="7"/>
  <c r="L23" i="7"/>
  <c r="Z23" i="7" s="1"/>
  <c r="AB22" i="7"/>
  <c r="Y22" i="7"/>
  <c r="W22" i="7"/>
  <c r="V22" i="7"/>
  <c r="U22" i="7"/>
  <c r="T22" i="7"/>
  <c r="S22" i="7"/>
  <c r="R22" i="7"/>
  <c r="Q22" i="7"/>
  <c r="P22" i="7"/>
  <c r="O22" i="7"/>
  <c r="N22" i="7"/>
  <c r="L22" i="7"/>
  <c r="Z22" i="7" s="1"/>
  <c r="AB21" i="7"/>
  <c r="Y21" i="7"/>
  <c r="W21" i="7"/>
  <c r="V21" i="7"/>
  <c r="U21" i="7"/>
  <c r="T21" i="7"/>
  <c r="S21" i="7"/>
  <c r="R21" i="7"/>
  <c r="Q21" i="7"/>
  <c r="P21" i="7"/>
  <c r="O21" i="7"/>
  <c r="N21" i="7"/>
  <c r="L21" i="7"/>
  <c r="Z21" i="7" s="1"/>
  <c r="AB20" i="7"/>
  <c r="Y20" i="7"/>
  <c r="W20" i="7"/>
  <c r="V20" i="7"/>
  <c r="U20" i="7"/>
  <c r="T20" i="7"/>
  <c r="S20" i="7"/>
  <c r="R20" i="7"/>
  <c r="Q20" i="7"/>
  <c r="P20" i="7"/>
  <c r="O20" i="7"/>
  <c r="N20" i="7"/>
  <c r="L20" i="7"/>
  <c r="Z20" i="7" s="1"/>
  <c r="AB19" i="7"/>
  <c r="Y19" i="7"/>
  <c r="W19" i="7"/>
  <c r="V19" i="7"/>
  <c r="U19" i="7"/>
  <c r="T19" i="7"/>
  <c r="S19" i="7"/>
  <c r="R19" i="7"/>
  <c r="Q19" i="7"/>
  <c r="P19" i="7"/>
  <c r="O19" i="7"/>
  <c r="N19" i="7"/>
  <c r="L19" i="7"/>
  <c r="Z19" i="7" s="1"/>
  <c r="AB18" i="7"/>
  <c r="Y18" i="7"/>
  <c r="W18" i="7"/>
  <c r="V18" i="7"/>
  <c r="U18" i="7"/>
  <c r="T18" i="7"/>
  <c r="S18" i="7"/>
  <c r="R18" i="7"/>
  <c r="Q18" i="7"/>
  <c r="P18" i="7"/>
  <c r="O18" i="7"/>
  <c r="N18" i="7"/>
  <c r="L18" i="7"/>
  <c r="Z18" i="7" s="1"/>
  <c r="AB17" i="7"/>
  <c r="Y17" i="7"/>
  <c r="W17" i="7"/>
  <c r="V17" i="7"/>
  <c r="U17" i="7"/>
  <c r="T17" i="7"/>
  <c r="S17" i="7"/>
  <c r="R17" i="7"/>
  <c r="Q17" i="7"/>
  <c r="P17" i="7"/>
  <c r="O17" i="7"/>
  <c r="N17" i="7"/>
  <c r="L17" i="7"/>
  <c r="Z17" i="7" s="1"/>
  <c r="AB16" i="7"/>
  <c r="Y16" i="7"/>
  <c r="W16" i="7"/>
  <c r="V16" i="7"/>
  <c r="U16" i="7"/>
  <c r="T16" i="7"/>
  <c r="S16" i="7"/>
  <c r="R16" i="7"/>
  <c r="Q16" i="7"/>
  <c r="P16" i="7"/>
  <c r="O16" i="7"/>
  <c r="N16" i="7"/>
  <c r="L16" i="7"/>
  <c r="Z16" i="7" s="1"/>
  <c r="AB15" i="7"/>
  <c r="Y15" i="7"/>
  <c r="W15" i="7"/>
  <c r="V15" i="7"/>
  <c r="U15" i="7"/>
  <c r="T15" i="7"/>
  <c r="S15" i="7"/>
  <c r="R15" i="7"/>
  <c r="Q15" i="7"/>
  <c r="P15" i="7"/>
  <c r="O15" i="7"/>
  <c r="N15" i="7"/>
  <c r="L15" i="7"/>
  <c r="Z15" i="7" s="1"/>
  <c r="AB14" i="7"/>
  <c r="Y14" i="7"/>
  <c r="W14" i="7"/>
  <c r="V14" i="7"/>
  <c r="U14" i="7"/>
  <c r="T14" i="7"/>
  <c r="S14" i="7"/>
  <c r="R14" i="7"/>
  <c r="Q14" i="7"/>
  <c r="P14" i="7"/>
  <c r="O14" i="7"/>
  <c r="N14" i="7"/>
  <c r="L14" i="7"/>
  <c r="Z14" i="7" s="1"/>
  <c r="AB13" i="7"/>
  <c r="Y13" i="7"/>
  <c r="W13" i="7"/>
  <c r="V13" i="7"/>
  <c r="U13" i="7"/>
  <c r="T13" i="7"/>
  <c r="S13" i="7"/>
  <c r="R13" i="7"/>
  <c r="Q13" i="7"/>
  <c r="P13" i="7"/>
  <c r="O13" i="7"/>
  <c r="N13" i="7"/>
  <c r="L13" i="7"/>
  <c r="Z13" i="7" s="1"/>
  <c r="AB12" i="7"/>
  <c r="Y12" i="7"/>
  <c r="W12" i="7"/>
  <c r="V12" i="7"/>
  <c r="U12" i="7"/>
  <c r="T12" i="7"/>
  <c r="S12" i="7"/>
  <c r="R12" i="7"/>
  <c r="Q12" i="7"/>
  <c r="P12" i="7"/>
  <c r="O12" i="7"/>
  <c r="N12" i="7"/>
  <c r="L12" i="7"/>
  <c r="Z12" i="7" s="1"/>
  <c r="AB11" i="7"/>
  <c r="Y11" i="7"/>
  <c r="W11" i="7"/>
  <c r="V11" i="7"/>
  <c r="U11" i="7"/>
  <c r="T11" i="7"/>
  <c r="S11" i="7"/>
  <c r="R11" i="7"/>
  <c r="Q11" i="7"/>
  <c r="P11" i="7"/>
  <c r="O11" i="7"/>
  <c r="N11" i="7"/>
  <c r="L11" i="7"/>
  <c r="Z11" i="7" s="1"/>
  <c r="AB10" i="7"/>
  <c r="Y10" i="7"/>
  <c r="W10" i="7"/>
  <c r="V10" i="7"/>
  <c r="U10" i="7"/>
  <c r="T10" i="7"/>
  <c r="S10" i="7"/>
  <c r="R10" i="7"/>
  <c r="Q10" i="7"/>
  <c r="P10" i="7"/>
  <c r="O10" i="7"/>
  <c r="N10" i="7"/>
  <c r="L10" i="7"/>
  <c r="Z10" i="7" s="1"/>
  <c r="AB9" i="7"/>
  <c r="Y9" i="7"/>
  <c r="W9" i="7"/>
  <c r="V9" i="7"/>
  <c r="U9" i="7"/>
  <c r="T9" i="7"/>
  <c r="S9" i="7"/>
  <c r="R9" i="7"/>
  <c r="Q9" i="7"/>
  <c r="P9" i="7"/>
  <c r="O9" i="7"/>
  <c r="N9" i="7"/>
  <c r="L9" i="7"/>
  <c r="Z9" i="7" s="1"/>
  <c r="AB8" i="7"/>
  <c r="Y8" i="7"/>
  <c r="W8" i="7"/>
  <c r="V8" i="7"/>
  <c r="U8" i="7"/>
  <c r="T8" i="7"/>
  <c r="S8" i="7"/>
  <c r="R8" i="7"/>
  <c r="Q8" i="7"/>
  <c r="P8" i="7"/>
  <c r="O8" i="7"/>
  <c r="N8" i="7"/>
  <c r="L8" i="7"/>
  <c r="Z8" i="7" s="1"/>
  <c r="AB7" i="7"/>
  <c r="Y7" i="7"/>
  <c r="W7" i="7"/>
  <c r="V7" i="7"/>
  <c r="U7" i="7"/>
  <c r="T7" i="7"/>
  <c r="S7" i="7"/>
  <c r="R7" i="7"/>
  <c r="Q7" i="7"/>
  <c r="P7" i="7"/>
  <c r="O7" i="7"/>
  <c r="N7" i="7"/>
  <c r="L7" i="7"/>
  <c r="Z7" i="7" s="1"/>
  <c r="AB6" i="7"/>
  <c r="Y6" i="7"/>
  <c r="W6" i="7"/>
  <c r="V6" i="7"/>
  <c r="U6" i="7"/>
  <c r="T6" i="7"/>
  <c r="S6" i="7"/>
  <c r="R6" i="7"/>
  <c r="Q6" i="7"/>
  <c r="P6" i="7"/>
  <c r="O6" i="7"/>
  <c r="N6" i="7"/>
  <c r="L6" i="7"/>
  <c r="Z6" i="7" s="1"/>
  <c r="AC6" i="7" s="1"/>
  <c r="AB5" i="7"/>
  <c r="Y5" i="7"/>
  <c r="W5" i="7"/>
  <c r="V5" i="7"/>
  <c r="U5" i="7"/>
  <c r="T5" i="7"/>
  <c r="S5" i="7"/>
  <c r="R5" i="7"/>
  <c r="Q5" i="7"/>
  <c r="P5" i="7"/>
  <c r="O5" i="7"/>
  <c r="N5" i="7"/>
  <c r="L5" i="7"/>
  <c r="Z5" i="7" s="1"/>
  <c r="AB4" i="7"/>
  <c r="Y4" i="7"/>
  <c r="W4" i="7"/>
  <c r="V4" i="7"/>
  <c r="U4" i="7"/>
  <c r="T4" i="7"/>
  <c r="S4" i="7"/>
  <c r="R4" i="7"/>
  <c r="Q4" i="7"/>
  <c r="P4" i="7"/>
  <c r="O4" i="7"/>
  <c r="N4" i="7"/>
  <c r="L4" i="7"/>
  <c r="Z4" i="7" s="1"/>
  <c r="AB3" i="7"/>
  <c r="Y3" i="7"/>
  <c r="W3" i="7"/>
  <c r="V3" i="7"/>
  <c r="U3" i="7"/>
  <c r="T3" i="7"/>
  <c r="S3" i="7"/>
  <c r="R3" i="7"/>
  <c r="Q3" i="7"/>
  <c r="P3" i="7"/>
  <c r="O3" i="7"/>
  <c r="N3" i="7"/>
  <c r="L3" i="7"/>
  <c r="Z3" i="7" s="1"/>
  <c r="AB2" i="7"/>
  <c r="Y2" i="7"/>
  <c r="W2" i="7"/>
  <c r="V2" i="7"/>
  <c r="U2" i="7"/>
  <c r="T2" i="7"/>
  <c r="S2" i="7"/>
  <c r="R2" i="7"/>
  <c r="Q2" i="7"/>
  <c r="P2" i="7"/>
  <c r="O2" i="7"/>
  <c r="N2" i="7"/>
  <c r="L2" i="7"/>
  <c r="Z2" i="7" s="1"/>
  <c r="K23" i="6"/>
  <c r="J23" i="6"/>
  <c r="I23" i="6"/>
  <c r="H23" i="6"/>
  <c r="G23" i="6"/>
  <c r="F23" i="6"/>
  <c r="E23" i="6"/>
  <c r="D23" i="6"/>
  <c r="C23" i="6"/>
  <c r="B23" i="6"/>
  <c r="K22" i="6"/>
  <c r="J22" i="6"/>
  <c r="I22" i="6"/>
  <c r="H22" i="6"/>
  <c r="G22" i="6"/>
  <c r="F22" i="6"/>
  <c r="E22" i="6"/>
  <c r="D22" i="6"/>
  <c r="C22" i="6"/>
  <c r="B22" i="6"/>
  <c r="K21" i="6"/>
  <c r="J21" i="6"/>
  <c r="I21" i="6"/>
  <c r="H21" i="6"/>
  <c r="G21" i="6"/>
  <c r="F21" i="6"/>
  <c r="E21" i="6"/>
  <c r="D21" i="6"/>
  <c r="C21" i="6"/>
  <c r="B21" i="6"/>
  <c r="K20" i="6"/>
  <c r="J20" i="6"/>
  <c r="I20" i="6"/>
  <c r="H20" i="6"/>
  <c r="G20" i="6"/>
  <c r="F20" i="6"/>
  <c r="E20" i="6"/>
  <c r="D20" i="6"/>
  <c r="C20" i="6"/>
  <c r="B20" i="6"/>
  <c r="K19" i="6"/>
  <c r="J19" i="6"/>
  <c r="I19" i="6"/>
  <c r="H19" i="6"/>
  <c r="G19" i="6"/>
  <c r="F19" i="6"/>
  <c r="E19" i="6"/>
  <c r="D19" i="6"/>
  <c r="C19" i="6"/>
  <c r="B19" i="6"/>
  <c r="K18" i="6"/>
  <c r="J18" i="6"/>
  <c r="I18" i="6"/>
  <c r="H18" i="6"/>
  <c r="G18" i="6"/>
  <c r="F18" i="6"/>
  <c r="E18" i="6"/>
  <c r="D18" i="6"/>
  <c r="C18" i="6"/>
  <c r="B18" i="6"/>
  <c r="K17" i="6"/>
  <c r="J17" i="6"/>
  <c r="I17" i="6"/>
  <c r="H17" i="6"/>
  <c r="G17" i="6"/>
  <c r="F17" i="6"/>
  <c r="E17" i="6"/>
  <c r="D17" i="6"/>
  <c r="C17" i="6"/>
  <c r="B17" i="6"/>
  <c r="K16" i="6"/>
  <c r="J16" i="6"/>
  <c r="I16" i="6"/>
  <c r="H16" i="6"/>
  <c r="G16" i="6"/>
  <c r="F16" i="6"/>
  <c r="E16" i="6"/>
  <c r="D16" i="6"/>
  <c r="C16" i="6"/>
  <c r="B16" i="6"/>
  <c r="K15" i="6"/>
  <c r="J15" i="6"/>
  <c r="I15" i="6"/>
  <c r="H15" i="6"/>
  <c r="G15" i="6"/>
  <c r="F15" i="6"/>
  <c r="E15" i="6"/>
  <c r="D15" i="6"/>
  <c r="C15" i="6"/>
  <c r="B15" i="6"/>
  <c r="K14" i="6"/>
  <c r="J14" i="6"/>
  <c r="I14" i="6"/>
  <c r="H14" i="6"/>
  <c r="G14" i="6"/>
  <c r="F14" i="6"/>
  <c r="E14" i="6"/>
  <c r="D14" i="6"/>
  <c r="C14" i="6"/>
  <c r="B14" i="6"/>
  <c r="K13" i="6"/>
  <c r="J13" i="6"/>
  <c r="I13" i="6"/>
  <c r="H13" i="6"/>
  <c r="G13" i="6"/>
  <c r="F13" i="6"/>
  <c r="E13" i="6"/>
  <c r="D13" i="6"/>
  <c r="C13" i="6"/>
  <c r="B13" i="6"/>
  <c r="K12" i="6"/>
  <c r="J12" i="6"/>
  <c r="I12" i="6"/>
  <c r="H12" i="6"/>
  <c r="G12" i="6"/>
  <c r="F12" i="6"/>
  <c r="E12" i="6"/>
  <c r="D12" i="6"/>
  <c r="C12" i="6"/>
  <c r="B12" i="6"/>
  <c r="K11" i="6"/>
  <c r="J11" i="6"/>
  <c r="I11" i="6"/>
  <c r="H11" i="6"/>
  <c r="G11" i="6"/>
  <c r="F11" i="6"/>
  <c r="E11" i="6"/>
  <c r="E4" i="1" s="1"/>
  <c r="D11" i="6"/>
  <c r="C11" i="6"/>
  <c r="B11" i="6"/>
  <c r="K10" i="6"/>
  <c r="J10" i="6"/>
  <c r="I10" i="6"/>
  <c r="H10" i="6"/>
  <c r="G10" i="6"/>
  <c r="G26" i="1" s="1"/>
  <c r="F10" i="6"/>
  <c r="E10" i="6"/>
  <c r="D10" i="6"/>
  <c r="D4" i="1" s="1"/>
  <c r="C10" i="6"/>
  <c r="B10" i="6"/>
  <c r="K9" i="6"/>
  <c r="J9" i="6"/>
  <c r="I9" i="6"/>
  <c r="I26" i="1" s="1"/>
  <c r="H9" i="6"/>
  <c r="G9" i="6"/>
  <c r="F9" i="6"/>
  <c r="E9" i="6"/>
  <c r="E26" i="1" s="1"/>
  <c r="D9" i="6"/>
  <c r="C9" i="6"/>
  <c r="B9" i="6"/>
  <c r="K8" i="6"/>
  <c r="K4" i="1" s="1"/>
  <c r="J8" i="6"/>
  <c r="J4" i="1" s="1"/>
  <c r="I8" i="6"/>
  <c r="H8" i="6"/>
  <c r="H26" i="1" s="1"/>
  <c r="G8" i="6"/>
  <c r="G4" i="1" s="1"/>
  <c r="F8" i="6"/>
  <c r="E8" i="6"/>
  <c r="D8" i="6"/>
  <c r="C8" i="6"/>
  <c r="C4" i="1" s="1"/>
  <c r="B8" i="6"/>
  <c r="B4" i="1" s="1"/>
  <c r="K7" i="6"/>
  <c r="J7" i="6"/>
  <c r="I7" i="6"/>
  <c r="H7" i="6"/>
  <c r="G7" i="6"/>
  <c r="F7" i="6"/>
  <c r="E7" i="6"/>
  <c r="D7" i="6"/>
  <c r="C7" i="6"/>
  <c r="B7" i="6"/>
  <c r="K6" i="6"/>
  <c r="J6" i="6"/>
  <c r="I6" i="6"/>
  <c r="H6" i="6"/>
  <c r="G6" i="6"/>
  <c r="F6" i="6"/>
  <c r="E6" i="6"/>
  <c r="D6" i="6"/>
  <c r="C6" i="6"/>
  <c r="B6" i="6"/>
  <c r="K5" i="6"/>
  <c r="J5" i="6"/>
  <c r="I5" i="6"/>
  <c r="H5" i="6"/>
  <c r="G5" i="6"/>
  <c r="F5" i="6"/>
  <c r="E5" i="6"/>
  <c r="D5" i="6"/>
  <c r="C5" i="6"/>
  <c r="B5" i="6"/>
  <c r="K4" i="6"/>
  <c r="J4" i="6"/>
  <c r="I4" i="6"/>
  <c r="H4" i="6"/>
  <c r="G4" i="6"/>
  <c r="F4" i="6"/>
  <c r="E4" i="6"/>
  <c r="D4" i="6"/>
  <c r="C4" i="6"/>
  <c r="B4" i="6"/>
  <c r="K3" i="6"/>
  <c r="J3" i="6"/>
  <c r="I3" i="6"/>
  <c r="H3" i="6"/>
  <c r="G3" i="6"/>
  <c r="F3" i="6"/>
  <c r="E3" i="6"/>
  <c r="D3" i="6"/>
  <c r="C3" i="6"/>
  <c r="B3" i="6"/>
  <c r="K2" i="6"/>
  <c r="J2" i="6"/>
  <c r="I2" i="6"/>
  <c r="H2" i="6"/>
  <c r="G2" i="6"/>
  <c r="F2" i="6"/>
  <c r="E2" i="6"/>
  <c r="D2" i="6"/>
  <c r="C2" i="6"/>
  <c r="B2" i="6"/>
  <c r="W23" i="4"/>
  <c r="W22" i="4"/>
  <c r="V22" i="4"/>
  <c r="U22" i="4"/>
  <c r="T22" i="4"/>
  <c r="S22" i="4"/>
  <c r="R22" i="4"/>
  <c r="Q22" i="4"/>
  <c r="P22" i="4"/>
  <c r="O22" i="4"/>
  <c r="N22" i="4"/>
  <c r="M22" i="4"/>
  <c r="L22" i="4"/>
  <c r="W21" i="4"/>
  <c r="V21" i="4"/>
  <c r="U21" i="4"/>
  <c r="T21" i="4"/>
  <c r="S21" i="4"/>
  <c r="R21" i="4"/>
  <c r="Q21" i="4"/>
  <c r="P21" i="4"/>
  <c r="O21" i="4"/>
  <c r="N21" i="4"/>
  <c r="M21" i="4"/>
  <c r="L21" i="4"/>
  <c r="W20" i="4"/>
  <c r="V20" i="4"/>
  <c r="U20" i="4"/>
  <c r="T20" i="4"/>
  <c r="S20" i="4"/>
  <c r="R20" i="4"/>
  <c r="Q20" i="4"/>
  <c r="P20" i="4"/>
  <c r="O20" i="4"/>
  <c r="N20" i="4"/>
  <c r="M20" i="4"/>
  <c r="L20" i="4"/>
  <c r="W19" i="4"/>
  <c r="V19" i="4"/>
  <c r="U19" i="4"/>
  <c r="T19" i="4"/>
  <c r="S19" i="4"/>
  <c r="R19" i="4"/>
  <c r="Q19" i="4"/>
  <c r="P19" i="4"/>
  <c r="O19" i="4"/>
  <c r="N19" i="4"/>
  <c r="M19" i="4"/>
  <c r="L19" i="4"/>
  <c r="W18" i="4"/>
  <c r="V18" i="4"/>
  <c r="U18" i="4"/>
  <c r="T18" i="4"/>
  <c r="S18" i="4"/>
  <c r="R18" i="4"/>
  <c r="Q18" i="4"/>
  <c r="P18" i="4"/>
  <c r="O18" i="4"/>
  <c r="N18" i="4"/>
  <c r="M18" i="4"/>
  <c r="L18" i="4"/>
  <c r="W17" i="4"/>
  <c r="V17" i="4"/>
  <c r="U17" i="4"/>
  <c r="T17" i="4"/>
  <c r="S17" i="4"/>
  <c r="R17" i="4"/>
  <c r="Q17" i="4"/>
  <c r="P17" i="4"/>
  <c r="O17" i="4"/>
  <c r="N17" i="4"/>
  <c r="M17" i="4"/>
  <c r="L17" i="4"/>
  <c r="W16" i="4"/>
  <c r="V16" i="4"/>
  <c r="U16" i="4"/>
  <c r="T16" i="4"/>
  <c r="S16" i="4"/>
  <c r="R16" i="4"/>
  <c r="Q16" i="4"/>
  <c r="P16" i="4"/>
  <c r="O16" i="4"/>
  <c r="N16" i="4"/>
  <c r="M16" i="4"/>
  <c r="L16" i="4"/>
  <c r="W15" i="4"/>
  <c r="V15" i="4"/>
  <c r="U15" i="4"/>
  <c r="T15" i="4"/>
  <c r="S15" i="4"/>
  <c r="R15" i="4"/>
  <c r="Q15" i="4"/>
  <c r="P15" i="4"/>
  <c r="O15" i="4"/>
  <c r="N15" i="4"/>
  <c r="M15" i="4"/>
  <c r="L15" i="4"/>
  <c r="W14" i="4"/>
  <c r="V14" i="4"/>
  <c r="U14" i="4"/>
  <c r="T14" i="4"/>
  <c r="S14" i="4"/>
  <c r="R14" i="4"/>
  <c r="Q14" i="4"/>
  <c r="P14" i="4"/>
  <c r="O14" i="4"/>
  <c r="N14" i="4"/>
  <c r="M14" i="4"/>
  <c r="L14" i="4"/>
  <c r="W13" i="4"/>
  <c r="V13" i="4"/>
  <c r="U13" i="4"/>
  <c r="T13" i="4"/>
  <c r="S13" i="4"/>
  <c r="R13" i="4"/>
  <c r="Q13" i="4"/>
  <c r="P13" i="4"/>
  <c r="O13" i="4"/>
  <c r="N13" i="4"/>
  <c r="M13" i="4"/>
  <c r="L13" i="4"/>
  <c r="W12" i="4"/>
  <c r="V12" i="4"/>
  <c r="U12" i="4"/>
  <c r="T12" i="4"/>
  <c r="S12" i="4"/>
  <c r="R12" i="4"/>
  <c r="Q12" i="4"/>
  <c r="P12" i="4"/>
  <c r="O12" i="4"/>
  <c r="N12" i="4"/>
  <c r="M12" i="4"/>
  <c r="L12" i="4"/>
  <c r="W11" i="4"/>
  <c r="V11" i="4"/>
  <c r="U11" i="4"/>
  <c r="T11" i="4"/>
  <c r="S11" i="4"/>
  <c r="R11" i="4"/>
  <c r="Q11" i="4"/>
  <c r="P11" i="4"/>
  <c r="O11" i="4"/>
  <c r="N11" i="4"/>
  <c r="M11" i="4"/>
  <c r="L11" i="4"/>
  <c r="W10" i="4"/>
  <c r="V10" i="4"/>
  <c r="U10" i="4"/>
  <c r="T10" i="4"/>
  <c r="S10" i="4"/>
  <c r="R10" i="4"/>
  <c r="Q10" i="4"/>
  <c r="P10" i="4"/>
  <c r="O10" i="4"/>
  <c r="N10" i="4"/>
  <c r="M10" i="4"/>
  <c r="L10" i="4"/>
  <c r="W9" i="4"/>
  <c r="V9" i="4"/>
  <c r="U9" i="4"/>
  <c r="T9" i="4"/>
  <c r="S9" i="4"/>
  <c r="R9" i="4"/>
  <c r="Q9" i="4"/>
  <c r="P9" i="4"/>
  <c r="O9" i="4"/>
  <c r="N9" i="4"/>
  <c r="M9" i="4"/>
  <c r="L9" i="4"/>
  <c r="W8" i="4"/>
  <c r="V8" i="4"/>
  <c r="U8" i="4"/>
  <c r="T8" i="4"/>
  <c r="S8" i="4"/>
  <c r="R8" i="4"/>
  <c r="Q8" i="4"/>
  <c r="P8" i="4"/>
  <c r="O8" i="4"/>
  <c r="N8" i="4"/>
  <c r="M8" i="4"/>
  <c r="L8" i="4"/>
  <c r="W7" i="4"/>
  <c r="V7" i="4"/>
  <c r="U7" i="4"/>
  <c r="T7" i="4"/>
  <c r="S7" i="4"/>
  <c r="R7" i="4"/>
  <c r="Q7" i="4"/>
  <c r="P7" i="4"/>
  <c r="O7" i="4"/>
  <c r="N7" i="4"/>
  <c r="M7" i="4"/>
  <c r="L7" i="4"/>
  <c r="W6" i="4"/>
  <c r="V6" i="4"/>
  <c r="U6" i="4"/>
  <c r="T6" i="4"/>
  <c r="S6" i="4"/>
  <c r="R6" i="4"/>
  <c r="Q6" i="4"/>
  <c r="P6" i="4"/>
  <c r="O6" i="4"/>
  <c r="N6" i="4"/>
  <c r="M6" i="4"/>
  <c r="L6" i="4"/>
  <c r="W5" i="4"/>
  <c r="V5" i="4"/>
  <c r="U5" i="4"/>
  <c r="T5" i="4"/>
  <c r="S5" i="4"/>
  <c r="R5" i="4"/>
  <c r="Q5" i="4"/>
  <c r="P5" i="4"/>
  <c r="O5" i="4"/>
  <c r="N5" i="4"/>
  <c r="M5" i="4"/>
  <c r="L5" i="4"/>
  <c r="W4" i="4"/>
  <c r="V4" i="4"/>
  <c r="U4" i="4"/>
  <c r="T4" i="4"/>
  <c r="S4" i="4"/>
  <c r="R4" i="4"/>
  <c r="Q4" i="4"/>
  <c r="P4" i="4"/>
  <c r="O4" i="4"/>
  <c r="N4" i="4"/>
  <c r="M4" i="4"/>
  <c r="L4" i="4"/>
  <c r="W3" i="4"/>
  <c r="V3" i="4"/>
  <c r="U3" i="4"/>
  <c r="T3" i="4"/>
  <c r="S3" i="4"/>
  <c r="R3" i="4"/>
  <c r="Q3" i="4"/>
  <c r="P3" i="4"/>
  <c r="O3" i="4"/>
  <c r="N3" i="4"/>
  <c r="M3" i="4"/>
  <c r="L3" i="4"/>
  <c r="W2" i="4"/>
  <c r="V2" i="4"/>
  <c r="U2" i="4"/>
  <c r="T2" i="4"/>
  <c r="S2" i="4"/>
  <c r="R2" i="4"/>
  <c r="Q2" i="4"/>
  <c r="P2" i="4"/>
  <c r="O2" i="4"/>
  <c r="N2" i="4"/>
  <c r="M2" i="4"/>
  <c r="L2" i="4"/>
  <c r="G11" i="2"/>
  <c r="G10" i="2"/>
  <c r="G9" i="2"/>
  <c r="G8" i="2"/>
  <c r="G7" i="2"/>
  <c r="G6" i="2"/>
  <c r="G5" i="2"/>
  <c r="G4" i="2"/>
  <c r="G3" i="2"/>
  <c r="G2" i="2"/>
  <c r="J32" i="1"/>
  <c r="F29" i="1"/>
  <c r="J26" i="1"/>
  <c r="J29" i="1" s="1"/>
  <c r="F26" i="1"/>
  <c r="B26" i="1"/>
  <c r="B29" i="1" s="1"/>
  <c r="G21" i="1"/>
  <c r="C21" i="1"/>
  <c r="C20" i="1"/>
  <c r="G20" i="1" s="1"/>
  <c r="C19" i="1"/>
  <c r="G19" i="1" s="1"/>
  <c r="C18" i="1"/>
  <c r="G18" i="1" s="1"/>
  <c r="G17" i="1"/>
  <c r="C17" i="1"/>
  <c r="C16" i="1"/>
  <c r="G16" i="1" s="1"/>
  <c r="C15" i="1"/>
  <c r="G15" i="1" s="1"/>
  <c r="C14" i="1"/>
  <c r="G14" i="1" s="1"/>
  <c r="G13" i="1"/>
  <c r="C13" i="1"/>
  <c r="C12" i="1"/>
  <c r="G12" i="1" s="1"/>
  <c r="G11" i="1"/>
  <c r="H9" i="1"/>
  <c r="K8" i="1"/>
  <c r="K9" i="1" s="1"/>
  <c r="J8" i="1"/>
  <c r="J9" i="1" s="1"/>
  <c r="H8" i="1"/>
  <c r="C8" i="1"/>
  <c r="C9" i="1" s="1"/>
  <c r="B8" i="1"/>
  <c r="B9" i="1" s="1"/>
  <c r="K6" i="1"/>
  <c r="J6" i="1"/>
  <c r="I6" i="1"/>
  <c r="H6" i="1"/>
  <c r="G6" i="1"/>
  <c r="F6" i="1"/>
  <c r="E6" i="1"/>
  <c r="D6" i="1"/>
  <c r="C6" i="1"/>
  <c r="B6" i="1"/>
  <c r="K5" i="1"/>
  <c r="J5" i="1"/>
  <c r="I5" i="1"/>
  <c r="I8" i="1" s="1"/>
  <c r="I9" i="1" s="1"/>
  <c r="H5" i="1"/>
  <c r="G5" i="1"/>
  <c r="G8" i="1" s="1"/>
  <c r="G9" i="1" s="1"/>
  <c r="F5" i="1"/>
  <c r="F8" i="1" s="1"/>
  <c r="F9" i="1" s="1"/>
  <c r="E5" i="1"/>
  <c r="E8" i="1" s="1"/>
  <c r="E9" i="1" s="1"/>
  <c r="D5" i="1"/>
  <c r="D8" i="1" s="1"/>
  <c r="D9" i="1" s="1"/>
  <c r="C5" i="1"/>
  <c r="B5" i="1"/>
  <c r="I4" i="1"/>
  <c r="H4" i="1"/>
  <c r="F4" i="1"/>
  <c r="AC19" i="7" l="1"/>
  <c r="AC11" i="7"/>
  <c r="H32" i="1"/>
  <c r="H29" i="1"/>
  <c r="AC8" i="7"/>
  <c r="AD8" i="7" s="1"/>
  <c r="AC16" i="7"/>
  <c r="N5" i="12"/>
  <c r="AC22" i="7"/>
  <c r="AC3" i="7"/>
  <c r="AD22" i="7"/>
  <c r="I32" i="1"/>
  <c r="I29" i="1"/>
  <c r="G32" i="1"/>
  <c r="G29" i="1"/>
  <c r="AD3" i="7"/>
  <c r="AC7" i="7"/>
  <c r="AD11" i="7"/>
  <c r="AC15" i="7"/>
  <c r="AD15" i="7" s="1"/>
  <c r="AD19" i="7"/>
  <c r="AC23" i="7"/>
  <c r="AD23" i="7" s="1"/>
  <c r="N12" i="12"/>
  <c r="AC14" i="7"/>
  <c r="AD7" i="7"/>
  <c r="AC5" i="7"/>
  <c r="AD5" i="7" s="1"/>
  <c r="AD17" i="7"/>
  <c r="AC10" i="7"/>
  <c r="AD10" i="7" s="1"/>
  <c r="AC18" i="7"/>
  <c r="AD18" i="7" s="1"/>
  <c r="AC4" i="7"/>
  <c r="AD4" i="7" s="1"/>
  <c r="AC12" i="7"/>
  <c r="AD12" i="7" s="1"/>
  <c r="AD16" i="7"/>
  <c r="AC20" i="7"/>
  <c r="AD20" i="7" s="1"/>
  <c r="BA2" i="8"/>
  <c r="BB2" i="8" s="1"/>
  <c r="AY2" i="8"/>
  <c r="BA3" i="8"/>
  <c r="BB3" i="8" s="1"/>
  <c r="N9" i="12"/>
  <c r="E29" i="1"/>
  <c r="E32" i="1"/>
  <c r="AC13" i="7"/>
  <c r="AC21" i="7"/>
  <c r="AD21" i="7" s="1"/>
  <c r="AC2" i="7"/>
  <c r="AD2" i="7" s="1"/>
  <c r="AA2" i="7"/>
  <c r="AD6" i="7"/>
  <c r="AD14" i="7"/>
  <c r="AC9" i="7"/>
  <c r="AD9" i="7" s="1"/>
  <c r="AD13" i="7"/>
  <c r="AC17" i="7"/>
  <c r="BA4" i="8"/>
  <c r="BB4" i="8" s="1"/>
  <c r="BA5" i="8"/>
  <c r="BB5" i="8" s="1"/>
  <c r="BA6" i="8"/>
  <c r="BB6" i="8" s="1"/>
  <c r="BA7" i="8"/>
  <c r="BB7" i="8" s="1"/>
  <c r="BA8" i="8"/>
  <c r="BB8" i="8" s="1"/>
  <c r="BA9" i="8"/>
  <c r="BB9" i="8" s="1"/>
  <c r="BA10" i="8"/>
  <c r="BB10" i="8" s="1"/>
  <c r="BA11" i="8"/>
  <c r="BB11" i="8" s="1"/>
  <c r="B32" i="1"/>
  <c r="C26" i="1"/>
  <c r="E27" i="1" s="1"/>
  <c r="K26" i="1"/>
  <c r="L4" i="12"/>
  <c r="I5" i="12"/>
  <c r="K7" i="12"/>
  <c r="N7" i="12" s="1"/>
  <c r="H8" i="12"/>
  <c r="J10" i="12"/>
  <c r="D26" i="1"/>
  <c r="J27" i="1"/>
  <c r="H3" i="12"/>
  <c r="J5" i="12"/>
  <c r="L7" i="12"/>
  <c r="I8" i="12"/>
  <c r="K10" i="12"/>
  <c r="H11" i="12"/>
  <c r="K5" i="12"/>
  <c r="H6" i="12"/>
  <c r="N6" i="12" s="1"/>
  <c r="J8" i="12"/>
  <c r="L10" i="12"/>
  <c r="I11" i="12"/>
  <c r="F32" i="1"/>
  <c r="J3" i="12"/>
  <c r="L3" i="12"/>
  <c r="I4" i="12"/>
  <c r="N4" i="12" s="1"/>
  <c r="J4" i="12"/>
  <c r="K9" i="12"/>
  <c r="H10" i="12"/>
  <c r="I27" i="1" l="1"/>
  <c r="K29" i="1"/>
  <c r="K27" i="1"/>
  <c r="K32" i="1"/>
  <c r="G27" i="1"/>
  <c r="D29" i="1"/>
  <c r="D30" i="1" s="1"/>
  <c r="D27" i="1"/>
  <c r="D32" i="1"/>
  <c r="C29" i="1"/>
  <c r="I30" i="1" s="1"/>
  <c r="C27" i="1"/>
  <c r="C32" i="1"/>
  <c r="C33" i="1" s="1"/>
  <c r="N11" i="12"/>
  <c r="N8" i="12"/>
  <c r="B27" i="1"/>
  <c r="N10" i="12"/>
  <c r="F27" i="1"/>
  <c r="N3" i="12"/>
  <c r="H27" i="1"/>
  <c r="G30" i="1" l="1"/>
  <c r="E33" i="1"/>
  <c r="C30" i="1"/>
  <c r="B30" i="1"/>
  <c r="J30" i="1"/>
  <c r="F30" i="1"/>
  <c r="F33" i="1"/>
  <c r="H30" i="1"/>
  <c r="J33" i="1"/>
  <c r="K33" i="1"/>
  <c r="G33" i="1"/>
  <c r="K30" i="1"/>
  <c r="I33" i="1"/>
  <c r="E30" i="1"/>
  <c r="B33" i="1"/>
  <c r="D33" i="1"/>
  <c r="H33" i="1"/>
</calcChain>
</file>

<file path=xl/sharedStrings.xml><?xml version="1.0" encoding="utf-8"?>
<sst xmlns="http://schemas.openxmlformats.org/spreadsheetml/2006/main" count="1804" uniqueCount="657">
  <si>
    <t>Következő évre vetített gazdasági növekedés:</t>
  </si>
  <si>
    <t>Hungary</t>
  </si>
  <si>
    <t>Poland</t>
  </si>
  <si>
    <t>Czechia</t>
  </si>
  <si>
    <t>Slovak Republic</t>
  </si>
  <si>
    <t>Austria</t>
  </si>
  <si>
    <t>Croatia</t>
  </si>
  <si>
    <t>Slovenia</t>
  </si>
  <si>
    <t>Serbia</t>
  </si>
  <si>
    <t>Bulgaria</t>
  </si>
  <si>
    <t>Romania</t>
  </si>
  <si>
    <t>CORREL</t>
  </si>
  <si>
    <t>SLOPE</t>
  </si>
  <si>
    <t>INTERCEPT</t>
  </si>
  <si>
    <t>Predicted GDP growth</t>
  </si>
  <si>
    <t>Predicted Trend Growth</t>
  </si>
  <si>
    <t>Predicted Trend Growth %</t>
  </si>
  <si>
    <t>Country</t>
  </si>
  <si>
    <t>Ranking</t>
  </si>
  <si>
    <t>Korreláció a fogszabályozás iránti igény és a GDP növekedés között</t>
  </si>
  <si>
    <t>CORREL = economic flexibilty of orthodontics</t>
  </si>
  <si>
    <t>Rank by felxibility</t>
  </si>
  <si>
    <t>Predicted growth of orthodontics</t>
  </si>
  <si>
    <t>Rank by predicted growth</t>
  </si>
  <si>
    <t>R value Distance from Zero = resiliency</t>
  </si>
  <si>
    <t>RANK by resilitency</t>
  </si>
  <si>
    <t>Rangsor</t>
  </si>
  <si>
    <t>X(A1)</t>
  </si>
  <si>
    <t>X(A2)</t>
  </si>
  <si>
    <t>Y(A3)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</si>
  <si>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</si>
  <si>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</si>
  <si>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</si>
  <si>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</si>
  <si>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</si>
  <si>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</si>
  <si>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</si>
  <si>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</si>
  <si>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</si>
  <si>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</si>
  <si>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Lépcsôk(1)</t>
  </si>
  <si>
    <t>S1</t>
  </si>
  <si>
    <t>(9.5+9.5)/(2)=9.45</t>
  </si>
  <si>
    <t>(1052.7+9.5)/(2)=531.1</t>
  </si>
  <si>
    <t>S2</t>
  </si>
  <si>
    <t>(8.4+8.4)/(2)=8.4</t>
  </si>
  <si>
    <t>(1051.6+8.4)/(2)=530.05</t>
  </si>
  <si>
    <t>S3</t>
  </si>
  <si>
    <t>(7.4+7.4)/(2)=7.35</t>
  </si>
  <si>
    <t>(1050.6+7.4)/(2)=529</t>
  </si>
  <si>
    <t>S4</t>
  </si>
  <si>
    <t>(6.3+6.3)/(2)=6.3</t>
  </si>
  <si>
    <t>(1049.5+6.3)/(2)=527.9</t>
  </si>
  <si>
    <t>S5</t>
  </si>
  <si>
    <t>(5.3+5.3)/(2)=5.25</t>
  </si>
  <si>
    <t>(1048.5+5.3)/(2)=526.85</t>
  </si>
  <si>
    <t>S6</t>
  </si>
  <si>
    <t>(4.2+4.2)/(2)=4.2</t>
  </si>
  <si>
    <t>(1047.4+4.2)/(2)=525.8</t>
  </si>
  <si>
    <t>S7</t>
  </si>
  <si>
    <t>(3.2+3.2)/(2)=3.15</t>
  </si>
  <si>
    <t>(1046.4+3.2)/(2)=524.75</t>
  </si>
  <si>
    <t>S8</t>
  </si>
  <si>
    <t>(2.1+2.1)/(2)=2.1</t>
  </si>
  <si>
    <t>(1045.3+2.1)/(2)=523.7</t>
  </si>
  <si>
    <t>S9</t>
  </si>
  <si>
    <t>(1.1+1.1)/(2)=1.05</t>
  </si>
  <si>
    <t>(1044.3+1.1)/(2)=522.65</t>
  </si>
  <si>
    <t>S10</t>
  </si>
  <si>
    <t>(0+0)/(2)=0</t>
  </si>
  <si>
    <t>(1043.2+0)/(2)=521.6</t>
  </si>
  <si>
    <t>Lépcsôk(2)</t>
  </si>
  <si>
    <t>531.1</t>
  </si>
  <si>
    <t>527.9</t>
  </si>
  <si>
    <t>526.9</t>
  </si>
  <si>
    <t>525.8</t>
  </si>
  <si>
    <t>524.8</t>
  </si>
  <si>
    <t>523.7</t>
  </si>
  <si>
    <t>522.7</t>
  </si>
  <si>
    <t>521.6</t>
  </si>
  <si>
    <t>COCO:Y0</t>
  </si>
  <si>
    <t>Becslés</t>
  </si>
  <si>
    <t>Tény+0</t>
  </si>
  <si>
    <t>Delta</t>
  </si>
  <si>
    <t>Delta/Tény</t>
  </si>
  <si>
    <t>1047.4</t>
  </si>
  <si>
    <t>-47.4</t>
  </si>
  <si>
    <t>-4.74</t>
  </si>
  <si>
    <t>1056.9</t>
  </si>
  <si>
    <t>-56.9</t>
  </si>
  <si>
    <t>-5.69</t>
  </si>
  <si>
    <t>1060.1</t>
  </si>
  <si>
    <t>-60.1</t>
  </si>
  <si>
    <t>-6.01</t>
  </si>
  <si>
    <t>1052.7</t>
  </si>
  <si>
    <t>-52.7</t>
  </si>
  <si>
    <t>-5.27</t>
  </si>
  <si>
    <t>1045.3</t>
  </si>
  <si>
    <t>-45.3</t>
  </si>
  <si>
    <t>-4.53</t>
  </si>
  <si>
    <t>1046.4</t>
  </si>
  <si>
    <t>-46.4</t>
  </si>
  <si>
    <t>-4.64</t>
  </si>
  <si>
    <t>1054.8</t>
  </si>
  <si>
    <t>-54.8</t>
  </si>
  <si>
    <t>-5.48</t>
  </si>
  <si>
    <t>1050.6</t>
  </si>
  <si>
    <t>-50.6</t>
  </si>
  <si>
    <t>-5.06</t>
  </si>
  <si>
    <t>S1 összeg:</t>
  </si>
  <si>
    <t>540.6</t>
  </si>
  <si>
    <t>S10 összeg:</t>
  </si>
  <si>
    <t>Becslés összeg:</t>
  </si>
  <si>
    <t>10521.7</t>
  </si>
  <si>
    <t>Tény összeg:</t>
  </si>
  <si>
    <t>Tény-becslés eltérés:</t>
  </si>
  <si>
    <t>521.7</t>
  </si>
  <si>
    <t>Tény négyzetösszeg:</t>
  </si>
  <si>
    <t>Becslés négyzetösszeg:</t>
  </si>
  <si>
    <t>Négyzetösszeg hiba:</t>
  </si>
  <si>
    <t>(1052.6+9.5)/(2)=531</t>
  </si>
  <si>
    <t>(1051.5+8.4)/(2)=529.95</t>
  </si>
  <si>
    <t>(1050.5+7.4)/(2)=528.9</t>
  </si>
  <si>
    <t>(1049.4+6.3)/(2)=527.85</t>
  </si>
  <si>
    <t>(1048.4+5.3)/(2)=526.8</t>
  </si>
  <si>
    <t>(1047.3+4.2)/(2)=525.75</t>
  </si>
  <si>
    <t>(1046.3+3.2)/(2)=524.7</t>
  </si>
  <si>
    <t>(1045.2+2.1)/(2)=523.65</t>
  </si>
  <si>
    <t>(1044.2+1.1)/(2)=522.6</t>
  </si>
  <si>
    <t>(1043.1+0)/(2)=521.55</t>
  </si>
  <si>
    <t>528.9</t>
  </si>
  <si>
    <t>526.8</t>
  </si>
  <si>
    <t>524.7</t>
  </si>
  <si>
    <t>522.6</t>
  </si>
  <si>
    <t>1048.4</t>
  </si>
  <si>
    <t>-48.4</t>
  </si>
  <si>
    <t>-4.84</t>
  </si>
  <si>
    <t>1045.2</t>
  </si>
  <si>
    <t>-45.2</t>
  </si>
  <si>
    <t>-4.52</t>
  </si>
  <si>
    <t>1052.6</t>
  </si>
  <si>
    <t>-52.6</t>
  </si>
  <si>
    <t>-5.26</t>
  </si>
  <si>
    <t>1059.9</t>
  </si>
  <si>
    <t>-59.9</t>
  </si>
  <si>
    <t>-5.99</t>
  </si>
  <si>
    <t>1058.9</t>
  </si>
  <si>
    <t>-58.9</t>
  </si>
  <si>
    <t>-5.89</t>
  </si>
  <si>
    <t>1050.5</t>
  </si>
  <si>
    <t>-50.5</t>
  </si>
  <si>
    <t>-5.05</t>
  </si>
  <si>
    <t>1054.7</t>
  </si>
  <si>
    <t>-54.7</t>
  </si>
  <si>
    <t>-5.47</t>
  </si>
  <si>
    <t>540.5</t>
  </si>
  <si>
    <t>GDP growth%</t>
  </si>
  <si>
    <t>Y</t>
  </si>
  <si>
    <t>10786.4881991495</t>
  </si>
  <si>
    <t>8323.38773754587</t>
  </si>
  <si>
    <t>14259.63342798</t>
  </si>
  <si>
    <t>10718.2101858841</t>
  </si>
  <si>
    <t>40333.3307183894</t>
  </si>
  <si>
    <t>11058.7184484755</t>
  </si>
  <si>
    <t>18425.2601213581</t>
  </si>
  <si>
    <t>4527.43497714122</t>
  </si>
  <si>
    <t>4849.87144447444</t>
  </si>
  <si>
    <t>6008.64048461485</t>
  </si>
  <si>
    <t>11272.7345428122</t>
  </si>
  <si>
    <t>8598.57681241557</t>
  </si>
  <si>
    <t>15147.7214417611</t>
  </si>
  <si>
    <t>11412.1593630008</t>
  </si>
  <si>
    <t>40989.0131778975</t>
  </si>
  <si>
    <t>11522.3950059819</t>
  </si>
  <si>
    <t>19102.2776603905</t>
  </si>
  <si>
    <t>4809.13847725945</t>
  </si>
  <si>
    <t>5231.33817610444</t>
  </si>
  <si>
    <t>6328.09022324183</t>
  </si>
  <si>
    <t>11734.4544729813</t>
  </si>
  <si>
    <t>9137.65850849801</t>
  </si>
  <si>
    <t>16107.3042502688</t>
  </si>
  <si>
    <t>12430.2015488557</t>
  </si>
  <si>
    <t>42120.1557002022</t>
  </si>
  <si>
    <t>12105.053757832</t>
  </si>
  <si>
    <t>20166.5323431214</t>
  </si>
  <si>
    <t>5016.41284072937</t>
  </si>
  <si>
    <t>5629.80131778982</t>
  </si>
  <si>
    <t>6876.77841417966</t>
  </si>
  <si>
    <t>11791.7074416876</t>
  </si>
  <si>
    <t>9760.7042604352</t>
  </si>
  <si>
    <t>16892.542854974</t>
  </si>
  <si>
    <t>13770.9602691527</t>
  </si>
  <si>
    <t>43568.8302243941</t>
  </si>
  <si>
    <t>12719.0032844824</t>
  </si>
  <si>
    <t>21485.780992381</t>
  </si>
  <si>
    <t>5431.27888961402</t>
  </si>
  <si>
    <t>6048.74234259616</t>
  </si>
  <si>
    <t>7483.97375820611</t>
  </si>
  <si>
    <t>11929.7209867703</t>
  </si>
  <si>
    <t>10187.2017910883</t>
  </si>
  <si>
    <t>17190.6470333289</t>
  </si>
  <si>
    <t>14497.1114407172</t>
  </si>
  <si>
    <t>44063.8642019916</t>
  </si>
  <si>
    <t>12970.9291075827</t>
  </si>
  <si>
    <t>22175.2369557321</t>
  </si>
  <si>
    <t>5735.94771592691</t>
  </si>
  <si>
    <t>6464.72203037118</t>
  </si>
  <si>
    <t>8318.00342795388</t>
  </si>
  <si>
    <t>11142.885928524</t>
  </si>
  <si>
    <t>10446.5289138524</t>
  </si>
  <si>
    <t>16272.8084766719</t>
  </si>
  <si>
    <t>13680.7537106597</t>
  </si>
  <si>
    <t>42372.4758254763</t>
  </si>
  <si>
    <t>12099.7971276004</t>
  </si>
  <si>
    <t>20307.6188322273</t>
  </si>
  <si>
    <t>5578.01198011964</t>
  </si>
  <si>
    <t>6288.72548913763</t>
  </si>
  <si>
    <t>7924.87058070212</t>
  </si>
  <si>
    <t>11287.3686666108</t>
  </si>
  <si>
    <t>10808.3975674238</t>
  </si>
  <si>
    <t>16665.9317825137</t>
  </si>
  <si>
    <t>14596.1477776887</t>
  </si>
  <si>
    <t>43035.4073531933</t>
  </si>
  <si>
    <t>11965.4854792127</t>
  </si>
  <si>
    <t>20444.1201295876</t>
  </si>
  <si>
    <t>5690.7032693018</t>
  </si>
  <si>
    <t>6428.71747401797</t>
  </si>
  <si>
    <t>7660.70667630517</t>
  </si>
  <si>
    <t>11536.3578996772</t>
  </si>
  <si>
    <t>11370.313427173</t>
  </si>
  <si>
    <t>16926.2846674435</t>
  </si>
  <si>
    <t>14950.8735178599</t>
  </si>
  <si>
    <t>44146.1956805294</t>
  </si>
  <si>
    <t>11995.1325319122</t>
  </si>
  <si>
    <t>20535.4155754108</t>
  </si>
  <si>
    <t>5737.00119892159</t>
  </si>
  <si>
    <t>6605.30857880385</t>
  </si>
  <si>
    <t>8044.57194920892</t>
  </si>
  <si>
    <t>11440.7622718825</t>
  </si>
  <si>
    <t>11542.2353368014</t>
  </si>
  <si>
    <t>16772.3539223328</t>
  </si>
  <si>
    <t>15159.6570420004</t>
  </si>
  <si>
    <t>44221.4599530893</t>
  </si>
  <si>
    <t>11780.5330067439</t>
  </si>
  <si>
    <t>19894.8697964548</t>
  </si>
  <si>
    <t>5739.30750190714</t>
  </si>
  <si>
    <t>6693.42776100824</t>
  </si>
  <si>
    <t>8234.28553425194</t>
  </si>
  <si>
    <t>11729.5720798501</t>
  </si>
  <si>
    <t>11628.2286809525</t>
  </si>
  <si>
    <t>16759.7808635642</t>
  </si>
  <si>
    <t>15249.8824513785</t>
  </si>
  <si>
    <t>43851.3675497404</t>
  </si>
  <si>
    <t>11839.2458156921</t>
  </si>
  <si>
    <t>19704.2186005128</t>
  </si>
  <si>
    <t>5793.33614236087</t>
  </si>
  <si>
    <t>6792.73551393835</t>
  </si>
  <si>
    <t>8287.95844089676</t>
  </si>
  <si>
    <t>12287.3779441033</t>
  </si>
  <si>
    <t>12093.1622787394</t>
  </si>
  <si>
    <t>17118.0425571578</t>
  </si>
  <si>
    <t>15647.6491763517</t>
  </si>
  <si>
    <t>43838.8345892137</t>
  </si>
  <si>
    <t>11863.8584044911</t>
  </si>
  <si>
    <t>20228.7081986391</t>
  </si>
  <si>
    <t>5716.5404784933</t>
  </si>
  <si>
    <t>6941.01854679167</t>
  </si>
  <si>
    <t>8661.47397274241</t>
  </si>
  <si>
    <t>12782.9412577973</t>
  </si>
  <si>
    <t>12637.5220324406</t>
  </si>
  <si>
    <t>17931.5987670768</t>
  </si>
  <si>
    <t>16442.0760860018</t>
  </si>
  <si>
    <t>43915.228020857</t>
  </si>
  <si>
    <t>12285.3032582105</t>
  </si>
  <si>
    <t>20697.2748530619</t>
  </si>
  <si>
    <t>5820.3215576888</t>
  </si>
  <si>
    <t>7268.65445473873</t>
  </si>
  <si>
    <t>8977.01748158196</t>
  </si>
  <si>
    <t>13145.6559885563</t>
  </si>
  <si>
    <t>13026.1858988718</t>
  </si>
  <si>
    <t>18359.0978103904</t>
  </si>
  <si>
    <t>16740.7413996428</t>
  </si>
  <si>
    <t>44362.6702805116</t>
  </si>
  <si>
    <t>12849.34640034</t>
  </si>
  <si>
    <t>21309.7122138949</t>
  </si>
  <si>
    <t>6024.95753018527</t>
  </si>
  <si>
    <t>7586.50414873238</t>
  </si>
  <si>
    <t>9286.87678236598</t>
  </si>
  <si>
    <t>13734.2442804335</t>
  </si>
  <si>
    <t>13695.6452848724</t>
  </si>
  <si>
    <t>19257.6930680911</t>
  </si>
  <si>
    <t>17195.2888721963</t>
  </si>
  <si>
    <t>45056.6385912412</t>
  </si>
  <si>
    <t>13485.8816667037</t>
  </si>
  <si>
    <t>22397.7634988337</t>
  </si>
  <si>
    <t>6200.26060347164</t>
  </si>
  <si>
    <t>7898.70694583532</t>
  </si>
  <si>
    <t>10106.2269557253</t>
  </si>
  <si>
    <t>14533.7783144312</t>
  </si>
  <si>
    <t>14551.0850277089</t>
  </si>
  <si>
    <t>19736.6295261285</t>
  </si>
  <si>
    <t>17869.0149173679</t>
  </si>
  <si>
    <t>45951.5819164034</t>
  </si>
  <si>
    <t>14060.7189510749</t>
  </si>
  <si>
    <t>23293.966665323</t>
  </si>
  <si>
    <t>6524.0796846826</t>
  </si>
  <si>
    <t>8211.93640364397</t>
  </si>
  <si>
    <t>10788.015091463</t>
  </si>
  <si>
    <t>15290.8085466331</t>
  </si>
  <si>
    <t>15221.3090624454</t>
  </si>
  <si>
    <t>20360.0599221814</t>
  </si>
  <si>
    <t>18250.9802475637</t>
  </si>
  <si>
    <t>46550.5622459492</t>
  </si>
  <si>
    <t>14641.2298817935</t>
  </si>
  <si>
    <t>23943.1800949889</t>
  </si>
  <si>
    <t>6870.75746352687</t>
  </si>
  <si>
    <t>8644.24951911477</t>
  </si>
  <si>
    <t>11270.4758020159</t>
  </si>
  <si>
    <t>14664.2971195385</t>
  </si>
  <si>
    <t>15090.2228440113</t>
  </si>
  <si>
    <t>19233.1469549829</t>
  </si>
  <si>
    <t>17763.8563847352</t>
  </si>
  <si>
    <t>43428.6983137234</t>
  </si>
  <si>
    <t>13544.9715102628</t>
  </si>
  <si>
    <t>22811.8050540778</t>
  </si>
  <si>
    <t>6850.96677811138</t>
  </si>
  <si>
    <t>8450.60388758371</t>
  </si>
  <si>
    <t>10916.3126056493</t>
  </si>
  <si>
    <t>15787.9535427563</t>
  </si>
  <si>
    <t>16368.6239689025</t>
  </si>
  <si>
    <t>20373.8783043424</t>
  </si>
  <si>
    <t>18816.239379058</t>
  </si>
  <si>
    <t>45313.3988964964</t>
  </si>
  <si>
    <t>15394.4707328085</t>
  </si>
  <si>
    <t>24659.2499382582</t>
  </si>
  <si>
    <t>7465.67530944906</t>
  </si>
  <si>
    <t>9168.85176416607</t>
  </si>
  <si>
    <t>11607.9771173075</t>
  </si>
  <si>
    <t>16506.4721041768</t>
  </si>
  <si>
    <t>17303.64494323</t>
  </si>
  <si>
    <t>20627.348651011</t>
  </si>
  <si>
    <t>18952.4452860922</t>
  </si>
  <si>
    <t>47250.9695999523</t>
  </si>
  <si>
    <t>16616.3915356348</t>
  </si>
  <si>
    <t>25276.9359105789</t>
  </si>
  <si>
    <t>7857.40327149497</t>
  </si>
  <si>
    <t>9601.43271269533</t>
  </si>
  <si>
    <t>12114.8715109948</t>
  </si>
  <si>
    <t>16389.3914509189</t>
  </si>
  <si>
    <t>17410.3830137066</t>
  </si>
  <si>
    <t>20251.7485519779</t>
  </si>
  <si>
    <t>19381.2460735632</t>
  </si>
  <si>
    <t>46338.9570588922</t>
  </si>
  <si>
    <t>17147.1660226623</t>
  </si>
  <si>
    <t>25708.8692594475</t>
  </si>
  <si>
    <t>8210.55401378745</t>
  </si>
  <si>
    <t>9810.66890602451</t>
  </si>
  <si>
    <t>12399.0008278388</t>
  </si>
  <si>
    <t>16524.8168617828</t>
  </si>
  <si>
    <t>17984.380010913</t>
  </si>
  <si>
    <t>20444.5430676362</t>
  </si>
  <si>
    <t>19797.8656757202</t>
  </si>
  <si>
    <t>45562.0406911157</t>
  </si>
  <si>
    <t>17770.8686584043</t>
  </si>
  <si>
    <t>26045.885218566</t>
  </si>
  <si>
    <t>8575.54773507532</t>
  </si>
  <si>
    <t>10089.9202053232</t>
  </si>
  <si>
    <t>12493.4260577329</t>
  </si>
  <si>
    <t>Magyarország</t>
  </si>
  <si>
    <t>Lengyelország</t>
  </si>
  <si>
    <t>Csehország</t>
  </si>
  <si>
    <t>Szlovákia</t>
  </si>
  <si>
    <t>Ausztria</t>
  </si>
  <si>
    <t>Horvátország</t>
  </si>
  <si>
    <t>Szlovénia</t>
  </si>
  <si>
    <t>Szerbia</t>
  </si>
  <si>
    <t>Bulgária</t>
  </si>
  <si>
    <t>Románia</t>
  </si>
  <si>
    <t>Összehasonlítás-elemzés</t>
  </si>
  <si>
    <t>Szummázott rangsorolás</t>
  </si>
  <si>
    <t>Korreláció</t>
  </si>
  <si>
    <t>Összehasn</t>
  </si>
  <si>
    <t>Eltérés a sorrendben</t>
  </si>
  <si>
    <t>Hónap</t>
  </si>
  <si>
    <t>Azonosító:</t>
  </si>
  <si>
    <t>Objektumok:</t>
  </si>
  <si>
    <t>Attribútumok:</t>
  </si>
  <si>
    <t>Lépcsôk:</t>
  </si>
  <si>
    <t>Eltolás:</t>
  </si>
  <si>
    <t>Leírás:</t>
  </si>
  <si>
    <t>COCO Y0: 4960021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</si>
  <si>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</si>
  <si>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</si>
  <si>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</si>
  <si>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</si>
  <si>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</si>
  <si>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</si>
  <si>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</si>
  <si>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</si>
  <si>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</si>
  <si>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X(A12)</t>
  </si>
  <si>
    <t>X(A13)</t>
  </si>
  <si>
    <t>X(A14)</t>
  </si>
  <si>
    <t>X(A15)</t>
  </si>
  <si>
    <t>X(A16)</t>
  </si>
  <si>
    <t>X(A17)</t>
  </si>
  <si>
    <t>X(A18)</t>
  </si>
  <si>
    <t>X(A19)</t>
  </si>
  <si>
    <t>X(A20)</t>
  </si>
  <si>
    <t>X(A21)</t>
  </si>
  <si>
    <t>X(A22)</t>
  </si>
  <si>
    <t>Y(A23)</t>
  </si>
  <si>
    <t>(9+9)/(2)=9</t>
  </si>
  <si>
    <t>(89+999879,6)/(2)=499984,3</t>
  </si>
  <si>
    <t>(80+17)/(2)=48,5</t>
  </si>
  <si>
    <t>(9+18)/(2)=13,5</t>
  </si>
  <si>
    <t>(53+9)/(2)=31</t>
  </si>
  <si>
    <t>(999825,6+9)/(2)=499917,3</t>
  </si>
  <si>
    <t>(9+24)/(2)=16,5</t>
  </si>
  <si>
    <t>(9+89)/(2)=49</t>
  </si>
  <si>
    <t>(8+8)/(2)=8</t>
  </si>
  <si>
    <t>(8+999878,6)/(2)=499943,3</t>
  </si>
  <si>
    <t>(8+17)/(2)=12,5</t>
  </si>
  <si>
    <t>(999824,6+8)/(2)=499916,3</t>
  </si>
  <si>
    <t>(8+23)/(2)=15,5</t>
  </si>
  <si>
    <t>(8+88)/(2)=48</t>
  </si>
  <si>
    <t>(7+7)/(2)=7</t>
  </si>
  <si>
    <t>(7+999877,6)/(2)=499942,3</t>
  </si>
  <si>
    <t>(7+16)/(2)=11,5</t>
  </si>
  <si>
    <t>(999823,6+7)/(2)=499915,3</t>
  </si>
  <si>
    <t>(7+22)/(2)=14,5</t>
  </si>
  <si>
    <t>(7+87)/(2)=47</t>
  </si>
  <si>
    <t>(6+6)/(2)=6</t>
  </si>
  <si>
    <t>(6+999876,6)/(2)=499941,3</t>
  </si>
  <si>
    <t>(6+15)/(2)=10,5</t>
  </si>
  <si>
    <t>(999822,6+6)/(2)=499914,3</t>
  </si>
  <si>
    <t>(6+21)/(2)=13,5</t>
  </si>
  <si>
    <t>(6+86)/(2)=46</t>
  </si>
  <si>
    <t>(5+5)/(2)=5</t>
  </si>
  <si>
    <t>(5+999875,6)/(2)=499940,3</t>
  </si>
  <si>
    <t>(5+14)/(2)=9,5</t>
  </si>
  <si>
    <t>(999821,6+5)/(2)=499913,3</t>
  </si>
  <si>
    <t>(5+20)/(2)=12,5</t>
  </si>
  <si>
    <t>(5+85)/(2)=45</t>
  </si>
  <si>
    <t>(4+4)/(2)=4</t>
  </si>
  <si>
    <t>(4+999874,6)/(2)=499939,3</t>
  </si>
  <si>
    <t>(4+13)/(2)=8,5</t>
  </si>
  <si>
    <t>(999820,6+4)/(2)=499912,3</t>
  </si>
  <si>
    <t>(4+19)/(2)=11,5</t>
  </si>
  <si>
    <t>(4+84)/(2)=44</t>
  </si>
  <si>
    <t>(3+3)/(2)=3</t>
  </si>
  <si>
    <t>(3+999873,6)/(2)=499938,3</t>
  </si>
  <si>
    <t>(3+12)/(2)=7,5</t>
  </si>
  <si>
    <t>(999819,6+3)/(2)=499911,3</t>
  </si>
  <si>
    <t>(3+18)/(2)=10,5</t>
  </si>
  <si>
    <t>(3+83)/(2)=43</t>
  </si>
  <si>
    <t>(2+2)/(2)=2</t>
  </si>
  <si>
    <t>(2+11)/(2)=6,5</t>
  </si>
  <si>
    <t>(999818,6+2)/(2)=499910,3</t>
  </si>
  <si>
    <t>(2+82)/(2)=42</t>
  </si>
  <si>
    <t>(1+1)/(2)=1</t>
  </si>
  <si>
    <t>(1+10)/(2)=5,5</t>
  </si>
  <si>
    <t>(999817,6+1)/(2)=499909,3</t>
  </si>
  <si>
    <t>(999816,6+0)/(2)=499908,3</t>
  </si>
  <si>
    <r>
      <rPr>
        <u/>
        <sz val="12"/>
        <color rgb="FF1155CC"/>
        <rFont val="Times"/>
      </rPr>
      <t>Open url</t>
    </r>
  </si>
  <si>
    <t>Maximális memória használat: 1,4 Mb</t>
  </si>
  <si>
    <t>A futtatás idôtartama: 0,17 mp (0 p)</t>
  </si>
  <si>
    <t>COCO Y0: 2976650</t>
  </si>
  <si>
    <t>Y(A11)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</si>
  <si>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</si>
  <si>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</si>
  <si>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</si>
  <si>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</si>
  <si>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</si>
  <si>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</si>
  <si>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</si>
  <si>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</si>
  <si>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</si>
  <si>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</si>
  <si>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</si>
  <si>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</si>
  <si>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(22+21)/(2)=21,5</t>
  </si>
  <si>
    <t>(999820,4+1000011,4)/(2)=999915,9</t>
  </si>
  <si>
    <t>(21+21)/(2)=21</t>
  </si>
  <si>
    <t>(21+20)/(2)=20,5</t>
  </si>
  <si>
    <t>(999819,4+1000011,4)/(2)=999915,4</t>
  </si>
  <si>
    <t>(20+20)/(2)=20</t>
  </si>
  <si>
    <t>(19+19)/(2)=19</t>
  </si>
  <si>
    <t>(999818,4+1000001,4)/(2)=999909,9</t>
  </si>
  <si>
    <t>(18+18)/(2)=18</t>
  </si>
  <si>
    <t>(999817,4+1000001,4)/(2)=999909,4</t>
  </si>
  <si>
    <t>(17+17)/(2)=17</t>
  </si>
  <si>
    <t>(999816,4+1000001,4)/(2)=999908,9</t>
  </si>
  <si>
    <t>(16+16)/(2)=16</t>
  </si>
  <si>
    <t>(999815,4+1000001,4)/(2)=999908,4</t>
  </si>
  <si>
    <t>(15+15)/(2)=15</t>
  </si>
  <si>
    <t>(999814,4+1000001,4)/(2)=999907,9</t>
  </si>
  <si>
    <t>(14+14)/(2)=14</t>
  </si>
  <si>
    <t>(999813,4+1000001,4)/(2)=999907,4</t>
  </si>
  <si>
    <t>(13+13)/(2)=13</t>
  </si>
  <si>
    <t>(999812,4+1000000,4)/(2)=999906,4</t>
  </si>
  <si>
    <t>(12+12)/(2)=12</t>
  </si>
  <si>
    <t>(999811,4+999999,4)/(2)=999905,4</t>
  </si>
  <si>
    <t>S11</t>
  </si>
  <si>
    <t>(11+11)/(2)=11</t>
  </si>
  <si>
    <t>(999810,4+999998,4)/(2)=999904,4</t>
  </si>
  <si>
    <t>S12</t>
  </si>
  <si>
    <t>(10+10)/(2)=10</t>
  </si>
  <si>
    <t>(999809,4+999997,4)/(2)=999903,4</t>
  </si>
  <si>
    <t>S13</t>
  </si>
  <si>
    <t>(999808,4+999996,4)/(2)=999902,4</t>
  </si>
  <si>
    <t>S14</t>
  </si>
  <si>
    <t>(999807,4+999995,4)/(2)=999901,4</t>
  </si>
  <si>
    <t>S15</t>
  </si>
  <si>
    <t>(999806,4+999994,4)/(2)=999900,4</t>
  </si>
  <si>
    <t>S16</t>
  </si>
  <si>
    <t>(999805,4+999993,4)/(2)=999899,4</t>
  </si>
  <si>
    <t>S17</t>
  </si>
  <si>
    <t>(999804,4+999992,4)/(2)=999898,4</t>
  </si>
  <si>
    <t>S18</t>
  </si>
  <si>
    <t>(999803,4+999991,4)/(2)=999897,4</t>
  </si>
  <si>
    <t>S19</t>
  </si>
  <si>
    <t>(999802,4+999990,4)/(2)=999896,4</t>
  </si>
  <si>
    <t>S20</t>
  </si>
  <si>
    <t>(999801,4+999989,4)/(2)=999895,4</t>
  </si>
  <si>
    <t>S21</t>
  </si>
  <si>
    <t>(999800,4+999988,4)/(2)=999894,4</t>
  </si>
  <si>
    <t>S22</t>
  </si>
  <si>
    <t>(999799,4+999987,4)/(2)=999893,4</t>
  </si>
  <si>
    <t>S22 összeg:</t>
  </si>
  <si>
    <r>
      <rPr>
        <u/>
        <sz val="12"/>
        <color rgb="FF1155CC"/>
        <rFont val="Times"/>
      </rPr>
      <t>Open url</t>
    </r>
  </si>
  <si>
    <t>A futtatás idôtartama: 0,86 mp (0,01 p)</t>
  </si>
  <si>
    <t>Keresési témakörök változása az elmúlt évhez képest</t>
  </si>
  <si>
    <t>Fogorvos</t>
  </si>
  <si>
    <t>Fogfájás</t>
  </si>
  <si>
    <t>Fogpótlás</t>
  </si>
  <si>
    <t>Fogfehérítés</t>
  </si>
  <si>
    <t>Fogszabályozás</t>
  </si>
  <si>
    <t>COCO Y0: 5360690</t>
  </si>
  <si>
    <t>Y(A6)</t>
  </si>
  <si>
    <t>(997,3+12)/(2)=504,7</t>
  </si>
  <si>
    <t>(20+9)/(2)=14,55</t>
  </si>
  <si>
    <t>(20+994,3)/(2)=507,2</t>
  </si>
  <si>
    <t>(9+10)/(2)=9,5</t>
  </si>
  <si>
    <t>(9+14)/(2)=11,55</t>
  </si>
  <si>
    <t>(969,3+8)/(2)=488,65</t>
  </si>
  <si>
    <t>(8+993,3)/(2)=500,7</t>
  </si>
  <si>
    <t>(8+9)/(2)=8,5</t>
  </si>
  <si>
    <t>(8+13)/(2)=10,5</t>
  </si>
  <si>
    <t>(968,3+7)/(2)=487,65</t>
  </si>
  <si>
    <t>(7+992,3)/(2)=499,65</t>
  </si>
  <si>
    <t>(7+8)/(2)=7,5</t>
  </si>
  <si>
    <t>(7+12)/(2)=9,5</t>
  </si>
  <si>
    <t>(967,3+6)/(2)=486,65</t>
  </si>
  <si>
    <t>(6+991,3)/(2)=498,65</t>
  </si>
  <si>
    <t>(6+7)/(2)=6,5</t>
  </si>
  <si>
    <t>(6+11)/(2)=8,5</t>
  </si>
  <si>
    <t>(966,3+5)/(2)=485,65</t>
  </si>
  <si>
    <t>(5+990,3)/(2)=497,65</t>
  </si>
  <si>
    <t>(5+6)/(2)=5,5</t>
  </si>
  <si>
    <t>(5+10)/(2)=7,5</t>
  </si>
  <si>
    <t>(965,3+4)/(2)=484,65</t>
  </si>
  <si>
    <t>(4+989,3)/(2)=496,65</t>
  </si>
  <si>
    <t>(4+5)/(2)=4,5</t>
  </si>
  <si>
    <t>(964,3+3)/(2)=483,65</t>
  </si>
  <si>
    <t>(3+988,3)/(2)=495,65</t>
  </si>
  <si>
    <t>(3+4)/(2)=3,5</t>
  </si>
  <si>
    <t>(963,3+2)/(2)=482,65</t>
  </si>
  <si>
    <t>(2+987,3)/(2)=494,65</t>
  </si>
  <si>
    <t>(2+3)/(2)=2,5</t>
  </si>
  <si>
    <t>(962,3+1)/(2)=481,65</t>
  </si>
  <si>
    <t>(1+986,3)/(2)=493,65</t>
  </si>
  <si>
    <t>(961,3+0)/(2)=480,65</t>
  </si>
  <si>
    <t>(0+981,3)/(2)=490,65</t>
  </si>
  <si>
    <r>
      <rPr>
        <u/>
        <sz val="12"/>
        <color rgb="FF1155CC"/>
        <rFont val="Times"/>
      </rPr>
      <t>Open url</t>
    </r>
  </si>
  <si>
    <t>Maximális memória használat: 1,35 Mb</t>
  </si>
  <si>
    <t>A futtatás idôtartama: 0,07 mp (0 p)</t>
  </si>
  <si>
    <t>COCO Y0: 4510381</t>
  </si>
  <si>
    <t>(972,7+980,7)/(2)=976,7</t>
  </si>
  <si>
    <t>(9+964,7)/(2)=486,85</t>
  </si>
  <si>
    <t>(10+20)/(2)=14,95</t>
  </si>
  <si>
    <t>(14+9)/(2)=11,45</t>
  </si>
  <si>
    <t>(971,7+979,7)/(2)=975,7</t>
  </si>
  <si>
    <t>(8+19)/(2)=13,45</t>
  </si>
  <si>
    <t>(13+8)/(2)=10,5</t>
  </si>
  <si>
    <t>(970,7+978,7)/(2)=974,7</t>
  </si>
  <si>
    <t>(7+18)/(2)=12,45</t>
  </si>
  <si>
    <t>(12+7)/(2)=9,5</t>
  </si>
  <si>
    <t>(969,7+977,7)/(2)=973,7</t>
  </si>
  <si>
    <t>(6+17)/(2)=11,45</t>
  </si>
  <si>
    <t>(11+6)/(2)=8,5</t>
  </si>
  <si>
    <t>(968,7+976,7)/(2)=972,7</t>
  </si>
  <si>
    <t>(5+16)/(2)=10,5</t>
  </si>
  <si>
    <t>(10+5)/(2)=7,5</t>
  </si>
  <si>
    <t>(967,7+975,7)/(2)=971,7</t>
  </si>
  <si>
    <t>(4+15)/(2)=9,5</t>
  </si>
  <si>
    <t>(8+4)/(2)=6</t>
  </si>
  <si>
    <t>(966,7+974,7)/(2)=970,7</t>
  </si>
  <si>
    <t>(3+14)/(2)=8,5</t>
  </si>
  <si>
    <t>(965,7+973,7)/(2)=969,75</t>
  </si>
  <si>
    <t>(2+13)/(2)=7,5</t>
  </si>
  <si>
    <t>(964,7+972,7)/(2)=968,75</t>
  </si>
  <si>
    <t>(1+12)/(2)=6,5</t>
  </si>
  <si>
    <t>(961,7+0)/(2)=480,85</t>
  </si>
  <si>
    <r>
      <rPr>
        <u/>
        <sz val="12"/>
        <color rgb="FF1155CC"/>
        <rFont val="Times"/>
      </rPr>
      <t>Open url</t>
    </r>
  </si>
  <si>
    <t>A futtatás idôtartama: 0,05 mp (0 p)</t>
  </si>
  <si>
    <t>Kategória: Minden kategória</t>
  </si>
  <si>
    <t>Fogorvos: (Magyarország)</t>
  </si>
  <si>
    <t>Fogfájás: (Magyarország)</t>
  </si>
  <si>
    <t>Fogpótlás: (Magyarország)</t>
  </si>
  <si>
    <t>Fogfehérítés: (Magyarország)</t>
  </si>
  <si>
    <t>Fogszabályozás: (Magyarország)</t>
  </si>
  <si>
    <t>Fogorvos: (Lengyelország)</t>
  </si>
  <si>
    <t>Fogfájás: (Lengyelország)</t>
  </si>
  <si>
    <t>Fogpótlás: (Lengyelország)</t>
  </si>
  <si>
    <t>Fogfehérítés: (Lengyelország)</t>
  </si>
  <si>
    <t>Fogszabályozás: (Lengyelország)</t>
  </si>
  <si>
    <t>Fogorvos: (Csehország)</t>
  </si>
  <si>
    <t>Fogfájás: (Csehország)</t>
  </si>
  <si>
    <t>Fogpótlás: (Csehország)</t>
  </si>
  <si>
    <t>Fogfehérítés: (Csehország)</t>
  </si>
  <si>
    <t>Fogszabályozás: (Csehország)</t>
  </si>
  <si>
    <t>Fogorvos: (Szlovákia)</t>
  </si>
  <si>
    <t>Fogfájás: (Szlovákia)</t>
  </si>
  <si>
    <t>Fogpótlás: (Szlovákia)</t>
  </si>
  <si>
    <t>Fogfehérítés: (Szlovákia)</t>
  </si>
  <si>
    <t>Fogszabályozás: (Szlovákia)</t>
  </si>
  <si>
    <t>Fogorvos: (Ausztria)</t>
  </si>
  <si>
    <t>Fogfájás: (Ausztria)</t>
  </si>
  <si>
    <t>Fogpótlás: (Ausztria)</t>
  </si>
  <si>
    <t>Fogfehérítés: (Ausztria)</t>
  </si>
  <si>
    <t>Fogszabályozás: (Ausztria)</t>
  </si>
  <si>
    <t>Fogorvos: (Horvátország)</t>
  </si>
  <si>
    <t>Fogfájás: (Horvátország)</t>
  </si>
  <si>
    <t>Fogpótlás: (Horvátország)</t>
  </si>
  <si>
    <t>Fogfehérítés: (Horvátország)</t>
  </si>
  <si>
    <t>Fogszabályozás: (Horvátország)</t>
  </si>
  <si>
    <t>Fogorvos: (Szlovénia)</t>
  </si>
  <si>
    <t>Fogfájás: (Szlovénia)</t>
  </si>
  <si>
    <t>Fogpótlás: (Szlovénia)</t>
  </si>
  <si>
    <t>Fogfehérítés: (Szlovénia)</t>
  </si>
  <si>
    <t>Fogszabályozás: (Szlovénia)</t>
  </si>
  <si>
    <t>Fogorvos: (Szerbia)</t>
  </si>
  <si>
    <t>Fogfájás: (Szerbia)</t>
  </si>
  <si>
    <t>Fogpótlás: (Szerbia)</t>
  </si>
  <si>
    <t>Fogfehérítés: (Szerbia)</t>
  </si>
  <si>
    <t>Fogszabályozás: (Szerbia)</t>
  </si>
  <si>
    <t>Fogorvos: (Bulgária)</t>
  </si>
  <si>
    <t>Fogfájás: (Bulgária)</t>
  </si>
  <si>
    <t>Fogpótlás: (Bulgária)</t>
  </si>
  <si>
    <t>Fogfehérítés: (Bulgária)</t>
  </si>
  <si>
    <t>Fogszabályozás: (Bulgária)</t>
  </si>
  <si>
    <t>Fogorvos: (Románia)</t>
  </si>
  <si>
    <t>Fogfájás: (Románia)</t>
  </si>
  <si>
    <t>Fogpótlás: (Románia)</t>
  </si>
  <si>
    <t>Fogfehérítés: (Románia)</t>
  </si>
  <si>
    <t>Fogszabályozás: (Románia)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</si>
</sst>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m\.d"/>
    <numFmt numFmtId="166" formatCode="yyyy\.m"/>
    <numFmt numFmtId="167" formatCode="yyyy\-mm"/>
    <numFmt numFmtId="168" formatCode="yyyy\-m"/>
    <numFmt numFmtId="169" formatCode="0.0"/>
  </numFmts>
  <fonts count="12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7"/>
      <color rgb="FFFFFFFF"/>
      <name val="Verdana"/>
      <family val="2"/>
    </font>
    <font>
      <sz val="7"/>
      <color rgb="FF333333"/>
      <name val="Verdana"/>
      <family val="2"/>
    </font>
    <font>
      <sz val="12"/>
      <color rgb="FF000000"/>
      <name val="Times"/>
    </font>
    <font>
      <sz val="10"/>
      <color rgb="FF333333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u/>
      <sz val="12"/>
      <color rgb="FF000000"/>
      <name val="Times"/>
    </font>
    <font>
      <b/>
      <sz val="9"/>
      <color rgb="FF333333"/>
      <name val="Verdana"/>
      <family val="2"/>
    </font>
    <font>
      <u/>
      <sz val="12"/>
      <color rgb="FF1155CC"/>
      <name val="Times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333333"/>
        <bgColor rgb="FF33333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1" fillId="0" borderId="0" xfId="0" applyNumberFormat="1" applyFont="1"/>
    <xf numFmtId="10" fontId="1" fillId="0" borderId="0" xfId="0" applyNumberFormat="1" applyFont="1"/>
    <xf numFmtId="0" fontId="1" fillId="2" borderId="0" xfId="0" applyFont="1" applyFill="1"/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1" fillId="0" borderId="0" xfId="0" applyNumberFormat="1" applyFont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4" borderId="2" xfId="0" applyNumberFormat="1" applyFont="1" applyFill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166" fontId="6" fillId="4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1" fillId="5" borderId="0" xfId="0" applyFont="1" applyFill="1"/>
    <xf numFmtId="10" fontId="1" fillId="5" borderId="0" xfId="0" applyNumberFormat="1" applyFont="1" applyFill="1"/>
    <xf numFmtId="4" fontId="1" fillId="5" borderId="0" xfId="0" applyNumberFormat="1" applyFont="1" applyFill="1"/>
    <xf numFmtId="169" fontId="1" fillId="0" borderId="0" xfId="0" applyNumberFormat="1" applyFont="1"/>
    <xf numFmtId="1" fontId="1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6" borderId="0" xfId="0" applyFont="1" applyFill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hu-HU" b="0">
                <a:solidFill>
                  <a:srgbClr val="757575"/>
                </a:solidFill>
                <a:latin typeface="+mn-lt"/>
              </a:rPr>
              <a:t>Keresési témakörök változása az elmúlt évhez képest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'Több kulcsszó összehasonlítása'!$B$2</c:f>
              <c:strCache>
                <c:ptCount val="1"/>
                <c:pt idx="0">
                  <c:v>Fogorvos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'Több kulcsszó összehasonlítása'!$A$3:$A$12</c:f>
              <c:strCache>
                <c:ptCount val="10"/>
                <c:pt idx="0">
                  <c:v>Magyarország</c:v>
                </c:pt>
                <c:pt idx="1">
                  <c:v>Lengyelország</c:v>
                </c:pt>
                <c:pt idx="2">
                  <c:v>Csehország</c:v>
                </c:pt>
                <c:pt idx="3">
                  <c:v>Szlovákia</c:v>
                </c:pt>
                <c:pt idx="4">
                  <c:v>Ausztria</c:v>
                </c:pt>
                <c:pt idx="5">
                  <c:v>Horvátország</c:v>
                </c:pt>
                <c:pt idx="6">
                  <c:v>Szlovénia</c:v>
                </c:pt>
                <c:pt idx="7">
                  <c:v>Szerbia</c:v>
                </c:pt>
                <c:pt idx="8">
                  <c:v>Bulgária</c:v>
                </c:pt>
                <c:pt idx="9">
                  <c:v>Románia</c:v>
                </c:pt>
              </c:strCache>
            </c:strRef>
          </c:cat>
          <c:val>
            <c:numRef>
              <c:f>'Több kulcsszó összehasonlítása'!$B$3:$B$12</c:f>
              <c:numCache>
                <c:formatCode>0.00%</c:formatCode>
                <c:ptCount val="10"/>
                <c:pt idx="0">
                  <c:v>-2.6881720430107503E-3</c:v>
                </c:pt>
                <c:pt idx="1">
                  <c:v>-6.4935064935065512E-3</c:v>
                </c:pt>
                <c:pt idx="2">
                  <c:v>6.4927857935627054E-2</c:v>
                </c:pt>
                <c:pt idx="3">
                  <c:v>7.9122340425531901E-2</c:v>
                </c:pt>
                <c:pt idx="4">
                  <c:v>-5.9941520467836185E-2</c:v>
                </c:pt>
                <c:pt idx="5">
                  <c:v>1.1270491803278659E-2</c:v>
                </c:pt>
                <c:pt idx="6">
                  <c:v>4.5435770342834303E-3</c:v>
                </c:pt>
                <c:pt idx="7">
                  <c:v>2.5423728813559365E-2</c:v>
                </c:pt>
                <c:pt idx="8">
                  <c:v>8.5155350978135869E-2</c:v>
                </c:pt>
                <c:pt idx="9">
                  <c:v>-1.3824884792626779E-2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0C5-9D4D-843C-BA473D284FF4}"/>
            </c:ext>
          </c:extLst>
        </c:ser>
        <c:ser>
          <c:idx val="1"/>
          <c:order val="1"/>
          <c:tx>
            <c:strRef>
              <c:f>'Több kulcsszó összehasonlítása'!$C$2</c:f>
              <c:strCache>
                <c:ptCount val="1"/>
                <c:pt idx="0">
                  <c:v>Fogfájás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'Több kulcsszó összehasonlítása'!$A$3:$A$12</c:f>
              <c:strCache>
                <c:ptCount val="10"/>
                <c:pt idx="0">
                  <c:v>Magyarország</c:v>
                </c:pt>
                <c:pt idx="1">
                  <c:v>Lengyelország</c:v>
                </c:pt>
                <c:pt idx="2">
                  <c:v>Csehország</c:v>
                </c:pt>
                <c:pt idx="3">
                  <c:v>Szlovákia</c:v>
                </c:pt>
                <c:pt idx="4">
                  <c:v>Ausztria</c:v>
                </c:pt>
                <c:pt idx="5">
                  <c:v>Horvátország</c:v>
                </c:pt>
                <c:pt idx="6">
                  <c:v>Szlovénia</c:v>
                </c:pt>
                <c:pt idx="7">
                  <c:v>Szerbia</c:v>
                </c:pt>
                <c:pt idx="8">
                  <c:v>Bulgária</c:v>
                </c:pt>
                <c:pt idx="9">
                  <c:v>Románia</c:v>
                </c:pt>
              </c:strCache>
            </c:strRef>
          </c:cat>
          <c:val>
            <c:numRef>
              <c:f>'Több kulcsszó összehasonlítása'!$C$3:$C$12</c:f>
              <c:numCache>
                <c:formatCode>0.00%</c:formatCode>
                <c:ptCount val="10"/>
                <c:pt idx="0">
                  <c:v>-0.11581920903954801</c:v>
                </c:pt>
                <c:pt idx="1">
                  <c:v>5.7017543859649078E-2</c:v>
                </c:pt>
                <c:pt idx="2">
                  <c:v>-0.14829396325459321</c:v>
                </c:pt>
                <c:pt idx="3">
                  <c:v>-7.1428571428571397E-2</c:v>
                </c:pt>
                <c:pt idx="4">
                  <c:v>-7.723577235772372E-2</c:v>
                </c:pt>
                <c:pt idx="5">
                  <c:v>-8.5271317829457516E-2</c:v>
                </c:pt>
                <c:pt idx="6">
                  <c:v>-0.12612612612612617</c:v>
                </c:pt>
                <c:pt idx="7">
                  <c:v>-0.11581920903954801</c:v>
                </c:pt>
                <c:pt idx="8">
                  <c:v>-0.171875</c:v>
                </c:pt>
                <c:pt idx="9">
                  <c:v>-0.15740740740740744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0C5-9D4D-843C-BA473D284FF4}"/>
            </c:ext>
          </c:extLst>
        </c:ser>
        <c:ser>
          <c:idx val="2"/>
          <c:order val="2"/>
          <c:tx>
            <c:strRef>
              <c:f>'Több kulcsszó összehasonlítása'!$D$2</c:f>
              <c:strCache>
                <c:ptCount val="1"/>
                <c:pt idx="0">
                  <c:v>Fogpótlás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'Több kulcsszó összehasonlítása'!$A$3:$A$12</c:f>
              <c:strCache>
                <c:ptCount val="10"/>
                <c:pt idx="0">
                  <c:v>Magyarország</c:v>
                </c:pt>
                <c:pt idx="1">
                  <c:v>Lengyelország</c:v>
                </c:pt>
                <c:pt idx="2">
                  <c:v>Csehország</c:v>
                </c:pt>
                <c:pt idx="3">
                  <c:v>Szlovákia</c:v>
                </c:pt>
                <c:pt idx="4">
                  <c:v>Ausztria</c:v>
                </c:pt>
                <c:pt idx="5">
                  <c:v>Horvátország</c:v>
                </c:pt>
                <c:pt idx="6">
                  <c:v>Szlovénia</c:v>
                </c:pt>
                <c:pt idx="7">
                  <c:v>Szerbia</c:v>
                </c:pt>
                <c:pt idx="8">
                  <c:v>Bulgária</c:v>
                </c:pt>
                <c:pt idx="9">
                  <c:v>Románia</c:v>
                </c:pt>
              </c:strCache>
            </c:strRef>
          </c:cat>
          <c:val>
            <c:numRef>
              <c:f>'Több kulcsszó összehasonlítása'!$D$3:$D$12</c:f>
              <c:numCache>
                <c:formatCode>0.00%</c:formatCode>
                <c:ptCount val="10"/>
                <c:pt idx="0">
                  <c:v>0.37158469945355188</c:v>
                </c:pt>
                <c:pt idx="1">
                  <c:v>-5.2631578947368363E-2</c:v>
                </c:pt>
                <c:pt idx="2">
                  <c:v>5.0925925925926041E-2</c:v>
                </c:pt>
                <c:pt idx="3">
                  <c:v>0.1820987654320988</c:v>
                </c:pt>
                <c:pt idx="4">
                  <c:v>-0.12745098039215685</c:v>
                </c:pt>
                <c:pt idx="5">
                  <c:v>3.2258064516129115E-2</c:v>
                </c:pt>
                <c:pt idx="6">
                  <c:v>-5.7471264367816577E-3</c:v>
                </c:pt>
                <c:pt idx="7">
                  <c:v>7.407407407407407E-2</c:v>
                </c:pt>
                <c:pt idx="8">
                  <c:v>-8.0645161290322509E-3</c:v>
                </c:pt>
                <c:pt idx="9">
                  <c:v>-1.1904761904761862E-2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0C5-9D4D-843C-BA473D284FF4}"/>
            </c:ext>
          </c:extLst>
        </c:ser>
        <c:ser>
          <c:idx val="3"/>
          <c:order val="3"/>
          <c:tx>
            <c:strRef>
              <c:f>'Több kulcsszó összehasonlítása'!$E$2</c:f>
              <c:strCache>
                <c:ptCount val="1"/>
                <c:pt idx="0">
                  <c:v>Fogfehérítés</c:v>
                </c:pt>
              </c:strCache>
            </c:strRef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'Több kulcsszó összehasonlítása'!$A$3:$A$12</c:f>
              <c:strCache>
                <c:ptCount val="10"/>
                <c:pt idx="0">
                  <c:v>Magyarország</c:v>
                </c:pt>
                <c:pt idx="1">
                  <c:v>Lengyelország</c:v>
                </c:pt>
                <c:pt idx="2">
                  <c:v>Csehország</c:v>
                </c:pt>
                <c:pt idx="3">
                  <c:v>Szlovákia</c:v>
                </c:pt>
                <c:pt idx="4">
                  <c:v>Ausztria</c:v>
                </c:pt>
                <c:pt idx="5">
                  <c:v>Horvátország</c:v>
                </c:pt>
                <c:pt idx="6">
                  <c:v>Szlovénia</c:v>
                </c:pt>
                <c:pt idx="7">
                  <c:v>Szerbia</c:v>
                </c:pt>
                <c:pt idx="8">
                  <c:v>Bulgária</c:v>
                </c:pt>
                <c:pt idx="9">
                  <c:v>Románia</c:v>
                </c:pt>
              </c:strCache>
            </c:strRef>
          </c:cat>
          <c:val>
            <c:numRef>
              <c:f>'Több kulcsszó összehasonlítása'!$E$3:$E$12</c:f>
              <c:numCache>
                <c:formatCode>0.00%</c:formatCode>
                <c:ptCount val="10"/>
                <c:pt idx="0">
                  <c:v>0.13242009132420096</c:v>
                </c:pt>
                <c:pt idx="1">
                  <c:v>0.12414965986394555</c:v>
                </c:pt>
                <c:pt idx="2">
                  <c:v>9.9229287090558782E-2</c:v>
                </c:pt>
                <c:pt idx="3">
                  <c:v>0.12835249042145591</c:v>
                </c:pt>
                <c:pt idx="4">
                  <c:v>8.333333333333337E-2</c:v>
                </c:pt>
                <c:pt idx="5">
                  <c:v>0</c:v>
                </c:pt>
                <c:pt idx="6">
                  <c:v>0.12356321839080464</c:v>
                </c:pt>
                <c:pt idx="7">
                  <c:v>0.11985018726591767</c:v>
                </c:pt>
                <c:pt idx="8">
                  <c:v>9.1863517060366551E-3</c:v>
                </c:pt>
                <c:pt idx="9">
                  <c:v>6.1488673139158734E-2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0C5-9D4D-843C-BA473D284FF4}"/>
            </c:ext>
          </c:extLst>
        </c:ser>
        <c:ser>
          <c:idx val="4"/>
          <c:order val="4"/>
          <c:tx>
            <c:strRef>
              <c:f>'Több kulcsszó összehasonlítása'!$F$2</c:f>
              <c:strCache>
                <c:ptCount val="1"/>
                <c:pt idx="0">
                  <c:v>Fogszabályozás</c:v>
                </c:pt>
              </c:strCache>
            </c:strRef>
          </c:tx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'Több kulcsszó összehasonlítása'!$A$3:$A$12</c:f>
              <c:strCache>
                <c:ptCount val="10"/>
                <c:pt idx="0">
                  <c:v>Magyarország</c:v>
                </c:pt>
                <c:pt idx="1">
                  <c:v>Lengyelország</c:v>
                </c:pt>
                <c:pt idx="2">
                  <c:v>Csehország</c:v>
                </c:pt>
                <c:pt idx="3">
                  <c:v>Szlovákia</c:v>
                </c:pt>
                <c:pt idx="4">
                  <c:v>Ausztria</c:v>
                </c:pt>
                <c:pt idx="5">
                  <c:v>Horvátország</c:v>
                </c:pt>
                <c:pt idx="6">
                  <c:v>Szlovénia</c:v>
                </c:pt>
                <c:pt idx="7">
                  <c:v>Szerbia</c:v>
                </c:pt>
                <c:pt idx="8">
                  <c:v>Bulgária</c:v>
                </c:pt>
                <c:pt idx="9">
                  <c:v>Románia</c:v>
                </c:pt>
              </c:strCache>
            </c:strRef>
          </c:cat>
          <c:val>
            <c:numRef>
              <c:f>'Több kulcsszó összehasonlítása'!$F$3:$F$12</c:f>
              <c:numCache>
                <c:formatCode>0.00%</c:formatCode>
                <c:ptCount val="10"/>
                <c:pt idx="0">
                  <c:v>6.3421828908554634E-2</c:v>
                </c:pt>
                <c:pt idx="1">
                  <c:v>0.10460992907801425</c:v>
                </c:pt>
                <c:pt idx="2">
                  <c:v>8.7837837837837829E-2</c:v>
                </c:pt>
                <c:pt idx="3">
                  <c:v>0.16666666666666663</c:v>
                </c:pt>
                <c:pt idx="4">
                  <c:v>7.8947368421052544E-2</c:v>
                </c:pt>
                <c:pt idx="5">
                  <c:v>-1.3513513513513598E-2</c:v>
                </c:pt>
                <c:pt idx="6">
                  <c:v>-6.2992125984252079E-2</c:v>
                </c:pt>
                <c:pt idx="7">
                  <c:v>5.555555555555558E-2</c:v>
                </c:pt>
                <c:pt idx="8">
                  <c:v>3.4482758620689613E-2</c:v>
                </c:pt>
                <c:pt idx="9">
                  <c:v>7.999999999999996E-2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0C5-9D4D-843C-BA473D284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170147"/>
        <c:axId val="881825969"/>
      </c:barChart>
      <c:catAx>
        <c:axId val="20071701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881825969"/>
        <c:crosses val="autoZero"/>
        <c:auto val="1"/>
        <c:lblAlgn val="ctr"/>
        <c:lblOffset val="100"/>
        <c:noMultiLvlLbl val="1"/>
      </c:catAx>
      <c:valAx>
        <c:axId val="8818259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200717014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152400</xdr:rowOff>
    </xdr:from>
    <xdr:ext cx="12592050" cy="3533775"/>
    <xdr:graphicFrame macro="">
      <xdr:nvGraphicFramePr>
        <xdr:cNvPr id="2" name="Chart 2" title="Grafiko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miau.my-x.hu/myx-free/coco/test/297665020251123153148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miau.my-x.hu/myx-free/coco/test/451038120251009191337.html" TargetMode="External"/><Relationship Id="rId1" Type="http://schemas.openxmlformats.org/officeDocument/2006/relationships/hyperlink" Target="https://miau.my-x.hu/myx-free/coco/test/536069020251009191032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miau.my-x.hu/myx-free/coco/test/4960021202511231603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45"/>
  <sheetViews>
    <sheetView tabSelected="1" workbookViewId="0">
      <selection activeCell="J15" sqref="J15"/>
    </sheetView>
  </sheetViews>
  <sheetFormatPr baseColWidth="10" defaultColWidth="12.6640625" defaultRowHeight="15.75" customHeight="1"/>
  <cols>
    <col min="1" max="1" width="38.1640625" customWidth="1"/>
  </cols>
  <sheetData>
    <row r="1" spans="1:11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15.75" customHeight="1">
      <c r="A4" s="1" t="s">
        <v>11</v>
      </c>
      <c r="B4" s="2">
        <f>CORREL('GDP growth'!B$8:B$22, 'Trendváltozás előző évhez képes'!B$8:B$22)</f>
        <v>-0.12590537543270017</v>
      </c>
      <c r="C4" s="2">
        <f>CORREL('GDP growth'!C8:C22, 'Trendváltozás előző évhez képes'!C8:C22)</f>
        <v>-8.440570881214432E-2</v>
      </c>
      <c r="D4" s="2">
        <f>CORREL('GDP growth'!D8:D22, 'Trendváltozás előző évhez képes'!D8:D22)</f>
        <v>-0.41970339162893683</v>
      </c>
      <c r="E4" s="2">
        <f>CORREL('GDP growth'!E8:E22, 'Trendváltozás előző évhez képes'!E8:E22)</f>
        <v>-0.34002348494999823</v>
      </c>
      <c r="F4" s="2">
        <f>CORREL('GDP growth'!F8:F22, 'Trendváltozás előző évhez képes'!F8:F22)</f>
        <v>9.7606397502350173E-2</v>
      </c>
      <c r="G4" s="2">
        <f>CORREL('GDP growth'!G8:G22, 'Trendváltozás előző évhez képes'!G8:G22)</f>
        <v>-0.13148557257848942</v>
      </c>
      <c r="H4" s="2">
        <f>CORREL('GDP growth'!H8:H22, 'Trendváltozás előző évhez képes'!H8:H22)</f>
        <v>-0.24564994130045273</v>
      </c>
      <c r="I4" s="2">
        <f>CORREL('GDP growth'!I8:I22, 'Trendváltozás előző évhez képes'!I8:I22)</f>
        <v>-1.2489766668656758E-2</v>
      </c>
      <c r="J4" s="2">
        <f>CORREL('GDP growth'!J8:J22, 'Trendváltozás előző évhez képes'!J8:J22)</f>
        <v>-0.13706129421261026</v>
      </c>
      <c r="K4" s="2">
        <f>CORREL('GDP growth'!K8:K22, 'Trendváltozás előző évhez képes'!K8:K22)</f>
        <v>0.14101491035977179</v>
      </c>
    </row>
    <row r="5" spans="1:11" ht="15.75" customHeight="1">
      <c r="A5" s="1" t="s">
        <v>12</v>
      </c>
      <c r="B5" s="2">
        <f>SLOPE('Évek átlagolt trendjei'!B8:B22, 'GDP growth'!B8:B22)</f>
        <v>-4.6634568124626068E-2</v>
      </c>
      <c r="C5" s="2">
        <f>SLOPE('Évek átlagolt trendjei'!C8:C22, 'GDP growth'!C8:C22)</f>
        <v>-0.18055384510796635</v>
      </c>
      <c r="D5" s="2">
        <f>SLOPE('Évek átlagolt trendjei'!D8:D22, 'GDP growth'!D8:D22)</f>
        <v>-0.3302562804501431</v>
      </c>
      <c r="E5" s="2">
        <f>SLOPE('Évek átlagolt trendjei'!E8:E22, 'GDP growth'!E8:E22)</f>
        <v>-0.21241594134576916</v>
      </c>
      <c r="F5" s="2">
        <f>SLOPE('Évek átlagolt trendjei'!F8:F22, 'GDP growth'!F8:F22)</f>
        <v>-1.2272530320728503E-2</v>
      </c>
      <c r="G5" s="2">
        <f>SLOPE('Évek átlagolt trendjei'!G8:G22, 'GDP growth'!G8:G22)</f>
        <v>5.4226118570081333E-2</v>
      </c>
      <c r="H5" s="2">
        <f>SLOPE('Évek átlagolt trendjei'!H8:H22, 'GDP growth'!H8:H22)</f>
        <v>4.5841544371507004E-2</v>
      </c>
      <c r="I5" s="2">
        <f>SLOPE('Évek átlagolt trendjei'!I8:I22, 'GDP growth'!I8:I22)</f>
        <v>0.13478990541745312</v>
      </c>
      <c r="J5" s="2">
        <f>SLOPE('Évek átlagolt trendjei'!J8:J22, 'GDP growth'!J8:J22)</f>
        <v>0.12676288802650426</v>
      </c>
      <c r="K5" s="2">
        <f>SLOPE('Évek átlagolt trendjei'!K8:K22, 'GDP growth'!K8:K22)</f>
        <v>3.3859917225023829E-2</v>
      </c>
    </row>
    <row r="6" spans="1:11" ht="15.75" customHeight="1">
      <c r="A6" s="1" t="s">
        <v>13</v>
      </c>
      <c r="B6" s="2">
        <f>INTERCEPT('Évek átlagolt trendjei'!B8:B22, 'GDP growth'!B8:B22)</f>
        <v>7.1527874489490202</v>
      </c>
      <c r="C6" s="2">
        <f>INTERCEPT('Évek átlagolt trendjei'!C8:C22, 'GDP growth'!C8:C22)</f>
        <v>12.281415656323492</v>
      </c>
      <c r="D6" s="2">
        <f>INTERCEPT('Évek átlagolt trendjei'!D8:D22, 'GDP growth'!D8:D22)</f>
        <v>8.5202244814093913</v>
      </c>
      <c r="E6" s="2">
        <f>INTERCEPT('Évek átlagolt trendjei'!E8:E22, 'GDP growth'!E8:E22)</f>
        <v>3.5167457961719895</v>
      </c>
      <c r="F6" s="2">
        <f>INTERCEPT('Évek átlagolt trendjei'!F8:F22, 'GDP growth'!F8:F22)</f>
        <v>2.6698149467437879</v>
      </c>
      <c r="G6" s="2">
        <f>INTERCEPT('Évek átlagolt trendjei'!G8:G22, 'GDP growth'!G8:G22)</f>
        <v>6.5602833761867974</v>
      </c>
      <c r="H6" s="2">
        <f>INTERCEPT('Évek átlagolt trendjei'!H8:H22, 'GDP growth'!H8:H22)</f>
        <v>9.669473712690424</v>
      </c>
      <c r="I6" s="2">
        <f>INTERCEPT('Évek átlagolt trendjei'!I8:I22, 'GDP growth'!I8:I22)</f>
        <v>2.2122550327131081</v>
      </c>
      <c r="J6" s="2">
        <f>INTERCEPT('Évek átlagolt trendjei'!J8:J22, 'GDP growth'!J8:J22)</f>
        <v>7.4381823533010332</v>
      </c>
      <c r="K6" s="2">
        <f>INTERCEPT('Évek átlagolt trendjei'!K8:K22, 'GDP growth'!K8:K22)</f>
        <v>7.5981456652393433</v>
      </c>
    </row>
    <row r="7" spans="1:11" ht="15.75" customHeight="1">
      <c r="A7" s="1" t="s">
        <v>14</v>
      </c>
      <c r="B7" s="1">
        <v>1.4</v>
      </c>
      <c r="C7" s="1">
        <v>3.2</v>
      </c>
      <c r="D7" s="1">
        <v>1.6</v>
      </c>
      <c r="E7" s="1">
        <v>1.4</v>
      </c>
      <c r="F7" s="1">
        <v>-0.3</v>
      </c>
      <c r="G7" s="1">
        <v>3.1</v>
      </c>
      <c r="H7" s="1">
        <v>1.8</v>
      </c>
      <c r="I7" s="1">
        <v>4.0999999999999996</v>
      </c>
      <c r="J7" s="1">
        <v>2.5</v>
      </c>
      <c r="K7" s="1">
        <v>1.6</v>
      </c>
    </row>
    <row r="8" spans="1:11" ht="15.75" customHeight="1">
      <c r="A8" s="1" t="s">
        <v>15</v>
      </c>
      <c r="B8" s="2">
        <f t="shared" ref="B8:K8" si="0">B7*B5+B6</f>
        <v>7.0874990535745441</v>
      </c>
      <c r="C8" s="2">
        <f t="shared" si="0"/>
        <v>11.703643351978</v>
      </c>
      <c r="D8" s="2">
        <f t="shared" si="0"/>
        <v>7.9918144326891625</v>
      </c>
      <c r="E8" s="2">
        <f t="shared" si="0"/>
        <v>3.2193634782879128</v>
      </c>
      <c r="F8" s="2">
        <f t="shared" si="0"/>
        <v>2.6734967058400065</v>
      </c>
      <c r="G8" s="2">
        <f t="shared" si="0"/>
        <v>6.7283843437540494</v>
      </c>
      <c r="H8" s="2">
        <f t="shared" si="0"/>
        <v>9.7519884925591374</v>
      </c>
      <c r="I8" s="2">
        <f t="shared" si="0"/>
        <v>2.7648936449246659</v>
      </c>
      <c r="J8" s="2">
        <f t="shared" si="0"/>
        <v>7.755089573367294</v>
      </c>
      <c r="K8" s="2">
        <f t="shared" si="0"/>
        <v>7.6523215327993812</v>
      </c>
    </row>
    <row r="9" spans="1:11" ht="15.75" customHeight="1">
      <c r="A9" s="1" t="s">
        <v>16</v>
      </c>
      <c r="B9" s="3">
        <f t="shared" ref="B9:K9" si="1">B8/100</f>
        <v>7.0874990535745447E-2</v>
      </c>
      <c r="C9" s="3">
        <f t="shared" si="1"/>
        <v>0.11703643351978001</v>
      </c>
      <c r="D9" s="3">
        <f t="shared" si="1"/>
        <v>7.9918144326891621E-2</v>
      </c>
      <c r="E9" s="3">
        <f t="shared" si="1"/>
        <v>3.2193634782879128E-2</v>
      </c>
      <c r="F9" s="3">
        <f t="shared" si="1"/>
        <v>2.6734967058400064E-2</v>
      </c>
      <c r="G9" s="3">
        <f t="shared" si="1"/>
        <v>6.72838434375405E-2</v>
      </c>
      <c r="H9" s="3">
        <f t="shared" si="1"/>
        <v>9.7519884925591369E-2</v>
      </c>
      <c r="I9" s="3">
        <f t="shared" si="1"/>
        <v>2.764893644924666E-2</v>
      </c>
      <c r="J9" s="3">
        <f t="shared" si="1"/>
        <v>7.7550895733672937E-2</v>
      </c>
      <c r="K9" s="3">
        <f t="shared" si="1"/>
        <v>7.6523215327993818E-2</v>
      </c>
    </row>
    <row r="11" spans="1:11" ht="15.75" customHeight="1">
      <c r="A11" s="4" t="s">
        <v>17</v>
      </c>
      <c r="B11" s="4" t="s">
        <v>16</v>
      </c>
      <c r="C11" s="4" t="s">
        <v>18</v>
      </c>
      <c r="F11" s="4" t="s">
        <v>17</v>
      </c>
      <c r="G11" s="4" t="str">
        <f t="shared" ref="G11:G21" si="2">C11</f>
        <v>Ranking</v>
      </c>
      <c r="H11" s="4"/>
    </row>
    <row r="12" spans="1:11" ht="15.75" customHeight="1">
      <c r="A12" s="1" t="s">
        <v>1</v>
      </c>
      <c r="B12" s="5">
        <v>7.0954070362478222E-2</v>
      </c>
      <c r="C12" s="6">
        <f t="shared" ref="C12:C21" si="3">RANK(B12,B$12:B$21,0)</f>
        <v>6</v>
      </c>
      <c r="D12" s="7"/>
      <c r="E12" s="5"/>
      <c r="F12" s="1" t="s">
        <v>1</v>
      </c>
      <c r="G12" s="1">
        <f t="shared" si="2"/>
        <v>6</v>
      </c>
      <c r="H12" s="6">
        <v>1000</v>
      </c>
      <c r="I12" s="5"/>
      <c r="J12" s="5"/>
      <c r="K12" s="5"/>
    </row>
    <row r="13" spans="1:11" ht="15.75" customHeight="1">
      <c r="A13" s="1" t="s">
        <v>2</v>
      </c>
      <c r="B13" s="5">
        <v>0.1186744287004774</v>
      </c>
      <c r="C13" s="6">
        <f t="shared" si="3"/>
        <v>1</v>
      </c>
      <c r="D13" s="7"/>
      <c r="F13" s="1" t="s">
        <v>2</v>
      </c>
      <c r="G13" s="1">
        <f t="shared" si="2"/>
        <v>1</v>
      </c>
      <c r="H13" s="6">
        <v>1000</v>
      </c>
    </row>
    <row r="14" spans="1:11" ht="15.75" customHeight="1">
      <c r="A14" s="1" t="s">
        <v>3</v>
      </c>
      <c r="B14" s="5">
        <v>7.9918144329183649E-2</v>
      </c>
      <c r="C14" s="6">
        <f t="shared" si="3"/>
        <v>3</v>
      </c>
      <c r="D14" s="7"/>
      <c r="F14" s="1" t="s">
        <v>3</v>
      </c>
      <c r="G14" s="1">
        <f t="shared" si="2"/>
        <v>3</v>
      </c>
      <c r="H14" s="6">
        <v>1000</v>
      </c>
    </row>
    <row r="15" spans="1:11" ht="15.75" customHeight="1">
      <c r="A15" s="1" t="s">
        <v>4</v>
      </c>
      <c r="B15" s="5">
        <v>3.2193634783491847E-2</v>
      </c>
      <c r="C15" s="6">
        <f t="shared" si="3"/>
        <v>8</v>
      </c>
      <c r="D15" s="7"/>
      <c r="F15" s="1" t="s">
        <v>4</v>
      </c>
      <c r="G15" s="1">
        <f t="shared" si="2"/>
        <v>8</v>
      </c>
      <c r="H15" s="6">
        <v>1000</v>
      </c>
    </row>
    <row r="16" spans="1:11" ht="15.75" customHeight="1">
      <c r="A16" s="1" t="s">
        <v>5</v>
      </c>
      <c r="B16" s="5">
        <v>2.7164109021939425E-2</v>
      </c>
      <c r="C16" s="6">
        <f t="shared" si="3"/>
        <v>10</v>
      </c>
      <c r="D16" s="7"/>
      <c r="F16" s="1" t="s">
        <v>5</v>
      </c>
      <c r="G16" s="1">
        <f t="shared" si="2"/>
        <v>10</v>
      </c>
      <c r="H16" s="6">
        <v>1000</v>
      </c>
    </row>
    <row r="17" spans="1:11" ht="15.75" customHeight="1">
      <c r="A17" s="1" t="s">
        <v>6</v>
      </c>
      <c r="B17" s="5">
        <v>6.7283843438245436E-2</v>
      </c>
      <c r="C17" s="6">
        <f t="shared" si="3"/>
        <v>7</v>
      </c>
      <c r="D17" s="7"/>
      <c r="F17" s="1" t="s">
        <v>6</v>
      </c>
      <c r="G17" s="1">
        <f t="shared" si="2"/>
        <v>7</v>
      </c>
      <c r="H17" s="6">
        <v>1000</v>
      </c>
    </row>
    <row r="18" spans="1:11" ht="15.75" customHeight="1">
      <c r="A18" s="1" t="s">
        <v>7</v>
      </c>
      <c r="B18" s="5">
        <v>9.7519884923499264E-2</v>
      </c>
      <c r="C18" s="6">
        <f t="shared" si="3"/>
        <v>2</v>
      </c>
      <c r="D18" s="7"/>
      <c r="F18" s="1" t="s">
        <v>7</v>
      </c>
      <c r="G18" s="1">
        <f t="shared" si="2"/>
        <v>2</v>
      </c>
      <c r="H18" s="6">
        <v>1000</v>
      </c>
    </row>
    <row r="19" spans="1:11" ht="15.75" customHeight="1">
      <c r="A19" s="1" t="s">
        <v>8</v>
      </c>
      <c r="B19" s="5">
        <v>2.7648936448263099E-2</v>
      </c>
      <c r="C19" s="6">
        <f t="shared" si="3"/>
        <v>9</v>
      </c>
      <c r="D19" s="7"/>
      <c r="F19" s="1" t="s">
        <v>8</v>
      </c>
      <c r="G19" s="1">
        <f t="shared" si="2"/>
        <v>9</v>
      </c>
      <c r="H19" s="6">
        <v>1000</v>
      </c>
    </row>
    <row r="20" spans="1:11" ht="15.75" customHeight="1">
      <c r="A20" s="1" t="s">
        <v>9</v>
      </c>
      <c r="B20" s="5">
        <v>7.7550895735110106E-2</v>
      </c>
      <c r="C20" s="6">
        <f t="shared" si="3"/>
        <v>4</v>
      </c>
      <c r="D20" s="7"/>
      <c r="F20" s="1" t="s">
        <v>9</v>
      </c>
      <c r="G20" s="1">
        <f t="shared" si="2"/>
        <v>4</v>
      </c>
      <c r="H20" s="6">
        <v>1000</v>
      </c>
    </row>
    <row r="21" spans="1:11" ht="15.75" customHeight="1">
      <c r="A21" s="1" t="s">
        <v>10</v>
      </c>
      <c r="B21" s="5">
        <v>7.6523215326617502E-2</v>
      </c>
      <c r="C21" s="6">
        <f t="shared" si="3"/>
        <v>5</v>
      </c>
      <c r="D21" s="7"/>
      <c r="F21" s="1" t="s">
        <v>10</v>
      </c>
      <c r="G21" s="1">
        <f t="shared" si="2"/>
        <v>5</v>
      </c>
      <c r="H21" s="6">
        <v>1000</v>
      </c>
    </row>
    <row r="22" spans="1:11" ht="15.75" customHeight="1">
      <c r="D22" s="7"/>
    </row>
    <row r="23" spans="1:11" ht="15.75" customHeight="1">
      <c r="A23" s="1" t="s">
        <v>19</v>
      </c>
    </row>
    <row r="24" spans="1:11" ht="15.75" customHeight="1">
      <c r="A24" s="1"/>
    </row>
    <row r="25" spans="1:11" ht="15.75" customHeight="1">
      <c r="A25" s="1"/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</row>
    <row r="26" spans="1:11" ht="15.75" customHeight="1">
      <c r="A26" s="1" t="s">
        <v>20</v>
      </c>
      <c r="B26" s="8">
        <f>CORREL('GDP growth'!B$8:B$22, 'Trendváltozás előző évhez képes'!B$8:B$22)</f>
        <v>-0.12590537543270017</v>
      </c>
      <c r="C26" s="8">
        <f>CORREL('GDP growth'!C$8:C$22, 'Trendváltozás előző évhez képes'!C$8:C$22)</f>
        <v>-8.440570881214432E-2</v>
      </c>
      <c r="D26" s="8">
        <f>CORREL('GDP growth'!D$8:D$22, 'Trendváltozás előző évhez képes'!D$8:D$22)</f>
        <v>-0.41970339162893683</v>
      </c>
      <c r="E26" s="8">
        <f>CORREL('GDP growth'!E$8:E$22, 'Trendváltozás előző évhez képes'!E$8:E$22)</f>
        <v>-0.34002348494999823</v>
      </c>
      <c r="F26" s="8">
        <f>CORREL('GDP growth'!F$8:F$22, 'Trendváltozás előző évhez képes'!F$8:F$22)</f>
        <v>9.7606397502350173E-2</v>
      </c>
      <c r="G26" s="8">
        <f>CORREL('GDP growth'!G$8:G$22, 'Trendváltozás előző évhez képes'!G$8:G$22)</f>
        <v>-0.13148557257848942</v>
      </c>
      <c r="H26" s="8">
        <f>CORREL('GDP growth'!H$8:H$22, 'Trendváltozás előző évhez képes'!H$8:H$22)</f>
        <v>-0.24564994130045273</v>
      </c>
      <c r="I26" s="8">
        <f>CORREL('GDP growth'!I$8:I$22, 'Trendváltozás előző évhez képes'!I$8:I$22)</f>
        <v>-1.2489766668656758E-2</v>
      </c>
      <c r="J26" s="8">
        <f>CORREL('GDP growth'!J$8:J$22, 'Trendváltozás előző évhez képes'!J$8:J$22)</f>
        <v>-0.13706129421261026</v>
      </c>
      <c r="K26" s="8">
        <f>CORREL('GDP growth'!K$8:K$22, 'Trendváltozás előző évhez képes'!K$8:K$22)</f>
        <v>0.14101491035977179</v>
      </c>
    </row>
    <row r="27" spans="1:11" ht="15.75" customHeight="1">
      <c r="A27" s="1" t="s">
        <v>21</v>
      </c>
      <c r="B27" s="1">
        <f t="shared" ref="B27:K27" si="4">RANK(B26,$B26:$K26,1)</f>
        <v>6</v>
      </c>
      <c r="C27" s="1">
        <f t="shared" si="4"/>
        <v>7</v>
      </c>
      <c r="D27" s="1">
        <f t="shared" si="4"/>
        <v>1</v>
      </c>
      <c r="E27" s="1">
        <f t="shared" si="4"/>
        <v>2</v>
      </c>
      <c r="F27" s="1">
        <f t="shared" si="4"/>
        <v>9</v>
      </c>
      <c r="G27" s="1">
        <f t="shared" si="4"/>
        <v>5</v>
      </c>
      <c r="H27" s="1">
        <f t="shared" si="4"/>
        <v>3</v>
      </c>
      <c r="I27" s="1">
        <f t="shared" si="4"/>
        <v>8</v>
      </c>
      <c r="J27" s="1">
        <f t="shared" si="4"/>
        <v>4</v>
      </c>
      <c r="K27" s="1">
        <f t="shared" si="4"/>
        <v>10</v>
      </c>
    </row>
    <row r="28" spans="1:11" ht="15.75" customHeight="1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5.75" customHeight="1">
      <c r="A29" s="1" t="s">
        <v>22</v>
      </c>
      <c r="B29" s="2">
        <f t="shared" ref="B29:K29" si="5">B26*B7</f>
        <v>-0.17626752560578021</v>
      </c>
      <c r="C29" s="2">
        <f t="shared" si="5"/>
        <v>-0.27009826819886185</v>
      </c>
      <c r="D29" s="2">
        <f t="shared" si="5"/>
        <v>-0.67152542660629899</v>
      </c>
      <c r="E29" s="2">
        <f t="shared" si="5"/>
        <v>-0.47603287892999752</v>
      </c>
      <c r="F29" s="2">
        <f t="shared" si="5"/>
        <v>-2.928191925070505E-2</v>
      </c>
      <c r="G29" s="2">
        <f t="shared" si="5"/>
        <v>-0.40760527499331722</v>
      </c>
      <c r="H29" s="2">
        <f t="shared" si="5"/>
        <v>-0.44216989434081494</v>
      </c>
      <c r="I29" s="2">
        <f t="shared" si="5"/>
        <v>-5.1208043341492704E-2</v>
      </c>
      <c r="J29" s="2">
        <f t="shared" si="5"/>
        <v>-0.34265323553152566</v>
      </c>
      <c r="K29" s="2">
        <f t="shared" si="5"/>
        <v>0.22562385657563488</v>
      </c>
    </row>
    <row r="30" spans="1:11" ht="15.75" customHeight="1">
      <c r="A30" s="1" t="s">
        <v>23</v>
      </c>
      <c r="B30" s="1">
        <f t="shared" ref="B30:K30" si="6">RANK(B29,$B29:$K29,1)</f>
        <v>7</v>
      </c>
      <c r="C30" s="1">
        <f t="shared" si="6"/>
        <v>6</v>
      </c>
      <c r="D30" s="1">
        <f t="shared" si="6"/>
        <v>1</v>
      </c>
      <c r="E30" s="1">
        <f t="shared" si="6"/>
        <v>2</v>
      </c>
      <c r="F30" s="1">
        <f t="shared" si="6"/>
        <v>9</v>
      </c>
      <c r="G30" s="1">
        <f t="shared" si="6"/>
        <v>4</v>
      </c>
      <c r="H30" s="1">
        <f t="shared" si="6"/>
        <v>3</v>
      </c>
      <c r="I30" s="1">
        <f t="shared" si="6"/>
        <v>8</v>
      </c>
      <c r="J30" s="1">
        <f t="shared" si="6"/>
        <v>5</v>
      </c>
      <c r="K30" s="1">
        <f t="shared" si="6"/>
        <v>10</v>
      </c>
    </row>
    <row r="32" spans="1:11" ht="15.75" customHeight="1">
      <c r="A32" s="1" t="s">
        <v>24</v>
      </c>
      <c r="B32" s="8">
        <f t="shared" ref="B32:K32" si="7">ABS(0-B26)</f>
        <v>0.12590537543270017</v>
      </c>
      <c r="C32" s="8">
        <f t="shared" si="7"/>
        <v>8.440570881214432E-2</v>
      </c>
      <c r="D32" s="8">
        <f t="shared" si="7"/>
        <v>0.41970339162893683</v>
      </c>
      <c r="E32" s="8">
        <f t="shared" si="7"/>
        <v>0.34002348494999823</v>
      </c>
      <c r="F32" s="8">
        <f t="shared" si="7"/>
        <v>9.7606397502350173E-2</v>
      </c>
      <c r="G32" s="8">
        <f t="shared" si="7"/>
        <v>0.13148557257848942</v>
      </c>
      <c r="H32" s="8">
        <f t="shared" si="7"/>
        <v>0.24564994130045273</v>
      </c>
      <c r="I32" s="8">
        <f t="shared" si="7"/>
        <v>1.2489766668656758E-2</v>
      </c>
      <c r="J32" s="8">
        <f t="shared" si="7"/>
        <v>0.13706129421261026</v>
      </c>
      <c r="K32" s="8">
        <f t="shared" si="7"/>
        <v>0.14101491035977179</v>
      </c>
    </row>
    <row r="33" spans="1:11" ht="15.75" customHeight="1">
      <c r="A33" s="1" t="s">
        <v>25</v>
      </c>
      <c r="B33" s="1">
        <f t="shared" ref="B33:K33" si="8">RANK(B32,$B32:$K32,1)</f>
        <v>4</v>
      </c>
      <c r="C33" s="1">
        <f t="shared" si="8"/>
        <v>2</v>
      </c>
      <c r="D33" s="1">
        <f t="shared" si="8"/>
        <v>10</v>
      </c>
      <c r="E33" s="1">
        <f t="shared" si="8"/>
        <v>9</v>
      </c>
      <c r="F33" s="1">
        <f t="shared" si="8"/>
        <v>3</v>
      </c>
      <c r="G33" s="1">
        <f t="shared" si="8"/>
        <v>5</v>
      </c>
      <c r="H33" s="1">
        <f t="shared" si="8"/>
        <v>8</v>
      </c>
      <c r="I33" s="1">
        <f t="shared" si="8"/>
        <v>1</v>
      </c>
      <c r="J33" s="1">
        <f t="shared" si="8"/>
        <v>6</v>
      </c>
      <c r="K33" s="1">
        <f t="shared" si="8"/>
        <v>7</v>
      </c>
    </row>
    <row r="34" spans="1:11" ht="15.75" customHeight="1">
      <c r="A34" s="1"/>
    </row>
    <row r="36" spans="1:11" ht="15.75" customHeight="1">
      <c r="A36" s="9" t="s">
        <v>1</v>
      </c>
      <c r="C36" s="1">
        <v>1000</v>
      </c>
    </row>
    <row r="37" spans="1:11" ht="15.75" customHeight="1">
      <c r="A37" s="9" t="s">
        <v>2</v>
      </c>
      <c r="C37" s="1">
        <v>1000</v>
      </c>
    </row>
    <row r="38" spans="1:11" ht="15.75" customHeight="1">
      <c r="A38" s="9" t="s">
        <v>3</v>
      </c>
      <c r="C38" s="1">
        <v>1000</v>
      </c>
    </row>
    <row r="39" spans="1:11" ht="15.75" customHeight="1">
      <c r="A39" s="9" t="s">
        <v>4</v>
      </c>
      <c r="C39" s="1">
        <v>1000</v>
      </c>
    </row>
    <row r="40" spans="1:11" ht="15.75" customHeight="1">
      <c r="A40" s="9" t="s">
        <v>5</v>
      </c>
      <c r="C40" s="1">
        <v>1000</v>
      </c>
    </row>
    <row r="41" spans="1:11" ht="15.75" customHeight="1">
      <c r="A41" s="9" t="s">
        <v>6</v>
      </c>
      <c r="C41" s="1">
        <v>1000</v>
      </c>
    </row>
    <row r="42" spans="1:11" ht="15.75" customHeight="1">
      <c r="A42" s="9" t="s">
        <v>7</v>
      </c>
      <c r="C42" s="1">
        <v>1000</v>
      </c>
    </row>
    <row r="43" spans="1:11" ht="15.75" customHeight="1">
      <c r="A43" s="9" t="s">
        <v>8</v>
      </c>
      <c r="C43" s="1">
        <v>1000</v>
      </c>
    </row>
    <row r="44" spans="1:11" ht="15.75" customHeight="1">
      <c r="A44" s="9" t="s">
        <v>9</v>
      </c>
      <c r="C44" s="1">
        <v>1000</v>
      </c>
    </row>
    <row r="45" spans="1:11" ht="15.75" customHeight="1">
      <c r="A45" s="9" t="s">
        <v>10</v>
      </c>
      <c r="C45" s="1">
        <v>1000</v>
      </c>
    </row>
  </sheetData>
  <conditionalFormatting sqref="B27:K27 B30:K30 B33:K33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C12:C21">
    <cfRule type="colorScale" priority="1">
      <colorScale>
        <cfvo type="min"/>
        <cfvo type="formula" val="5"/>
        <cfvo type="max"/>
        <color rgb="FF93C47D"/>
        <color rgb="FFFFFFFF"/>
        <color rgb="FFFF0000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O112"/>
  <sheetViews>
    <sheetView topLeftCell="A68" workbookViewId="0">
      <selection activeCell="A109" sqref="A109"/>
    </sheetView>
  </sheetViews>
  <sheetFormatPr baseColWidth="10" defaultColWidth="12.6640625" defaultRowHeight="15.75" customHeight="1"/>
  <sheetData>
    <row r="1" spans="1:12">
      <c r="A1" s="12"/>
    </row>
    <row r="2" spans="1:12" ht="15.75" customHeight="1">
      <c r="A2" s="31" t="s">
        <v>384</v>
      </c>
      <c r="B2" s="32">
        <v>2976650</v>
      </c>
      <c r="C2" s="31" t="s">
        <v>385</v>
      </c>
      <c r="D2" s="32">
        <v>22</v>
      </c>
      <c r="E2" s="31" t="s">
        <v>386</v>
      </c>
      <c r="F2" s="32">
        <v>10</v>
      </c>
      <c r="G2" s="31" t="s">
        <v>387</v>
      </c>
      <c r="H2" s="32">
        <v>22</v>
      </c>
      <c r="I2" s="31" t="s">
        <v>388</v>
      </c>
      <c r="J2" s="32">
        <v>0</v>
      </c>
      <c r="K2" s="31" t="s">
        <v>389</v>
      </c>
      <c r="L2" s="32" t="s">
        <v>467</v>
      </c>
    </row>
    <row r="3" spans="1:12">
      <c r="A3" s="12"/>
    </row>
    <row r="4" spans="1:12" ht="15.75" customHeight="1">
      <c r="A4" s="10" t="s">
        <v>26</v>
      </c>
      <c r="B4" s="10" t="s">
        <v>27</v>
      </c>
      <c r="C4" s="10" t="s">
        <v>28</v>
      </c>
      <c r="D4" s="10" t="s">
        <v>391</v>
      </c>
      <c r="E4" s="10" t="s">
        <v>392</v>
      </c>
      <c r="F4" s="10" t="s">
        <v>393</v>
      </c>
      <c r="G4" s="10" t="s">
        <v>394</v>
      </c>
      <c r="H4" s="10" t="s">
        <v>395</v>
      </c>
      <c r="I4" s="10" t="s">
        <v>396</v>
      </c>
      <c r="J4" s="10" t="s">
        <v>397</v>
      </c>
      <c r="K4" s="10" t="s">
        <v>398</v>
      </c>
      <c r="L4" s="10" t="s">
        <v>468</v>
      </c>
    </row>
    <row r="5" spans="1:12" ht="15.75" customHeight="1">
      <c r="A5" s="10" t="s">
        <v>30</v>
      </c>
      <c r="B5" s="11">
        <v>21</v>
      </c>
      <c r="C5" s="11">
        <v>22</v>
      </c>
      <c r="D5" s="11">
        <v>21</v>
      </c>
      <c r="E5" s="11">
        <v>19</v>
      </c>
      <c r="F5" s="11">
        <v>22</v>
      </c>
      <c r="G5" s="11">
        <v>21</v>
      </c>
      <c r="H5" s="11">
        <v>20</v>
      </c>
      <c r="I5" s="11">
        <v>18</v>
      </c>
      <c r="J5" s="11">
        <v>20</v>
      </c>
      <c r="K5" s="11">
        <v>22</v>
      </c>
      <c r="L5" s="11">
        <v>1000000</v>
      </c>
    </row>
    <row r="6" spans="1:12" ht="15.75" customHeight="1">
      <c r="A6" s="10" t="s">
        <v>31</v>
      </c>
      <c r="B6" s="11">
        <v>17</v>
      </c>
      <c r="C6" s="11">
        <v>21</v>
      </c>
      <c r="D6" s="11">
        <v>21</v>
      </c>
      <c r="E6" s="11">
        <v>19</v>
      </c>
      <c r="F6" s="11">
        <v>21</v>
      </c>
      <c r="G6" s="11">
        <v>21</v>
      </c>
      <c r="H6" s="11">
        <v>20</v>
      </c>
      <c r="I6" s="11">
        <v>18</v>
      </c>
      <c r="J6" s="11">
        <v>20</v>
      </c>
      <c r="K6" s="11">
        <v>21</v>
      </c>
      <c r="L6" s="11">
        <v>1000000</v>
      </c>
    </row>
    <row r="7" spans="1:12" ht="15.75" customHeight="1">
      <c r="A7" s="10" t="s">
        <v>32</v>
      </c>
      <c r="B7" s="11">
        <v>16</v>
      </c>
      <c r="C7" s="11">
        <v>20</v>
      </c>
      <c r="D7" s="11">
        <v>18</v>
      </c>
      <c r="E7" s="11">
        <v>19</v>
      </c>
      <c r="F7" s="11">
        <v>20</v>
      </c>
      <c r="G7" s="11">
        <v>18</v>
      </c>
      <c r="H7" s="11">
        <v>20</v>
      </c>
      <c r="I7" s="11">
        <v>18</v>
      </c>
      <c r="J7" s="11">
        <v>20</v>
      </c>
      <c r="K7" s="11">
        <v>13</v>
      </c>
      <c r="L7" s="11">
        <v>1000000</v>
      </c>
    </row>
    <row r="8" spans="1:12" ht="15.75" customHeight="1">
      <c r="A8" s="10" t="s">
        <v>33</v>
      </c>
      <c r="B8" s="11">
        <v>14</v>
      </c>
      <c r="C8" s="11">
        <v>19</v>
      </c>
      <c r="D8" s="11">
        <v>16</v>
      </c>
      <c r="E8" s="11">
        <v>19</v>
      </c>
      <c r="F8" s="11">
        <v>19</v>
      </c>
      <c r="G8" s="11">
        <v>16</v>
      </c>
      <c r="H8" s="11">
        <v>19</v>
      </c>
      <c r="I8" s="11">
        <v>18</v>
      </c>
      <c r="J8" s="11">
        <v>19</v>
      </c>
      <c r="K8" s="11">
        <v>20</v>
      </c>
      <c r="L8" s="11">
        <v>1000000</v>
      </c>
    </row>
    <row r="9" spans="1:12" ht="15.75" customHeight="1">
      <c r="A9" s="10" t="s">
        <v>34</v>
      </c>
      <c r="B9" s="11">
        <v>14</v>
      </c>
      <c r="C9" s="11">
        <v>18</v>
      </c>
      <c r="D9" s="11">
        <v>15</v>
      </c>
      <c r="E9" s="11">
        <v>18</v>
      </c>
      <c r="F9" s="11">
        <v>17</v>
      </c>
      <c r="G9" s="11">
        <v>13</v>
      </c>
      <c r="H9" s="11">
        <v>17</v>
      </c>
      <c r="I9" s="11">
        <v>18</v>
      </c>
      <c r="J9" s="11">
        <v>17</v>
      </c>
      <c r="K9" s="11">
        <v>19</v>
      </c>
      <c r="L9" s="11">
        <v>1000000</v>
      </c>
    </row>
    <row r="10" spans="1:12" ht="15.75" customHeight="1">
      <c r="A10" s="10" t="s">
        <v>35</v>
      </c>
      <c r="B10" s="11">
        <v>13</v>
      </c>
      <c r="C10" s="11">
        <v>16</v>
      </c>
      <c r="D10" s="11">
        <v>14</v>
      </c>
      <c r="E10" s="11">
        <v>14</v>
      </c>
      <c r="F10" s="11">
        <v>18</v>
      </c>
      <c r="G10" s="11">
        <v>15</v>
      </c>
      <c r="H10" s="11">
        <v>16</v>
      </c>
      <c r="I10" s="11">
        <v>15</v>
      </c>
      <c r="J10" s="11">
        <v>16</v>
      </c>
      <c r="K10" s="11">
        <v>16</v>
      </c>
      <c r="L10" s="11">
        <v>1000000</v>
      </c>
    </row>
    <row r="11" spans="1:12" ht="15.75" customHeight="1">
      <c r="A11" s="10" t="s">
        <v>36</v>
      </c>
      <c r="B11" s="11">
        <v>11</v>
      </c>
      <c r="C11" s="11">
        <v>17</v>
      </c>
      <c r="D11" s="11">
        <v>12</v>
      </c>
      <c r="E11" s="11">
        <v>16</v>
      </c>
      <c r="F11" s="11">
        <v>16</v>
      </c>
      <c r="G11" s="11">
        <v>11</v>
      </c>
      <c r="H11" s="11">
        <v>14</v>
      </c>
      <c r="I11" s="11">
        <v>17</v>
      </c>
      <c r="J11" s="11">
        <v>14</v>
      </c>
      <c r="K11" s="11">
        <v>18</v>
      </c>
      <c r="L11" s="11">
        <v>1000000</v>
      </c>
    </row>
    <row r="12" spans="1:12" ht="15.75" customHeight="1">
      <c r="A12" s="10" t="s">
        <v>37</v>
      </c>
      <c r="B12" s="11">
        <v>11</v>
      </c>
      <c r="C12" s="11">
        <v>15</v>
      </c>
      <c r="D12" s="11">
        <v>13</v>
      </c>
      <c r="E12" s="11">
        <v>12</v>
      </c>
      <c r="F12" s="11">
        <v>15</v>
      </c>
      <c r="G12" s="11">
        <v>12</v>
      </c>
      <c r="H12" s="11">
        <v>15</v>
      </c>
      <c r="I12" s="11">
        <v>13</v>
      </c>
      <c r="J12" s="11">
        <v>15</v>
      </c>
      <c r="K12" s="11">
        <v>15</v>
      </c>
      <c r="L12" s="11">
        <v>1000000</v>
      </c>
    </row>
    <row r="13" spans="1:12" ht="15.75" customHeight="1">
      <c r="A13" s="10" t="s">
        <v>38</v>
      </c>
      <c r="B13" s="11">
        <v>10</v>
      </c>
      <c r="C13" s="11">
        <v>14</v>
      </c>
      <c r="D13" s="11">
        <v>11</v>
      </c>
      <c r="E13" s="11">
        <v>11</v>
      </c>
      <c r="F13" s="11">
        <v>14</v>
      </c>
      <c r="G13" s="11">
        <v>10</v>
      </c>
      <c r="H13" s="11">
        <v>13</v>
      </c>
      <c r="I13" s="11">
        <v>10</v>
      </c>
      <c r="J13" s="11">
        <v>13</v>
      </c>
      <c r="K13" s="11">
        <v>16</v>
      </c>
      <c r="L13" s="11">
        <v>1000000</v>
      </c>
    </row>
    <row r="14" spans="1:12" ht="15.75" customHeight="1">
      <c r="A14" s="10" t="s">
        <v>39</v>
      </c>
      <c r="B14" s="11">
        <v>9</v>
      </c>
      <c r="C14" s="11">
        <v>12</v>
      </c>
      <c r="D14" s="11">
        <v>10</v>
      </c>
      <c r="E14" s="11">
        <v>10</v>
      </c>
      <c r="F14" s="11">
        <v>12</v>
      </c>
      <c r="G14" s="11">
        <v>6</v>
      </c>
      <c r="H14" s="11">
        <v>11</v>
      </c>
      <c r="I14" s="11">
        <v>11</v>
      </c>
      <c r="J14" s="11">
        <v>12</v>
      </c>
      <c r="K14" s="11">
        <v>14</v>
      </c>
      <c r="L14" s="11">
        <v>1000000</v>
      </c>
    </row>
    <row r="15" spans="1:12" ht="15.75" customHeight="1">
      <c r="A15" s="10" t="s">
        <v>469</v>
      </c>
      <c r="B15" s="11">
        <v>7</v>
      </c>
      <c r="C15" s="11">
        <v>11</v>
      </c>
      <c r="D15" s="11">
        <v>7</v>
      </c>
      <c r="E15" s="11">
        <v>8</v>
      </c>
      <c r="F15" s="11">
        <v>12</v>
      </c>
      <c r="G15" s="11">
        <v>4</v>
      </c>
      <c r="H15" s="11">
        <v>8</v>
      </c>
      <c r="I15" s="11">
        <v>12</v>
      </c>
      <c r="J15" s="11">
        <v>11</v>
      </c>
      <c r="K15" s="11">
        <v>12</v>
      </c>
      <c r="L15" s="11">
        <v>1000000</v>
      </c>
    </row>
    <row r="16" spans="1:12" ht="15.75" customHeight="1">
      <c r="A16" s="10" t="s">
        <v>470</v>
      </c>
      <c r="B16" s="11">
        <v>6</v>
      </c>
      <c r="C16" s="11">
        <v>10</v>
      </c>
      <c r="D16" s="11">
        <v>8</v>
      </c>
      <c r="E16" s="11">
        <v>7</v>
      </c>
      <c r="F16" s="11">
        <v>10</v>
      </c>
      <c r="G16" s="11">
        <v>5</v>
      </c>
      <c r="H16" s="11">
        <v>6</v>
      </c>
      <c r="I16" s="11">
        <v>9</v>
      </c>
      <c r="J16" s="11">
        <v>9</v>
      </c>
      <c r="K16" s="11">
        <v>9</v>
      </c>
      <c r="L16" s="11">
        <v>1000000</v>
      </c>
    </row>
    <row r="17" spans="1:12" ht="15.75" customHeight="1">
      <c r="A17" s="10" t="s">
        <v>471</v>
      </c>
      <c r="B17" s="11">
        <v>7</v>
      </c>
      <c r="C17" s="11">
        <v>9</v>
      </c>
      <c r="D17" s="11">
        <v>6</v>
      </c>
      <c r="E17" s="11">
        <v>8</v>
      </c>
      <c r="F17" s="11">
        <v>9</v>
      </c>
      <c r="G17" s="11">
        <v>6</v>
      </c>
      <c r="H17" s="11">
        <v>5</v>
      </c>
      <c r="I17" s="11">
        <v>7</v>
      </c>
      <c r="J17" s="11">
        <v>8</v>
      </c>
      <c r="K17" s="11">
        <v>8</v>
      </c>
      <c r="L17" s="11">
        <v>1000000</v>
      </c>
    </row>
    <row r="18" spans="1:12" ht="15.75" customHeight="1">
      <c r="A18" s="10" t="s">
        <v>472</v>
      </c>
      <c r="B18" s="11">
        <v>21</v>
      </c>
      <c r="C18" s="11">
        <v>5</v>
      </c>
      <c r="D18" s="11">
        <v>18</v>
      </c>
      <c r="E18" s="11">
        <v>15</v>
      </c>
      <c r="F18" s="11">
        <v>6</v>
      </c>
      <c r="G18" s="11">
        <v>19</v>
      </c>
      <c r="H18" s="11">
        <v>7</v>
      </c>
      <c r="I18" s="11">
        <v>15</v>
      </c>
      <c r="J18" s="11">
        <v>5</v>
      </c>
      <c r="K18" s="11">
        <v>10</v>
      </c>
      <c r="L18" s="11">
        <v>1000000</v>
      </c>
    </row>
    <row r="19" spans="1:12" ht="15.75" customHeight="1">
      <c r="A19" s="10" t="s">
        <v>473</v>
      </c>
      <c r="B19" s="11">
        <v>20</v>
      </c>
      <c r="C19" s="11">
        <v>13</v>
      </c>
      <c r="D19" s="11">
        <v>20</v>
      </c>
      <c r="E19" s="11">
        <v>17</v>
      </c>
      <c r="F19" s="11">
        <v>11</v>
      </c>
      <c r="G19" s="11">
        <v>20</v>
      </c>
      <c r="H19" s="11">
        <v>18</v>
      </c>
      <c r="I19" s="11">
        <v>14</v>
      </c>
      <c r="J19" s="11">
        <v>18</v>
      </c>
      <c r="K19" s="11">
        <v>10</v>
      </c>
      <c r="L19" s="11">
        <v>1000000</v>
      </c>
    </row>
    <row r="20" spans="1:12" ht="15.75" customHeight="1">
      <c r="A20" s="10" t="s">
        <v>474</v>
      </c>
      <c r="B20" s="11">
        <v>19</v>
      </c>
      <c r="C20" s="11">
        <v>8</v>
      </c>
      <c r="D20" s="11">
        <v>17</v>
      </c>
      <c r="E20" s="11">
        <v>13</v>
      </c>
      <c r="F20" s="11">
        <v>7</v>
      </c>
      <c r="G20" s="11">
        <v>17</v>
      </c>
      <c r="H20" s="11">
        <v>12</v>
      </c>
      <c r="I20" s="11">
        <v>8</v>
      </c>
      <c r="J20" s="11">
        <v>10</v>
      </c>
      <c r="K20" s="11">
        <v>5</v>
      </c>
      <c r="L20" s="11">
        <v>1000000</v>
      </c>
    </row>
    <row r="21" spans="1:12" ht="15.75" customHeight="1">
      <c r="A21" s="10" t="s">
        <v>475</v>
      </c>
      <c r="B21" s="11">
        <v>18</v>
      </c>
      <c r="C21" s="11">
        <v>7</v>
      </c>
      <c r="D21" s="11">
        <v>9</v>
      </c>
      <c r="E21" s="11">
        <v>6</v>
      </c>
      <c r="F21" s="11">
        <v>8</v>
      </c>
      <c r="G21" s="11">
        <v>14</v>
      </c>
      <c r="H21" s="11">
        <v>9</v>
      </c>
      <c r="I21" s="11">
        <v>6</v>
      </c>
      <c r="J21" s="11">
        <v>6</v>
      </c>
      <c r="K21" s="11">
        <v>7</v>
      </c>
      <c r="L21" s="11">
        <v>1000000</v>
      </c>
    </row>
    <row r="22" spans="1:12" ht="15.75" customHeight="1">
      <c r="A22" s="10" t="s">
        <v>476</v>
      </c>
      <c r="B22" s="11">
        <v>5</v>
      </c>
      <c r="C22" s="11">
        <v>6</v>
      </c>
      <c r="D22" s="11">
        <v>5</v>
      </c>
      <c r="E22" s="11">
        <v>5</v>
      </c>
      <c r="F22" s="11">
        <v>3</v>
      </c>
      <c r="G22" s="11">
        <v>8</v>
      </c>
      <c r="H22" s="11">
        <v>10</v>
      </c>
      <c r="I22" s="11">
        <v>4</v>
      </c>
      <c r="J22" s="11">
        <v>7</v>
      </c>
      <c r="K22" s="11">
        <v>5</v>
      </c>
      <c r="L22" s="11">
        <v>1000000</v>
      </c>
    </row>
    <row r="23" spans="1:12" ht="15.75" customHeight="1">
      <c r="A23" s="10" t="s">
        <v>477</v>
      </c>
      <c r="B23" s="11">
        <v>2</v>
      </c>
      <c r="C23" s="11">
        <v>3</v>
      </c>
      <c r="D23" s="11">
        <v>4</v>
      </c>
      <c r="E23" s="11">
        <v>4</v>
      </c>
      <c r="F23" s="11">
        <v>5</v>
      </c>
      <c r="G23" s="11">
        <v>9</v>
      </c>
      <c r="H23" s="11">
        <v>4</v>
      </c>
      <c r="I23" s="11">
        <v>4</v>
      </c>
      <c r="J23" s="11">
        <v>4</v>
      </c>
      <c r="K23" s="11">
        <v>4</v>
      </c>
      <c r="L23" s="11">
        <v>1000000</v>
      </c>
    </row>
    <row r="24" spans="1:12" ht="15.75" customHeight="1">
      <c r="A24" s="10" t="s">
        <v>478</v>
      </c>
      <c r="B24" s="11">
        <v>1</v>
      </c>
      <c r="C24" s="11">
        <v>1</v>
      </c>
      <c r="D24" s="11">
        <v>2</v>
      </c>
      <c r="E24" s="11">
        <v>3</v>
      </c>
      <c r="F24" s="11">
        <v>1</v>
      </c>
      <c r="G24" s="11">
        <v>1</v>
      </c>
      <c r="H24" s="11">
        <v>1</v>
      </c>
      <c r="I24" s="11">
        <v>3</v>
      </c>
      <c r="J24" s="11">
        <v>3</v>
      </c>
      <c r="K24" s="11">
        <v>3</v>
      </c>
      <c r="L24" s="11">
        <v>1000000</v>
      </c>
    </row>
    <row r="25" spans="1:12" ht="15.75" customHeight="1">
      <c r="A25" s="10" t="s">
        <v>479</v>
      </c>
      <c r="B25" s="11">
        <v>4</v>
      </c>
      <c r="C25" s="11">
        <v>4</v>
      </c>
      <c r="D25" s="11">
        <v>3</v>
      </c>
      <c r="E25" s="11">
        <v>2</v>
      </c>
      <c r="F25" s="11">
        <v>3</v>
      </c>
      <c r="G25" s="11">
        <v>2</v>
      </c>
      <c r="H25" s="11">
        <v>2</v>
      </c>
      <c r="I25" s="11">
        <v>2</v>
      </c>
      <c r="J25" s="11">
        <v>2</v>
      </c>
      <c r="K25" s="11">
        <v>2</v>
      </c>
      <c r="L25" s="11">
        <v>1000000</v>
      </c>
    </row>
    <row r="26" spans="1:12" ht="15.75" customHeight="1">
      <c r="A26" s="10" t="s">
        <v>480</v>
      </c>
      <c r="B26" s="11">
        <v>3</v>
      </c>
      <c r="C26" s="11">
        <v>2</v>
      </c>
      <c r="D26" s="11">
        <v>1</v>
      </c>
      <c r="E26" s="11">
        <v>1</v>
      </c>
      <c r="F26" s="11">
        <v>2</v>
      </c>
      <c r="G26" s="11">
        <v>3</v>
      </c>
      <c r="H26" s="11">
        <v>3</v>
      </c>
      <c r="I26" s="11">
        <v>1</v>
      </c>
      <c r="J26" s="11">
        <v>1</v>
      </c>
      <c r="K26" s="11">
        <v>1</v>
      </c>
      <c r="L26" s="11">
        <v>1000000</v>
      </c>
    </row>
    <row r="27" spans="1:12">
      <c r="A27" s="12"/>
    </row>
    <row r="28" spans="1:12" ht="15.75" customHeight="1">
      <c r="A28" s="10" t="s">
        <v>40</v>
      </c>
      <c r="B28" s="10" t="s">
        <v>27</v>
      </c>
      <c r="C28" s="10" t="s">
        <v>28</v>
      </c>
      <c r="D28" s="10" t="s">
        <v>391</v>
      </c>
      <c r="E28" s="10" t="s">
        <v>392</v>
      </c>
      <c r="F28" s="10" t="s">
        <v>393</v>
      </c>
      <c r="G28" s="10" t="s">
        <v>394</v>
      </c>
      <c r="H28" s="10" t="s">
        <v>395</v>
      </c>
      <c r="I28" s="10" t="s">
        <v>396</v>
      </c>
      <c r="J28" s="10" t="s">
        <v>397</v>
      </c>
      <c r="K28" s="10" t="s">
        <v>398</v>
      </c>
    </row>
    <row r="29" spans="1:12" ht="15.75" customHeight="1">
      <c r="A29" s="10" t="s">
        <v>41</v>
      </c>
      <c r="B29" s="11" t="s">
        <v>481</v>
      </c>
      <c r="C29" s="11" t="s">
        <v>482</v>
      </c>
      <c r="D29" s="11" t="s">
        <v>483</v>
      </c>
      <c r="E29" s="11" t="s">
        <v>483</v>
      </c>
      <c r="F29" s="11" t="s">
        <v>483</v>
      </c>
      <c r="G29" s="11" t="s">
        <v>483</v>
      </c>
      <c r="H29" s="11" t="s">
        <v>483</v>
      </c>
      <c r="I29" s="11" t="s">
        <v>483</v>
      </c>
      <c r="J29" s="11" t="s">
        <v>483</v>
      </c>
      <c r="K29" s="11" t="s">
        <v>483</v>
      </c>
    </row>
    <row r="30" spans="1:12" ht="15.75" customHeight="1">
      <c r="A30" s="10" t="s">
        <v>44</v>
      </c>
      <c r="B30" s="11" t="s">
        <v>484</v>
      </c>
      <c r="C30" s="11" t="s">
        <v>485</v>
      </c>
      <c r="D30" s="11" t="s">
        <v>486</v>
      </c>
      <c r="E30" s="11" t="s">
        <v>486</v>
      </c>
      <c r="F30" s="11" t="s">
        <v>486</v>
      </c>
      <c r="G30" s="11" t="s">
        <v>486</v>
      </c>
      <c r="H30" s="11" t="s">
        <v>486</v>
      </c>
      <c r="I30" s="11" t="s">
        <v>486</v>
      </c>
      <c r="J30" s="11" t="s">
        <v>486</v>
      </c>
      <c r="K30" s="11" t="s">
        <v>486</v>
      </c>
    </row>
    <row r="31" spans="1:12" ht="15.75" customHeight="1">
      <c r="A31" s="10" t="s">
        <v>47</v>
      </c>
      <c r="B31" s="11" t="s">
        <v>487</v>
      </c>
      <c r="C31" s="11" t="s">
        <v>488</v>
      </c>
      <c r="D31" s="11" t="s">
        <v>487</v>
      </c>
      <c r="E31" s="11" t="s">
        <v>487</v>
      </c>
      <c r="F31" s="11" t="s">
        <v>487</v>
      </c>
      <c r="G31" s="11" t="s">
        <v>487</v>
      </c>
      <c r="H31" s="11" t="s">
        <v>487</v>
      </c>
      <c r="I31" s="11" t="s">
        <v>487</v>
      </c>
      <c r="J31" s="11" t="s">
        <v>487</v>
      </c>
      <c r="K31" s="11" t="s">
        <v>487</v>
      </c>
    </row>
    <row r="32" spans="1:12" ht="15.75" customHeight="1">
      <c r="A32" s="10" t="s">
        <v>50</v>
      </c>
      <c r="B32" s="11" t="s">
        <v>489</v>
      </c>
      <c r="C32" s="11" t="s">
        <v>490</v>
      </c>
      <c r="D32" s="11" t="s">
        <v>489</v>
      </c>
      <c r="E32" s="11" t="s">
        <v>489</v>
      </c>
      <c r="F32" s="11" t="s">
        <v>489</v>
      </c>
      <c r="G32" s="11" t="s">
        <v>489</v>
      </c>
      <c r="H32" s="11" t="s">
        <v>489</v>
      </c>
      <c r="I32" s="11" t="s">
        <v>489</v>
      </c>
      <c r="J32" s="11" t="s">
        <v>489</v>
      </c>
      <c r="K32" s="11" t="s">
        <v>489</v>
      </c>
    </row>
    <row r="33" spans="1:11" ht="15.75" customHeight="1">
      <c r="A33" s="10" t="s">
        <v>53</v>
      </c>
      <c r="B33" s="11" t="s">
        <v>491</v>
      </c>
      <c r="C33" s="11" t="s">
        <v>492</v>
      </c>
      <c r="D33" s="11" t="s">
        <v>491</v>
      </c>
      <c r="E33" s="11" t="s">
        <v>491</v>
      </c>
      <c r="F33" s="11" t="s">
        <v>491</v>
      </c>
      <c r="G33" s="11" t="s">
        <v>491</v>
      </c>
      <c r="H33" s="11" t="s">
        <v>491</v>
      </c>
      <c r="I33" s="11" t="s">
        <v>491</v>
      </c>
      <c r="J33" s="11" t="s">
        <v>491</v>
      </c>
      <c r="K33" s="11" t="s">
        <v>491</v>
      </c>
    </row>
    <row r="34" spans="1:11" ht="15.75" customHeight="1">
      <c r="A34" s="10" t="s">
        <v>56</v>
      </c>
      <c r="B34" s="11" t="s">
        <v>493</v>
      </c>
      <c r="C34" s="11" t="s">
        <v>494</v>
      </c>
      <c r="D34" s="11" t="s">
        <v>493</v>
      </c>
      <c r="E34" s="11" t="s">
        <v>493</v>
      </c>
      <c r="F34" s="11" t="s">
        <v>493</v>
      </c>
      <c r="G34" s="11" t="s">
        <v>493</v>
      </c>
      <c r="H34" s="11" t="s">
        <v>493</v>
      </c>
      <c r="I34" s="11" t="s">
        <v>493</v>
      </c>
      <c r="J34" s="11" t="s">
        <v>493</v>
      </c>
      <c r="K34" s="11" t="s">
        <v>493</v>
      </c>
    </row>
    <row r="35" spans="1:11" ht="15.75" customHeight="1">
      <c r="A35" s="10" t="s">
        <v>59</v>
      </c>
      <c r="B35" s="11" t="s">
        <v>495</v>
      </c>
      <c r="C35" s="11" t="s">
        <v>496</v>
      </c>
      <c r="D35" s="11" t="s">
        <v>495</v>
      </c>
      <c r="E35" s="11" t="s">
        <v>495</v>
      </c>
      <c r="F35" s="11" t="s">
        <v>495</v>
      </c>
      <c r="G35" s="11" t="s">
        <v>495</v>
      </c>
      <c r="H35" s="11" t="s">
        <v>495</v>
      </c>
      <c r="I35" s="11" t="s">
        <v>495</v>
      </c>
      <c r="J35" s="11" t="s">
        <v>495</v>
      </c>
      <c r="K35" s="11" t="s">
        <v>495</v>
      </c>
    </row>
    <row r="36" spans="1:11" ht="15.75" customHeight="1">
      <c r="A36" s="10" t="s">
        <v>62</v>
      </c>
      <c r="B36" s="11" t="s">
        <v>497</v>
      </c>
      <c r="C36" s="11" t="s">
        <v>498</v>
      </c>
      <c r="D36" s="11" t="s">
        <v>497</v>
      </c>
      <c r="E36" s="11" t="s">
        <v>497</v>
      </c>
      <c r="F36" s="11" t="s">
        <v>497</v>
      </c>
      <c r="G36" s="11" t="s">
        <v>497</v>
      </c>
      <c r="H36" s="11" t="s">
        <v>497</v>
      </c>
      <c r="I36" s="11" t="s">
        <v>497</v>
      </c>
      <c r="J36" s="11" t="s">
        <v>497</v>
      </c>
      <c r="K36" s="11" t="s">
        <v>497</v>
      </c>
    </row>
    <row r="37" spans="1:11" ht="15.75" customHeight="1">
      <c r="A37" s="10" t="s">
        <v>65</v>
      </c>
      <c r="B37" s="11" t="s">
        <v>499</v>
      </c>
      <c r="C37" s="11" t="s">
        <v>500</v>
      </c>
      <c r="D37" s="11" t="s">
        <v>499</v>
      </c>
      <c r="E37" s="11" t="s">
        <v>499</v>
      </c>
      <c r="F37" s="11" t="s">
        <v>499</v>
      </c>
      <c r="G37" s="11" t="s">
        <v>499</v>
      </c>
      <c r="H37" s="11" t="s">
        <v>499</v>
      </c>
      <c r="I37" s="11" t="s">
        <v>499</v>
      </c>
      <c r="J37" s="11" t="s">
        <v>499</v>
      </c>
      <c r="K37" s="11" t="s">
        <v>499</v>
      </c>
    </row>
    <row r="38" spans="1:11" ht="15.75" customHeight="1">
      <c r="A38" s="10" t="s">
        <v>68</v>
      </c>
      <c r="B38" s="11" t="s">
        <v>501</v>
      </c>
      <c r="C38" s="11" t="s">
        <v>502</v>
      </c>
      <c r="D38" s="11" t="s">
        <v>501</v>
      </c>
      <c r="E38" s="11" t="s">
        <v>501</v>
      </c>
      <c r="F38" s="11" t="s">
        <v>501</v>
      </c>
      <c r="G38" s="11" t="s">
        <v>501</v>
      </c>
      <c r="H38" s="11" t="s">
        <v>501</v>
      </c>
      <c r="I38" s="11" t="s">
        <v>501</v>
      </c>
      <c r="J38" s="11" t="s">
        <v>501</v>
      </c>
      <c r="K38" s="11" t="s">
        <v>501</v>
      </c>
    </row>
    <row r="39" spans="1:11" ht="15.75" customHeight="1">
      <c r="A39" s="10" t="s">
        <v>503</v>
      </c>
      <c r="B39" s="11" t="s">
        <v>504</v>
      </c>
      <c r="C39" s="11" t="s">
        <v>505</v>
      </c>
      <c r="D39" s="11" t="s">
        <v>504</v>
      </c>
      <c r="E39" s="11" t="s">
        <v>504</v>
      </c>
      <c r="F39" s="11" t="s">
        <v>504</v>
      </c>
      <c r="G39" s="11" t="s">
        <v>504</v>
      </c>
      <c r="H39" s="11" t="s">
        <v>504</v>
      </c>
      <c r="I39" s="11" t="s">
        <v>504</v>
      </c>
      <c r="J39" s="11" t="s">
        <v>504</v>
      </c>
      <c r="K39" s="11" t="s">
        <v>504</v>
      </c>
    </row>
    <row r="40" spans="1:11" ht="15.75" customHeight="1">
      <c r="A40" s="10" t="s">
        <v>506</v>
      </c>
      <c r="B40" s="11" t="s">
        <v>507</v>
      </c>
      <c r="C40" s="11" t="s">
        <v>508</v>
      </c>
      <c r="D40" s="11" t="s">
        <v>507</v>
      </c>
      <c r="E40" s="11" t="s">
        <v>507</v>
      </c>
      <c r="F40" s="11" t="s">
        <v>507</v>
      </c>
      <c r="G40" s="11" t="s">
        <v>507</v>
      </c>
      <c r="H40" s="11" t="s">
        <v>507</v>
      </c>
      <c r="I40" s="11" t="s">
        <v>507</v>
      </c>
      <c r="J40" s="11" t="s">
        <v>507</v>
      </c>
      <c r="K40" s="11" t="s">
        <v>507</v>
      </c>
    </row>
    <row r="41" spans="1:11" ht="15.75" customHeight="1">
      <c r="A41" s="10" t="s">
        <v>509</v>
      </c>
      <c r="B41" s="11" t="s">
        <v>412</v>
      </c>
      <c r="C41" s="11" t="s">
        <v>510</v>
      </c>
      <c r="D41" s="11" t="s">
        <v>412</v>
      </c>
      <c r="E41" s="11" t="s">
        <v>412</v>
      </c>
      <c r="F41" s="11" t="s">
        <v>412</v>
      </c>
      <c r="G41" s="11" t="s">
        <v>412</v>
      </c>
      <c r="H41" s="11" t="s">
        <v>412</v>
      </c>
      <c r="I41" s="11" t="s">
        <v>412</v>
      </c>
      <c r="J41" s="11" t="s">
        <v>412</v>
      </c>
      <c r="K41" s="11" t="s">
        <v>412</v>
      </c>
    </row>
    <row r="42" spans="1:11" ht="15.75" customHeight="1">
      <c r="A42" s="10" t="s">
        <v>511</v>
      </c>
      <c r="B42" s="11" t="s">
        <v>420</v>
      </c>
      <c r="C42" s="11" t="s">
        <v>512</v>
      </c>
      <c r="D42" s="11" t="s">
        <v>420</v>
      </c>
      <c r="E42" s="11" t="s">
        <v>420</v>
      </c>
      <c r="F42" s="11" t="s">
        <v>420</v>
      </c>
      <c r="G42" s="11" t="s">
        <v>420</v>
      </c>
      <c r="H42" s="11" t="s">
        <v>420</v>
      </c>
      <c r="I42" s="11" t="s">
        <v>420</v>
      </c>
      <c r="J42" s="11" t="s">
        <v>420</v>
      </c>
      <c r="K42" s="11" t="s">
        <v>420</v>
      </c>
    </row>
    <row r="43" spans="1:11" ht="15.75" customHeight="1">
      <c r="A43" s="10" t="s">
        <v>513</v>
      </c>
      <c r="B43" s="11" t="s">
        <v>426</v>
      </c>
      <c r="C43" s="11" t="s">
        <v>514</v>
      </c>
      <c r="D43" s="11" t="s">
        <v>426</v>
      </c>
      <c r="E43" s="11" t="s">
        <v>426</v>
      </c>
      <c r="F43" s="11" t="s">
        <v>426</v>
      </c>
      <c r="G43" s="11" t="s">
        <v>426</v>
      </c>
      <c r="H43" s="11" t="s">
        <v>426</v>
      </c>
      <c r="I43" s="11" t="s">
        <v>426</v>
      </c>
      <c r="J43" s="11" t="s">
        <v>426</v>
      </c>
      <c r="K43" s="11" t="s">
        <v>426</v>
      </c>
    </row>
    <row r="44" spans="1:11" ht="15.75" customHeight="1">
      <c r="A44" s="10" t="s">
        <v>515</v>
      </c>
      <c r="B44" s="11" t="s">
        <v>432</v>
      </c>
      <c r="C44" s="11" t="s">
        <v>516</v>
      </c>
      <c r="D44" s="11" t="s">
        <v>432</v>
      </c>
      <c r="E44" s="11" t="s">
        <v>432</v>
      </c>
      <c r="F44" s="11" t="s">
        <v>432</v>
      </c>
      <c r="G44" s="11" t="s">
        <v>432</v>
      </c>
      <c r="H44" s="11" t="s">
        <v>432</v>
      </c>
      <c r="I44" s="11" t="s">
        <v>432</v>
      </c>
      <c r="J44" s="11" t="s">
        <v>432</v>
      </c>
      <c r="K44" s="11" t="s">
        <v>432</v>
      </c>
    </row>
    <row r="45" spans="1:11" ht="15.75" customHeight="1">
      <c r="A45" s="10" t="s">
        <v>517</v>
      </c>
      <c r="B45" s="11" t="s">
        <v>438</v>
      </c>
      <c r="C45" s="11" t="s">
        <v>518</v>
      </c>
      <c r="D45" s="11" t="s">
        <v>438</v>
      </c>
      <c r="E45" s="11" t="s">
        <v>438</v>
      </c>
      <c r="F45" s="11" t="s">
        <v>438</v>
      </c>
      <c r="G45" s="11" t="s">
        <v>438</v>
      </c>
      <c r="H45" s="11" t="s">
        <v>438</v>
      </c>
      <c r="I45" s="11" t="s">
        <v>438</v>
      </c>
      <c r="J45" s="11" t="s">
        <v>438</v>
      </c>
      <c r="K45" s="11" t="s">
        <v>438</v>
      </c>
    </row>
    <row r="46" spans="1:11" ht="15.75" customHeight="1">
      <c r="A46" s="10" t="s">
        <v>519</v>
      </c>
      <c r="B46" s="11" t="s">
        <v>444</v>
      </c>
      <c r="C46" s="11" t="s">
        <v>520</v>
      </c>
      <c r="D46" s="11" t="s">
        <v>444</v>
      </c>
      <c r="E46" s="11" t="s">
        <v>444</v>
      </c>
      <c r="F46" s="11" t="s">
        <v>444</v>
      </c>
      <c r="G46" s="11" t="s">
        <v>444</v>
      </c>
      <c r="H46" s="11" t="s">
        <v>444</v>
      </c>
      <c r="I46" s="11" t="s">
        <v>444</v>
      </c>
      <c r="J46" s="11" t="s">
        <v>444</v>
      </c>
      <c r="K46" s="11" t="s">
        <v>444</v>
      </c>
    </row>
    <row r="47" spans="1:11" ht="15.75" customHeight="1">
      <c r="A47" s="10" t="s">
        <v>521</v>
      </c>
      <c r="B47" s="11" t="s">
        <v>450</v>
      </c>
      <c r="C47" s="11" t="s">
        <v>522</v>
      </c>
      <c r="D47" s="11" t="s">
        <v>450</v>
      </c>
      <c r="E47" s="11" t="s">
        <v>450</v>
      </c>
      <c r="F47" s="11" t="s">
        <v>450</v>
      </c>
      <c r="G47" s="11" t="s">
        <v>450</v>
      </c>
      <c r="H47" s="11" t="s">
        <v>450</v>
      </c>
      <c r="I47" s="11" t="s">
        <v>450</v>
      </c>
      <c r="J47" s="11" t="s">
        <v>450</v>
      </c>
      <c r="K47" s="11" t="s">
        <v>450</v>
      </c>
    </row>
    <row r="48" spans="1:11" ht="15.75" customHeight="1">
      <c r="A48" s="10" t="s">
        <v>523</v>
      </c>
      <c r="B48" s="11" t="s">
        <v>456</v>
      </c>
      <c r="C48" s="11" t="s">
        <v>524</v>
      </c>
      <c r="D48" s="11" t="s">
        <v>456</v>
      </c>
      <c r="E48" s="11" t="s">
        <v>456</v>
      </c>
      <c r="F48" s="11" t="s">
        <v>456</v>
      </c>
      <c r="G48" s="11" t="s">
        <v>456</v>
      </c>
      <c r="H48" s="11" t="s">
        <v>456</v>
      </c>
      <c r="I48" s="11" t="s">
        <v>456</v>
      </c>
      <c r="J48" s="11" t="s">
        <v>456</v>
      </c>
      <c r="K48" s="11" t="s">
        <v>456</v>
      </c>
    </row>
    <row r="49" spans="1:11" ht="13">
      <c r="A49" s="10" t="s">
        <v>525</v>
      </c>
      <c r="B49" s="11" t="s">
        <v>460</v>
      </c>
      <c r="C49" s="11" t="s">
        <v>526</v>
      </c>
      <c r="D49" s="11" t="s">
        <v>460</v>
      </c>
      <c r="E49" s="11" t="s">
        <v>460</v>
      </c>
      <c r="F49" s="11" t="s">
        <v>460</v>
      </c>
      <c r="G49" s="11" t="s">
        <v>460</v>
      </c>
      <c r="H49" s="11" t="s">
        <v>460</v>
      </c>
      <c r="I49" s="11" t="s">
        <v>460</v>
      </c>
      <c r="J49" s="11" t="s">
        <v>460</v>
      </c>
      <c r="K49" s="11" t="s">
        <v>460</v>
      </c>
    </row>
    <row r="50" spans="1:11" ht="13">
      <c r="A50" s="10" t="s">
        <v>527</v>
      </c>
      <c r="B50" s="11" t="s">
        <v>69</v>
      </c>
      <c r="C50" s="11" t="s">
        <v>528</v>
      </c>
      <c r="D50" s="11" t="s">
        <v>69</v>
      </c>
      <c r="E50" s="11" t="s">
        <v>69</v>
      </c>
      <c r="F50" s="11" t="s">
        <v>69</v>
      </c>
      <c r="G50" s="11" t="s">
        <v>69</v>
      </c>
      <c r="H50" s="11" t="s">
        <v>69</v>
      </c>
      <c r="I50" s="11" t="s">
        <v>69</v>
      </c>
      <c r="J50" s="11" t="s">
        <v>69</v>
      </c>
      <c r="K50" s="11" t="s">
        <v>69</v>
      </c>
    </row>
    <row r="51" spans="1:11" ht="16">
      <c r="A51" s="12"/>
    </row>
    <row r="52" spans="1:11" ht="13">
      <c r="A52" s="10" t="s">
        <v>71</v>
      </c>
      <c r="B52" s="10" t="s">
        <v>27</v>
      </c>
      <c r="C52" s="10" t="s">
        <v>28</v>
      </c>
      <c r="D52" s="10" t="s">
        <v>391</v>
      </c>
      <c r="E52" s="10" t="s">
        <v>392</v>
      </c>
      <c r="F52" s="10" t="s">
        <v>393</v>
      </c>
      <c r="G52" s="10" t="s">
        <v>394</v>
      </c>
      <c r="H52" s="10" t="s">
        <v>395</v>
      </c>
      <c r="I52" s="10" t="s">
        <v>396</v>
      </c>
      <c r="J52" s="10" t="s">
        <v>397</v>
      </c>
      <c r="K52" s="10" t="s">
        <v>398</v>
      </c>
    </row>
    <row r="53" spans="1:11" ht="13">
      <c r="A53" s="10" t="s">
        <v>41</v>
      </c>
      <c r="B53" s="11">
        <v>21.5</v>
      </c>
      <c r="C53" s="11">
        <v>999915.9</v>
      </c>
      <c r="D53" s="11">
        <v>21</v>
      </c>
      <c r="E53" s="11">
        <v>21</v>
      </c>
      <c r="F53" s="11">
        <v>21</v>
      </c>
      <c r="G53" s="11">
        <v>21</v>
      </c>
      <c r="H53" s="11">
        <v>21</v>
      </c>
      <c r="I53" s="11">
        <v>21</v>
      </c>
      <c r="J53" s="11">
        <v>21</v>
      </c>
      <c r="K53" s="11">
        <v>21</v>
      </c>
    </row>
    <row r="54" spans="1:11" ht="13">
      <c r="A54" s="10" t="s">
        <v>44</v>
      </c>
      <c r="B54" s="11">
        <v>20.5</v>
      </c>
      <c r="C54" s="11">
        <v>999915.4</v>
      </c>
      <c r="D54" s="11">
        <v>20</v>
      </c>
      <c r="E54" s="11">
        <v>20</v>
      </c>
      <c r="F54" s="11">
        <v>20</v>
      </c>
      <c r="G54" s="11">
        <v>20</v>
      </c>
      <c r="H54" s="11">
        <v>20</v>
      </c>
      <c r="I54" s="11">
        <v>20</v>
      </c>
      <c r="J54" s="11">
        <v>20</v>
      </c>
      <c r="K54" s="11">
        <v>20</v>
      </c>
    </row>
    <row r="55" spans="1:11" ht="13">
      <c r="A55" s="10" t="s">
        <v>47</v>
      </c>
      <c r="B55" s="11">
        <v>19</v>
      </c>
      <c r="C55" s="11">
        <v>999909.9</v>
      </c>
      <c r="D55" s="11">
        <v>19</v>
      </c>
      <c r="E55" s="11">
        <v>19</v>
      </c>
      <c r="F55" s="11">
        <v>19</v>
      </c>
      <c r="G55" s="11">
        <v>19</v>
      </c>
      <c r="H55" s="11">
        <v>19</v>
      </c>
      <c r="I55" s="11">
        <v>19</v>
      </c>
      <c r="J55" s="11">
        <v>19</v>
      </c>
      <c r="K55" s="11">
        <v>19</v>
      </c>
    </row>
    <row r="56" spans="1:11" ht="13">
      <c r="A56" s="10" t="s">
        <v>50</v>
      </c>
      <c r="B56" s="11">
        <v>18</v>
      </c>
      <c r="C56" s="11">
        <v>999909.4</v>
      </c>
      <c r="D56" s="11">
        <v>18</v>
      </c>
      <c r="E56" s="11">
        <v>18</v>
      </c>
      <c r="F56" s="11">
        <v>18</v>
      </c>
      <c r="G56" s="11">
        <v>18</v>
      </c>
      <c r="H56" s="11">
        <v>18</v>
      </c>
      <c r="I56" s="11">
        <v>18</v>
      </c>
      <c r="J56" s="11">
        <v>18</v>
      </c>
      <c r="K56" s="11">
        <v>18</v>
      </c>
    </row>
    <row r="57" spans="1:11" ht="13">
      <c r="A57" s="10" t="s">
        <v>53</v>
      </c>
      <c r="B57" s="11">
        <v>17</v>
      </c>
      <c r="C57" s="11">
        <v>999908.9</v>
      </c>
      <c r="D57" s="11">
        <v>17</v>
      </c>
      <c r="E57" s="11">
        <v>17</v>
      </c>
      <c r="F57" s="11">
        <v>17</v>
      </c>
      <c r="G57" s="11">
        <v>17</v>
      </c>
      <c r="H57" s="11">
        <v>17</v>
      </c>
      <c r="I57" s="11">
        <v>17</v>
      </c>
      <c r="J57" s="11">
        <v>17</v>
      </c>
      <c r="K57" s="11">
        <v>17</v>
      </c>
    </row>
    <row r="58" spans="1:11" ht="13">
      <c r="A58" s="10" t="s">
        <v>56</v>
      </c>
      <c r="B58" s="11">
        <v>16</v>
      </c>
      <c r="C58" s="11">
        <v>999908.4</v>
      </c>
      <c r="D58" s="11">
        <v>16</v>
      </c>
      <c r="E58" s="11">
        <v>16</v>
      </c>
      <c r="F58" s="11">
        <v>16</v>
      </c>
      <c r="G58" s="11">
        <v>16</v>
      </c>
      <c r="H58" s="11">
        <v>16</v>
      </c>
      <c r="I58" s="11">
        <v>16</v>
      </c>
      <c r="J58" s="11">
        <v>16</v>
      </c>
      <c r="K58" s="11">
        <v>16</v>
      </c>
    </row>
    <row r="59" spans="1:11" ht="13">
      <c r="A59" s="10" t="s">
        <v>59</v>
      </c>
      <c r="B59" s="11">
        <v>15</v>
      </c>
      <c r="C59" s="11">
        <v>999907.9</v>
      </c>
      <c r="D59" s="11">
        <v>15</v>
      </c>
      <c r="E59" s="11">
        <v>15</v>
      </c>
      <c r="F59" s="11">
        <v>15</v>
      </c>
      <c r="G59" s="11">
        <v>15</v>
      </c>
      <c r="H59" s="11">
        <v>15</v>
      </c>
      <c r="I59" s="11">
        <v>15</v>
      </c>
      <c r="J59" s="11">
        <v>15</v>
      </c>
      <c r="K59" s="11">
        <v>15</v>
      </c>
    </row>
    <row r="60" spans="1:11" ht="13">
      <c r="A60" s="10" t="s">
        <v>62</v>
      </c>
      <c r="B60" s="11">
        <v>14</v>
      </c>
      <c r="C60" s="11">
        <v>999907.4</v>
      </c>
      <c r="D60" s="11">
        <v>14</v>
      </c>
      <c r="E60" s="11">
        <v>14</v>
      </c>
      <c r="F60" s="11">
        <v>14</v>
      </c>
      <c r="G60" s="11">
        <v>14</v>
      </c>
      <c r="H60" s="11">
        <v>14</v>
      </c>
      <c r="I60" s="11">
        <v>14</v>
      </c>
      <c r="J60" s="11">
        <v>14</v>
      </c>
      <c r="K60" s="11">
        <v>14</v>
      </c>
    </row>
    <row r="61" spans="1:11" ht="13">
      <c r="A61" s="10" t="s">
        <v>65</v>
      </c>
      <c r="B61" s="11">
        <v>13</v>
      </c>
      <c r="C61" s="11">
        <v>999906.4</v>
      </c>
      <c r="D61" s="11">
        <v>13</v>
      </c>
      <c r="E61" s="11">
        <v>13</v>
      </c>
      <c r="F61" s="11">
        <v>13</v>
      </c>
      <c r="G61" s="11">
        <v>13</v>
      </c>
      <c r="H61" s="11">
        <v>13</v>
      </c>
      <c r="I61" s="11">
        <v>13</v>
      </c>
      <c r="J61" s="11">
        <v>13</v>
      </c>
      <c r="K61" s="11">
        <v>13</v>
      </c>
    </row>
    <row r="62" spans="1:11" ht="13">
      <c r="A62" s="10" t="s">
        <v>68</v>
      </c>
      <c r="B62" s="11">
        <v>12</v>
      </c>
      <c r="C62" s="11">
        <v>999905.4</v>
      </c>
      <c r="D62" s="11">
        <v>12</v>
      </c>
      <c r="E62" s="11">
        <v>12</v>
      </c>
      <c r="F62" s="11">
        <v>12</v>
      </c>
      <c r="G62" s="11">
        <v>12</v>
      </c>
      <c r="H62" s="11">
        <v>12</v>
      </c>
      <c r="I62" s="11">
        <v>12</v>
      </c>
      <c r="J62" s="11">
        <v>12</v>
      </c>
      <c r="K62" s="11">
        <v>12</v>
      </c>
    </row>
    <row r="63" spans="1:11" ht="13">
      <c r="A63" s="10" t="s">
        <v>503</v>
      </c>
      <c r="B63" s="11">
        <v>11</v>
      </c>
      <c r="C63" s="11">
        <v>999904.4</v>
      </c>
      <c r="D63" s="11">
        <v>11</v>
      </c>
      <c r="E63" s="11">
        <v>11</v>
      </c>
      <c r="F63" s="11">
        <v>11</v>
      </c>
      <c r="G63" s="11">
        <v>11</v>
      </c>
      <c r="H63" s="11">
        <v>11</v>
      </c>
      <c r="I63" s="11">
        <v>11</v>
      </c>
      <c r="J63" s="11">
        <v>11</v>
      </c>
      <c r="K63" s="11">
        <v>11</v>
      </c>
    </row>
    <row r="64" spans="1:11" ht="13">
      <c r="A64" s="10" t="s">
        <v>506</v>
      </c>
      <c r="B64" s="11">
        <v>10</v>
      </c>
      <c r="C64" s="11">
        <v>999903.4</v>
      </c>
      <c r="D64" s="11">
        <v>10</v>
      </c>
      <c r="E64" s="11">
        <v>10</v>
      </c>
      <c r="F64" s="11">
        <v>10</v>
      </c>
      <c r="G64" s="11">
        <v>10</v>
      </c>
      <c r="H64" s="11">
        <v>10</v>
      </c>
      <c r="I64" s="11">
        <v>10</v>
      </c>
      <c r="J64" s="11">
        <v>10</v>
      </c>
      <c r="K64" s="11">
        <v>10</v>
      </c>
    </row>
    <row r="65" spans="1:15" ht="13">
      <c r="A65" s="10" t="s">
        <v>509</v>
      </c>
      <c r="B65" s="11">
        <v>9</v>
      </c>
      <c r="C65" s="11">
        <v>999902.4</v>
      </c>
      <c r="D65" s="11">
        <v>9</v>
      </c>
      <c r="E65" s="11">
        <v>9</v>
      </c>
      <c r="F65" s="11">
        <v>9</v>
      </c>
      <c r="G65" s="11">
        <v>9</v>
      </c>
      <c r="H65" s="11">
        <v>9</v>
      </c>
      <c r="I65" s="11">
        <v>9</v>
      </c>
      <c r="J65" s="11">
        <v>9</v>
      </c>
      <c r="K65" s="11">
        <v>9</v>
      </c>
    </row>
    <row r="66" spans="1:15" ht="13">
      <c r="A66" s="10" t="s">
        <v>511</v>
      </c>
      <c r="B66" s="11">
        <v>8</v>
      </c>
      <c r="C66" s="11">
        <v>999901.4</v>
      </c>
      <c r="D66" s="11">
        <v>8</v>
      </c>
      <c r="E66" s="11">
        <v>8</v>
      </c>
      <c r="F66" s="11">
        <v>8</v>
      </c>
      <c r="G66" s="11">
        <v>8</v>
      </c>
      <c r="H66" s="11">
        <v>8</v>
      </c>
      <c r="I66" s="11">
        <v>8</v>
      </c>
      <c r="J66" s="11">
        <v>8</v>
      </c>
      <c r="K66" s="11">
        <v>8</v>
      </c>
    </row>
    <row r="67" spans="1:15" ht="13">
      <c r="A67" s="10" t="s">
        <v>513</v>
      </c>
      <c r="B67" s="11">
        <v>7</v>
      </c>
      <c r="C67" s="11">
        <v>999900.4</v>
      </c>
      <c r="D67" s="11">
        <v>7</v>
      </c>
      <c r="E67" s="11">
        <v>7</v>
      </c>
      <c r="F67" s="11">
        <v>7</v>
      </c>
      <c r="G67" s="11">
        <v>7</v>
      </c>
      <c r="H67" s="11">
        <v>7</v>
      </c>
      <c r="I67" s="11">
        <v>7</v>
      </c>
      <c r="J67" s="11">
        <v>7</v>
      </c>
      <c r="K67" s="11">
        <v>7</v>
      </c>
    </row>
    <row r="68" spans="1:15" ht="13">
      <c r="A68" s="10" t="s">
        <v>515</v>
      </c>
      <c r="B68" s="11">
        <v>6</v>
      </c>
      <c r="C68" s="11">
        <v>999899.4</v>
      </c>
      <c r="D68" s="11">
        <v>6</v>
      </c>
      <c r="E68" s="11">
        <v>6</v>
      </c>
      <c r="F68" s="11">
        <v>6</v>
      </c>
      <c r="G68" s="11">
        <v>6</v>
      </c>
      <c r="H68" s="11">
        <v>6</v>
      </c>
      <c r="I68" s="11">
        <v>6</v>
      </c>
      <c r="J68" s="11">
        <v>6</v>
      </c>
      <c r="K68" s="11">
        <v>6</v>
      </c>
    </row>
    <row r="69" spans="1:15" ht="13">
      <c r="A69" s="10" t="s">
        <v>517</v>
      </c>
      <c r="B69" s="11">
        <v>5</v>
      </c>
      <c r="C69" s="11">
        <v>999898.4</v>
      </c>
      <c r="D69" s="11">
        <v>5</v>
      </c>
      <c r="E69" s="11">
        <v>5</v>
      </c>
      <c r="F69" s="11">
        <v>5</v>
      </c>
      <c r="G69" s="11">
        <v>5</v>
      </c>
      <c r="H69" s="11">
        <v>5</v>
      </c>
      <c r="I69" s="11">
        <v>5</v>
      </c>
      <c r="J69" s="11">
        <v>5</v>
      </c>
      <c r="K69" s="11">
        <v>5</v>
      </c>
    </row>
    <row r="70" spans="1:15" ht="13">
      <c r="A70" s="10" t="s">
        <v>519</v>
      </c>
      <c r="B70" s="11">
        <v>4</v>
      </c>
      <c r="C70" s="11">
        <v>999897.4</v>
      </c>
      <c r="D70" s="11">
        <v>4</v>
      </c>
      <c r="E70" s="11">
        <v>4</v>
      </c>
      <c r="F70" s="11">
        <v>4</v>
      </c>
      <c r="G70" s="11">
        <v>4</v>
      </c>
      <c r="H70" s="11">
        <v>4</v>
      </c>
      <c r="I70" s="11">
        <v>4</v>
      </c>
      <c r="J70" s="11">
        <v>4</v>
      </c>
      <c r="K70" s="11">
        <v>4</v>
      </c>
    </row>
    <row r="71" spans="1:15" ht="13">
      <c r="A71" s="10" t="s">
        <v>521</v>
      </c>
      <c r="B71" s="11">
        <v>3</v>
      </c>
      <c r="C71" s="11">
        <v>999896.4</v>
      </c>
      <c r="D71" s="11">
        <v>3</v>
      </c>
      <c r="E71" s="11">
        <v>3</v>
      </c>
      <c r="F71" s="11">
        <v>3</v>
      </c>
      <c r="G71" s="11">
        <v>3</v>
      </c>
      <c r="H71" s="11">
        <v>3</v>
      </c>
      <c r="I71" s="11">
        <v>3</v>
      </c>
      <c r="J71" s="11">
        <v>3</v>
      </c>
      <c r="K71" s="11">
        <v>3</v>
      </c>
    </row>
    <row r="72" spans="1:15" ht="13">
      <c r="A72" s="10" t="s">
        <v>523</v>
      </c>
      <c r="B72" s="11">
        <v>2</v>
      </c>
      <c r="C72" s="11">
        <v>999895.4</v>
      </c>
      <c r="D72" s="11">
        <v>2</v>
      </c>
      <c r="E72" s="11">
        <v>2</v>
      </c>
      <c r="F72" s="11">
        <v>2</v>
      </c>
      <c r="G72" s="11">
        <v>2</v>
      </c>
      <c r="H72" s="11">
        <v>2</v>
      </c>
      <c r="I72" s="11">
        <v>2</v>
      </c>
      <c r="J72" s="11">
        <v>2</v>
      </c>
      <c r="K72" s="11">
        <v>2</v>
      </c>
    </row>
    <row r="73" spans="1:15" ht="13">
      <c r="A73" s="10" t="s">
        <v>525</v>
      </c>
      <c r="B73" s="11">
        <v>1</v>
      </c>
      <c r="C73" s="11">
        <v>999894.4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11">
        <v>1</v>
      </c>
      <c r="K73" s="11">
        <v>1</v>
      </c>
    </row>
    <row r="74" spans="1:15" ht="13">
      <c r="A74" s="10" t="s">
        <v>527</v>
      </c>
      <c r="B74" s="11">
        <v>0</v>
      </c>
      <c r="C74" s="11">
        <v>999893.4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</row>
    <row r="75" spans="1:15" ht="16">
      <c r="A75" s="12"/>
    </row>
    <row r="76" spans="1:15" ht="13">
      <c r="A76" s="10" t="s">
        <v>80</v>
      </c>
      <c r="B76" s="10" t="s">
        <v>27</v>
      </c>
      <c r="C76" s="10" t="s">
        <v>28</v>
      </c>
      <c r="D76" s="10" t="s">
        <v>391</v>
      </c>
      <c r="E76" s="10" t="s">
        <v>392</v>
      </c>
      <c r="F76" s="10" t="s">
        <v>393</v>
      </c>
      <c r="G76" s="10" t="s">
        <v>394</v>
      </c>
      <c r="H76" s="10" t="s">
        <v>395</v>
      </c>
      <c r="I76" s="10" t="s">
        <v>396</v>
      </c>
      <c r="J76" s="10" t="s">
        <v>397</v>
      </c>
      <c r="K76" s="10" t="s">
        <v>398</v>
      </c>
      <c r="L76" s="10" t="s">
        <v>81</v>
      </c>
      <c r="M76" s="10" t="s">
        <v>82</v>
      </c>
      <c r="N76" s="10" t="s">
        <v>83</v>
      </c>
      <c r="O76" s="10" t="s">
        <v>84</v>
      </c>
    </row>
    <row r="77" spans="1:15" ht="13">
      <c r="A77" s="10" t="s">
        <v>30</v>
      </c>
      <c r="B77" s="11">
        <v>1</v>
      </c>
      <c r="C77" s="11">
        <v>999893.4</v>
      </c>
      <c r="D77" s="11">
        <v>1</v>
      </c>
      <c r="E77" s="11">
        <v>3</v>
      </c>
      <c r="F77" s="11">
        <v>0</v>
      </c>
      <c r="G77" s="11">
        <v>1</v>
      </c>
      <c r="H77" s="11">
        <v>2</v>
      </c>
      <c r="I77" s="11">
        <v>4</v>
      </c>
      <c r="J77" s="11">
        <v>2</v>
      </c>
      <c r="K77" s="11">
        <v>0</v>
      </c>
      <c r="L77" s="11">
        <v>999907.4</v>
      </c>
      <c r="M77" s="11">
        <v>1000000</v>
      </c>
      <c r="N77" s="11">
        <v>92.6</v>
      </c>
      <c r="O77" s="11">
        <v>0.01</v>
      </c>
    </row>
    <row r="78" spans="1:15" ht="13">
      <c r="A78" s="10" t="s">
        <v>31</v>
      </c>
      <c r="B78" s="11">
        <v>5</v>
      </c>
      <c r="C78" s="11">
        <v>999894.4</v>
      </c>
      <c r="D78" s="11">
        <v>1</v>
      </c>
      <c r="E78" s="11">
        <v>3</v>
      </c>
      <c r="F78" s="11">
        <v>1</v>
      </c>
      <c r="G78" s="11">
        <v>1</v>
      </c>
      <c r="H78" s="11">
        <v>2</v>
      </c>
      <c r="I78" s="11">
        <v>4</v>
      </c>
      <c r="J78" s="11">
        <v>2</v>
      </c>
      <c r="K78" s="11">
        <v>1</v>
      </c>
      <c r="L78" s="11">
        <v>999914.4</v>
      </c>
      <c r="M78" s="11">
        <v>1000000</v>
      </c>
      <c r="N78" s="11">
        <v>85.6</v>
      </c>
      <c r="O78" s="11">
        <v>0.01</v>
      </c>
    </row>
    <row r="79" spans="1:15" ht="13">
      <c r="A79" s="10" t="s">
        <v>32</v>
      </c>
      <c r="B79" s="11">
        <v>6</v>
      </c>
      <c r="C79" s="11">
        <v>999895.4</v>
      </c>
      <c r="D79" s="11">
        <v>4</v>
      </c>
      <c r="E79" s="11">
        <v>3</v>
      </c>
      <c r="F79" s="11">
        <v>2</v>
      </c>
      <c r="G79" s="11">
        <v>4</v>
      </c>
      <c r="H79" s="11">
        <v>2</v>
      </c>
      <c r="I79" s="11">
        <v>4</v>
      </c>
      <c r="J79" s="11">
        <v>2</v>
      </c>
      <c r="K79" s="11">
        <v>9</v>
      </c>
      <c r="L79" s="11">
        <v>999931.4</v>
      </c>
      <c r="M79" s="11">
        <v>1000000</v>
      </c>
      <c r="N79" s="11">
        <v>68.599999999999994</v>
      </c>
      <c r="O79" s="11">
        <v>0.01</v>
      </c>
    </row>
    <row r="80" spans="1:15" ht="13">
      <c r="A80" s="10" t="s">
        <v>33</v>
      </c>
      <c r="B80" s="11">
        <v>8</v>
      </c>
      <c r="C80" s="11">
        <v>999896.4</v>
      </c>
      <c r="D80" s="11">
        <v>6</v>
      </c>
      <c r="E80" s="11">
        <v>3</v>
      </c>
      <c r="F80" s="11">
        <v>3</v>
      </c>
      <c r="G80" s="11">
        <v>6</v>
      </c>
      <c r="H80" s="11">
        <v>3</v>
      </c>
      <c r="I80" s="11">
        <v>4</v>
      </c>
      <c r="J80" s="11">
        <v>3</v>
      </c>
      <c r="K80" s="11">
        <v>2</v>
      </c>
      <c r="L80" s="11">
        <v>999934.4</v>
      </c>
      <c r="M80" s="11">
        <v>1000000</v>
      </c>
      <c r="N80" s="11">
        <v>65.599999999999994</v>
      </c>
      <c r="O80" s="11">
        <v>0.01</v>
      </c>
    </row>
    <row r="81" spans="1:15" ht="13">
      <c r="A81" s="10" t="s">
        <v>34</v>
      </c>
      <c r="B81" s="11">
        <v>8</v>
      </c>
      <c r="C81" s="11">
        <v>999897.4</v>
      </c>
      <c r="D81" s="11">
        <v>7</v>
      </c>
      <c r="E81" s="11">
        <v>4</v>
      </c>
      <c r="F81" s="11">
        <v>5</v>
      </c>
      <c r="G81" s="11">
        <v>9</v>
      </c>
      <c r="H81" s="11">
        <v>5</v>
      </c>
      <c r="I81" s="11">
        <v>4</v>
      </c>
      <c r="J81" s="11">
        <v>5</v>
      </c>
      <c r="K81" s="11">
        <v>3</v>
      </c>
      <c r="L81" s="11">
        <v>999947.4</v>
      </c>
      <c r="M81" s="11">
        <v>1000000</v>
      </c>
      <c r="N81" s="11">
        <v>52.6</v>
      </c>
      <c r="O81" s="11">
        <v>0.01</v>
      </c>
    </row>
    <row r="82" spans="1:15" ht="13">
      <c r="A82" s="10" t="s">
        <v>35</v>
      </c>
      <c r="B82" s="11">
        <v>9</v>
      </c>
      <c r="C82" s="11">
        <v>999899.4</v>
      </c>
      <c r="D82" s="11">
        <v>8</v>
      </c>
      <c r="E82" s="11">
        <v>8</v>
      </c>
      <c r="F82" s="11">
        <v>4</v>
      </c>
      <c r="G82" s="11">
        <v>7</v>
      </c>
      <c r="H82" s="11">
        <v>6</v>
      </c>
      <c r="I82" s="11">
        <v>7</v>
      </c>
      <c r="J82" s="11">
        <v>6</v>
      </c>
      <c r="K82" s="11">
        <v>6</v>
      </c>
      <c r="L82" s="11">
        <v>999960.4</v>
      </c>
      <c r="M82" s="11">
        <v>1000000</v>
      </c>
      <c r="N82" s="11">
        <v>39.6</v>
      </c>
      <c r="O82" s="11">
        <v>0</v>
      </c>
    </row>
    <row r="83" spans="1:15" ht="13">
      <c r="A83" s="10" t="s">
        <v>36</v>
      </c>
      <c r="B83" s="11">
        <v>11</v>
      </c>
      <c r="C83" s="11">
        <v>999898.4</v>
      </c>
      <c r="D83" s="11">
        <v>10</v>
      </c>
      <c r="E83" s="11">
        <v>6</v>
      </c>
      <c r="F83" s="11">
        <v>6</v>
      </c>
      <c r="G83" s="11">
        <v>11</v>
      </c>
      <c r="H83" s="11">
        <v>8</v>
      </c>
      <c r="I83" s="11">
        <v>5</v>
      </c>
      <c r="J83" s="11">
        <v>8</v>
      </c>
      <c r="K83" s="11">
        <v>4</v>
      </c>
      <c r="L83" s="11">
        <v>999967.4</v>
      </c>
      <c r="M83" s="11">
        <v>1000000</v>
      </c>
      <c r="N83" s="11">
        <v>32.6</v>
      </c>
      <c r="O83" s="11">
        <v>0</v>
      </c>
    </row>
    <row r="84" spans="1:15" ht="13">
      <c r="A84" s="10" t="s">
        <v>37</v>
      </c>
      <c r="B84" s="11">
        <v>11</v>
      </c>
      <c r="C84" s="11">
        <v>999900.4</v>
      </c>
      <c r="D84" s="11">
        <v>9</v>
      </c>
      <c r="E84" s="11">
        <v>10</v>
      </c>
      <c r="F84" s="11">
        <v>7</v>
      </c>
      <c r="G84" s="11">
        <v>10</v>
      </c>
      <c r="H84" s="11">
        <v>7</v>
      </c>
      <c r="I84" s="11">
        <v>9</v>
      </c>
      <c r="J84" s="11">
        <v>7</v>
      </c>
      <c r="K84" s="11">
        <v>7</v>
      </c>
      <c r="L84" s="11">
        <v>999977.4</v>
      </c>
      <c r="M84" s="11">
        <v>1000000</v>
      </c>
      <c r="N84" s="11">
        <v>22.6</v>
      </c>
      <c r="O84" s="11">
        <v>0</v>
      </c>
    </row>
    <row r="85" spans="1:15" ht="13">
      <c r="A85" s="10" t="s">
        <v>38</v>
      </c>
      <c r="B85" s="11">
        <v>12</v>
      </c>
      <c r="C85" s="11">
        <v>999901.4</v>
      </c>
      <c r="D85" s="11">
        <v>11</v>
      </c>
      <c r="E85" s="11">
        <v>11</v>
      </c>
      <c r="F85" s="11">
        <v>8</v>
      </c>
      <c r="G85" s="11">
        <v>12</v>
      </c>
      <c r="H85" s="11">
        <v>9</v>
      </c>
      <c r="I85" s="11">
        <v>12</v>
      </c>
      <c r="J85" s="11">
        <v>9</v>
      </c>
      <c r="K85" s="11">
        <v>6</v>
      </c>
      <c r="L85" s="11">
        <v>999991.4</v>
      </c>
      <c r="M85" s="11">
        <v>1000000</v>
      </c>
      <c r="N85" s="11">
        <v>8.6</v>
      </c>
      <c r="O85" s="11">
        <v>0</v>
      </c>
    </row>
    <row r="86" spans="1:15" ht="13">
      <c r="A86" s="10" t="s">
        <v>39</v>
      </c>
      <c r="B86" s="11">
        <v>13</v>
      </c>
      <c r="C86" s="11">
        <v>999903.4</v>
      </c>
      <c r="D86" s="11">
        <v>12</v>
      </c>
      <c r="E86" s="11">
        <v>12</v>
      </c>
      <c r="F86" s="11">
        <v>10</v>
      </c>
      <c r="G86" s="11">
        <v>16</v>
      </c>
      <c r="H86" s="11">
        <v>11</v>
      </c>
      <c r="I86" s="11">
        <v>11</v>
      </c>
      <c r="J86" s="11">
        <v>10</v>
      </c>
      <c r="K86" s="11">
        <v>8</v>
      </c>
      <c r="L86" s="11">
        <v>1000006.4</v>
      </c>
      <c r="M86" s="11">
        <v>1000000</v>
      </c>
      <c r="N86" s="11">
        <v>-6.4</v>
      </c>
      <c r="O86" s="11">
        <v>0</v>
      </c>
    </row>
    <row r="87" spans="1:15" ht="13">
      <c r="A87" s="10" t="s">
        <v>469</v>
      </c>
      <c r="B87" s="11">
        <v>15</v>
      </c>
      <c r="C87" s="11">
        <v>999904.4</v>
      </c>
      <c r="D87" s="11">
        <v>15</v>
      </c>
      <c r="E87" s="11">
        <v>14</v>
      </c>
      <c r="F87" s="11">
        <v>10</v>
      </c>
      <c r="G87" s="11">
        <v>18</v>
      </c>
      <c r="H87" s="11">
        <v>14</v>
      </c>
      <c r="I87" s="11">
        <v>10</v>
      </c>
      <c r="J87" s="11">
        <v>11</v>
      </c>
      <c r="K87" s="11">
        <v>10</v>
      </c>
      <c r="L87" s="11">
        <v>1000021.4</v>
      </c>
      <c r="M87" s="11">
        <v>1000000</v>
      </c>
      <c r="N87" s="11">
        <v>-21.4</v>
      </c>
      <c r="O87" s="11">
        <v>0</v>
      </c>
    </row>
    <row r="88" spans="1:15" ht="13">
      <c r="A88" s="10" t="s">
        <v>470</v>
      </c>
      <c r="B88" s="11">
        <v>16</v>
      </c>
      <c r="C88" s="11">
        <v>999905.4</v>
      </c>
      <c r="D88" s="11">
        <v>14</v>
      </c>
      <c r="E88" s="11">
        <v>15</v>
      </c>
      <c r="F88" s="11">
        <v>12</v>
      </c>
      <c r="G88" s="11">
        <v>17</v>
      </c>
      <c r="H88" s="11">
        <v>16</v>
      </c>
      <c r="I88" s="11">
        <v>13</v>
      </c>
      <c r="J88" s="11">
        <v>13</v>
      </c>
      <c r="K88" s="11">
        <v>13</v>
      </c>
      <c r="L88" s="11">
        <v>1000034.4</v>
      </c>
      <c r="M88" s="11">
        <v>1000000</v>
      </c>
      <c r="N88" s="11">
        <v>-34.4</v>
      </c>
      <c r="O88" s="11">
        <v>0</v>
      </c>
    </row>
    <row r="89" spans="1:15" ht="13">
      <c r="A89" s="10" t="s">
        <v>471</v>
      </c>
      <c r="B89" s="11">
        <v>15</v>
      </c>
      <c r="C89" s="11">
        <v>999906.4</v>
      </c>
      <c r="D89" s="11">
        <v>16</v>
      </c>
      <c r="E89" s="11">
        <v>14</v>
      </c>
      <c r="F89" s="11">
        <v>13</v>
      </c>
      <c r="G89" s="11">
        <v>16</v>
      </c>
      <c r="H89" s="11">
        <v>17</v>
      </c>
      <c r="I89" s="11">
        <v>15</v>
      </c>
      <c r="J89" s="11">
        <v>14</v>
      </c>
      <c r="K89" s="11">
        <v>14</v>
      </c>
      <c r="L89" s="11">
        <v>1000040.4</v>
      </c>
      <c r="M89" s="11">
        <v>1000000</v>
      </c>
      <c r="N89" s="11">
        <v>-40.4</v>
      </c>
      <c r="O89" s="11">
        <v>0</v>
      </c>
    </row>
    <row r="90" spans="1:15" ht="13">
      <c r="A90" s="10" t="s">
        <v>472</v>
      </c>
      <c r="B90" s="11">
        <v>1</v>
      </c>
      <c r="C90" s="11">
        <v>999908.9</v>
      </c>
      <c r="D90" s="11">
        <v>4</v>
      </c>
      <c r="E90" s="11">
        <v>7</v>
      </c>
      <c r="F90" s="11">
        <v>16</v>
      </c>
      <c r="G90" s="11">
        <v>3</v>
      </c>
      <c r="H90" s="11">
        <v>15</v>
      </c>
      <c r="I90" s="11">
        <v>7</v>
      </c>
      <c r="J90" s="11">
        <v>17</v>
      </c>
      <c r="K90" s="11">
        <v>12</v>
      </c>
      <c r="L90" s="11">
        <v>999990.9</v>
      </c>
      <c r="M90" s="11">
        <v>1000000</v>
      </c>
      <c r="N90" s="11">
        <v>9.1</v>
      </c>
      <c r="O90" s="11">
        <v>0</v>
      </c>
    </row>
    <row r="91" spans="1:15" ht="13">
      <c r="A91" s="10" t="s">
        <v>473</v>
      </c>
      <c r="B91" s="11">
        <v>2</v>
      </c>
      <c r="C91" s="11">
        <v>999902.4</v>
      </c>
      <c r="D91" s="11">
        <v>2</v>
      </c>
      <c r="E91" s="11">
        <v>5</v>
      </c>
      <c r="F91" s="11">
        <v>11</v>
      </c>
      <c r="G91" s="11">
        <v>2</v>
      </c>
      <c r="H91" s="11">
        <v>4</v>
      </c>
      <c r="I91" s="11">
        <v>8</v>
      </c>
      <c r="J91" s="11">
        <v>4</v>
      </c>
      <c r="K91" s="11">
        <v>12</v>
      </c>
      <c r="L91" s="11">
        <v>999952.4</v>
      </c>
      <c r="M91" s="11">
        <v>1000000</v>
      </c>
      <c r="N91" s="11">
        <v>47.6</v>
      </c>
      <c r="O91" s="11">
        <v>0</v>
      </c>
    </row>
    <row r="92" spans="1:15" ht="13">
      <c r="A92" s="10" t="s">
        <v>474</v>
      </c>
      <c r="B92" s="11">
        <v>3</v>
      </c>
      <c r="C92" s="11">
        <v>999907.4</v>
      </c>
      <c r="D92" s="11">
        <v>5</v>
      </c>
      <c r="E92" s="11">
        <v>9</v>
      </c>
      <c r="F92" s="11">
        <v>15</v>
      </c>
      <c r="G92" s="11">
        <v>5</v>
      </c>
      <c r="H92" s="11">
        <v>10</v>
      </c>
      <c r="I92" s="11">
        <v>14</v>
      </c>
      <c r="J92" s="11">
        <v>12</v>
      </c>
      <c r="K92" s="11">
        <v>17</v>
      </c>
      <c r="L92" s="11">
        <v>999997.4</v>
      </c>
      <c r="M92" s="11">
        <v>1000000</v>
      </c>
      <c r="N92" s="11">
        <v>2.6</v>
      </c>
      <c r="O92" s="11">
        <v>0</v>
      </c>
    </row>
    <row r="93" spans="1:15" ht="13">
      <c r="A93" s="10" t="s">
        <v>475</v>
      </c>
      <c r="B93" s="11">
        <v>4</v>
      </c>
      <c r="C93" s="11">
        <v>999907.9</v>
      </c>
      <c r="D93" s="11">
        <v>13</v>
      </c>
      <c r="E93" s="11">
        <v>16</v>
      </c>
      <c r="F93" s="11">
        <v>14</v>
      </c>
      <c r="G93" s="11">
        <v>8</v>
      </c>
      <c r="H93" s="11">
        <v>13</v>
      </c>
      <c r="I93" s="11">
        <v>16</v>
      </c>
      <c r="J93" s="11">
        <v>16</v>
      </c>
      <c r="K93" s="11">
        <v>15</v>
      </c>
      <c r="L93" s="11">
        <v>1000022.9</v>
      </c>
      <c r="M93" s="11">
        <v>1000000</v>
      </c>
      <c r="N93" s="11">
        <v>-22.9</v>
      </c>
      <c r="O93" s="11">
        <v>0</v>
      </c>
    </row>
    <row r="94" spans="1:15" ht="13">
      <c r="A94" s="10" t="s">
        <v>476</v>
      </c>
      <c r="B94" s="11">
        <v>17</v>
      </c>
      <c r="C94" s="11">
        <v>999908.4</v>
      </c>
      <c r="D94" s="11">
        <v>17</v>
      </c>
      <c r="E94" s="11">
        <v>17</v>
      </c>
      <c r="F94" s="11">
        <v>19</v>
      </c>
      <c r="G94" s="11">
        <v>14</v>
      </c>
      <c r="H94" s="11">
        <v>12</v>
      </c>
      <c r="I94" s="11">
        <v>18</v>
      </c>
      <c r="J94" s="11">
        <v>15</v>
      </c>
      <c r="K94" s="11">
        <v>17</v>
      </c>
      <c r="L94" s="11">
        <v>1000054.4</v>
      </c>
      <c r="M94" s="11">
        <v>1000000</v>
      </c>
      <c r="N94" s="11">
        <v>-54.4</v>
      </c>
      <c r="O94" s="11">
        <v>-0.01</v>
      </c>
    </row>
    <row r="95" spans="1:15" ht="13">
      <c r="A95" s="10" t="s">
        <v>477</v>
      </c>
      <c r="B95" s="11">
        <v>20.5</v>
      </c>
      <c r="C95" s="11">
        <v>999909.9</v>
      </c>
      <c r="D95" s="11">
        <v>18</v>
      </c>
      <c r="E95" s="11">
        <v>18</v>
      </c>
      <c r="F95" s="11">
        <v>17</v>
      </c>
      <c r="G95" s="11">
        <v>13</v>
      </c>
      <c r="H95" s="11">
        <v>18</v>
      </c>
      <c r="I95" s="11">
        <v>18</v>
      </c>
      <c r="J95" s="11">
        <v>18</v>
      </c>
      <c r="K95" s="11">
        <v>18</v>
      </c>
      <c r="L95" s="11">
        <v>1000068.4</v>
      </c>
      <c r="M95" s="11">
        <v>1000000</v>
      </c>
      <c r="N95" s="11">
        <v>-68.400000000000006</v>
      </c>
      <c r="O95" s="11">
        <v>-0.01</v>
      </c>
    </row>
    <row r="96" spans="1:15" ht="13">
      <c r="A96" s="10" t="s">
        <v>478</v>
      </c>
      <c r="B96" s="11">
        <v>21.5</v>
      </c>
      <c r="C96" s="11">
        <v>999915.9</v>
      </c>
      <c r="D96" s="11">
        <v>20</v>
      </c>
      <c r="E96" s="11">
        <v>19</v>
      </c>
      <c r="F96" s="11">
        <v>21</v>
      </c>
      <c r="G96" s="11">
        <v>21</v>
      </c>
      <c r="H96" s="11">
        <v>21</v>
      </c>
      <c r="I96" s="11">
        <v>19</v>
      </c>
      <c r="J96" s="11">
        <v>19</v>
      </c>
      <c r="K96" s="11">
        <v>19</v>
      </c>
      <c r="L96" s="11">
        <v>1000096.4</v>
      </c>
      <c r="M96" s="11">
        <v>1000000</v>
      </c>
      <c r="N96" s="11">
        <v>-96.4</v>
      </c>
      <c r="O96" s="11">
        <v>-0.01</v>
      </c>
    </row>
    <row r="97" spans="1:15" ht="13">
      <c r="A97" s="10" t="s">
        <v>479</v>
      </c>
      <c r="B97" s="11">
        <v>18</v>
      </c>
      <c r="C97" s="11">
        <v>999909.4</v>
      </c>
      <c r="D97" s="11">
        <v>19</v>
      </c>
      <c r="E97" s="11">
        <v>20</v>
      </c>
      <c r="F97" s="11">
        <v>19</v>
      </c>
      <c r="G97" s="11">
        <v>20</v>
      </c>
      <c r="H97" s="11">
        <v>20</v>
      </c>
      <c r="I97" s="11">
        <v>20</v>
      </c>
      <c r="J97" s="11">
        <v>20</v>
      </c>
      <c r="K97" s="11">
        <v>20</v>
      </c>
      <c r="L97" s="11">
        <v>1000085.4</v>
      </c>
      <c r="M97" s="11">
        <v>1000000</v>
      </c>
      <c r="N97" s="11">
        <v>-85.4</v>
      </c>
      <c r="O97" s="11">
        <v>-0.01</v>
      </c>
    </row>
    <row r="98" spans="1:15" ht="13">
      <c r="A98" s="10" t="s">
        <v>480</v>
      </c>
      <c r="B98" s="11">
        <v>19</v>
      </c>
      <c r="C98" s="11">
        <v>999915.4</v>
      </c>
      <c r="D98" s="11">
        <v>21</v>
      </c>
      <c r="E98" s="11">
        <v>21</v>
      </c>
      <c r="F98" s="11">
        <v>20</v>
      </c>
      <c r="G98" s="11">
        <v>19</v>
      </c>
      <c r="H98" s="11">
        <v>19</v>
      </c>
      <c r="I98" s="11">
        <v>21</v>
      </c>
      <c r="J98" s="11">
        <v>21</v>
      </c>
      <c r="K98" s="11">
        <v>21</v>
      </c>
      <c r="L98" s="11">
        <v>1000097.4</v>
      </c>
      <c r="M98" s="11">
        <v>1000000</v>
      </c>
      <c r="N98" s="11">
        <v>-97.4</v>
      </c>
      <c r="O98" s="11">
        <v>-0.01</v>
      </c>
    </row>
    <row r="99" spans="1:15" ht="16">
      <c r="A99" s="12"/>
    </row>
    <row r="100" spans="1:15" ht="13">
      <c r="A100" s="18" t="s">
        <v>109</v>
      </c>
      <c r="B100" s="19">
        <v>1000105.4</v>
      </c>
      <c r="D100" s="18" t="s">
        <v>109</v>
      </c>
      <c r="E100" s="19">
        <v>1000105.4</v>
      </c>
    </row>
    <row r="101" spans="1:15" ht="13">
      <c r="A101" s="18" t="s">
        <v>529</v>
      </c>
      <c r="B101" s="19">
        <v>999893.4</v>
      </c>
      <c r="D101" s="18" t="s">
        <v>529</v>
      </c>
      <c r="E101" s="19">
        <v>999893.4</v>
      </c>
    </row>
    <row r="102" spans="1:15" ht="13">
      <c r="A102" s="18" t="s">
        <v>112</v>
      </c>
      <c r="B102" s="19">
        <v>21999999.800000001</v>
      </c>
      <c r="D102" s="18" t="s">
        <v>112</v>
      </c>
      <c r="E102" s="19">
        <v>21999999.800000001</v>
      </c>
    </row>
    <row r="103" spans="1:15" ht="13">
      <c r="A103" s="18" t="s">
        <v>114</v>
      </c>
      <c r="B103" s="19">
        <v>22000000</v>
      </c>
      <c r="D103" s="18" t="s">
        <v>114</v>
      </c>
      <c r="E103" s="19">
        <v>22000000</v>
      </c>
    </row>
    <row r="104" spans="1:15" ht="13">
      <c r="A104" s="18" t="s">
        <v>115</v>
      </c>
      <c r="B104" s="19">
        <v>-0.2</v>
      </c>
      <c r="D104" s="18" t="s">
        <v>115</v>
      </c>
      <c r="E104" s="19">
        <v>-0.2</v>
      </c>
    </row>
    <row r="105" spans="1:15" ht="13">
      <c r="A105" s="18" t="s">
        <v>117</v>
      </c>
      <c r="B105" s="19"/>
      <c r="D105" s="18" t="s">
        <v>117</v>
      </c>
      <c r="E105" s="19"/>
    </row>
    <row r="106" spans="1:15" ht="13">
      <c r="A106" s="18" t="s">
        <v>118</v>
      </c>
      <c r="B106" s="19"/>
      <c r="D106" s="18" t="s">
        <v>118</v>
      </c>
      <c r="E106" s="19"/>
    </row>
    <row r="107" spans="1:15" ht="13">
      <c r="A107" s="18" t="s">
        <v>119</v>
      </c>
      <c r="B107" s="19">
        <v>0</v>
      </c>
      <c r="D107" s="18" t="s">
        <v>119</v>
      </c>
      <c r="E107" s="19">
        <v>0</v>
      </c>
    </row>
    <row r="108" spans="1:15" ht="16">
      <c r="A108" s="12"/>
    </row>
    <row r="109" spans="1:15" ht="16">
      <c r="A109" s="33" t="s">
        <v>530</v>
      </c>
    </row>
    <row r="110" spans="1:15" ht="16">
      <c r="A110" s="12"/>
    </row>
    <row r="111" spans="1:15" ht="13">
      <c r="A111" s="34" t="s">
        <v>465</v>
      </c>
    </row>
    <row r="112" spans="1:15" ht="13">
      <c r="A112" s="34" t="s">
        <v>531</v>
      </c>
    </row>
  </sheetData>
  <hyperlinks>
    <hyperlink ref="A109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N12"/>
  <sheetViews>
    <sheetView workbookViewId="0"/>
  </sheetViews>
  <sheetFormatPr baseColWidth="10" defaultColWidth="12.6640625" defaultRowHeight="15.75" customHeight="1"/>
  <sheetData>
    <row r="1" spans="1:14" ht="15.75" customHeight="1">
      <c r="A1" s="1"/>
      <c r="B1" s="36" t="s">
        <v>532</v>
      </c>
      <c r="C1" s="37"/>
      <c r="D1" s="37"/>
      <c r="E1" s="37"/>
      <c r="F1" s="37"/>
    </row>
    <row r="2" spans="1:14" ht="15.75" customHeight="1">
      <c r="B2" s="1" t="s">
        <v>533</v>
      </c>
      <c r="C2" s="1" t="s">
        <v>534</v>
      </c>
      <c r="D2" s="1" t="s">
        <v>535</v>
      </c>
      <c r="E2" s="1" t="s">
        <v>536</v>
      </c>
      <c r="F2" s="35" t="s">
        <v>537</v>
      </c>
    </row>
    <row r="3" spans="1:14" ht="15.75" customHeight="1">
      <c r="A3" s="1" t="s">
        <v>368</v>
      </c>
      <c r="B3" s="3">
        <f>1-AVERAGE(Magyarország!B$244:B$255)/AVERAGE(Magyarország!B$256:B$265)</f>
        <v>-2.6881720430107503E-3</v>
      </c>
      <c r="C3" s="3">
        <f>1-AVERAGE(Magyarország!C$244:C$255)/AVERAGE(Magyarország!C$256:C$265)</f>
        <v>-0.11581920903954801</v>
      </c>
      <c r="D3" s="3">
        <f>1-AVERAGE(Magyarország!D$244:D$255)/AVERAGE(Magyarország!D$256:D$265)</f>
        <v>0.37158469945355188</v>
      </c>
      <c r="E3" s="3">
        <f>1-AVERAGE(Magyarország!E$244:E$255)/AVERAGE(Magyarország!E$256:E$265)</f>
        <v>0.13242009132420096</v>
      </c>
      <c r="F3" s="3">
        <f>1-AVERAGE(Magyarország!F$244:F$255)/AVERAGE(Magyarország!F$256:F$265)</f>
        <v>6.3421828908554634E-2</v>
      </c>
      <c r="H3" s="1">
        <f t="shared" ref="H3:L3" si="0">RANK(B3,B$3:B$12,0)</f>
        <v>7</v>
      </c>
      <c r="I3" s="1">
        <f t="shared" si="0"/>
        <v>5</v>
      </c>
      <c r="J3" s="1">
        <f t="shared" si="0"/>
        <v>1</v>
      </c>
      <c r="K3" s="1">
        <f t="shared" si="0"/>
        <v>1</v>
      </c>
      <c r="L3" s="1">
        <f t="shared" si="0"/>
        <v>6</v>
      </c>
      <c r="M3" s="1">
        <v>1000</v>
      </c>
      <c r="N3" s="1">
        <f t="shared" ref="N3:N12" si="1">SUM(H3:L3)</f>
        <v>20</v>
      </c>
    </row>
    <row r="4" spans="1:14" ht="15.75" customHeight="1">
      <c r="A4" s="1" t="s">
        <v>369</v>
      </c>
      <c r="B4" s="3">
        <f>1-AVERAGE(Lengyelorszag!B$244:B$255)/AVERAGE(Lengyelorszag!B$256:B$265)</f>
        <v>-6.4935064935065512E-3</v>
      </c>
      <c r="C4" s="3">
        <f>1-AVERAGE(Lengyelorszag!C$244:C$255)/AVERAGE(Lengyelorszag!C$256:C$265)</f>
        <v>5.7017543859649078E-2</v>
      </c>
      <c r="D4" s="3">
        <f>1-AVERAGE(Lengyelorszag!D$244:D$255)/AVERAGE(Lengyelorszag!D$256:D$265)</f>
        <v>-5.2631578947368363E-2</v>
      </c>
      <c r="E4" s="3">
        <f>1-AVERAGE(Lengyelorszag!E$244:E$255)/AVERAGE(Lengyelorszag!E$256:E$265)</f>
        <v>0.12414965986394555</v>
      </c>
      <c r="F4" s="3">
        <f>1-AVERAGE(Lengyelorszag!F$244:F$255)/AVERAGE(Lengyelorszag!F$256:F$265)</f>
        <v>0.10460992907801425</v>
      </c>
      <c r="H4" s="1">
        <f t="shared" ref="H4:L4" si="2">RANK(B4,B$3:B$12,0)</f>
        <v>8</v>
      </c>
      <c r="I4" s="1">
        <f t="shared" si="2"/>
        <v>1</v>
      </c>
      <c r="J4" s="1">
        <f t="shared" si="2"/>
        <v>9</v>
      </c>
      <c r="K4" s="1">
        <f t="shared" si="2"/>
        <v>3</v>
      </c>
      <c r="L4" s="1">
        <f t="shared" si="2"/>
        <v>2</v>
      </c>
      <c r="M4" s="1">
        <v>1000</v>
      </c>
      <c r="N4" s="1">
        <f t="shared" si="1"/>
        <v>23</v>
      </c>
    </row>
    <row r="5" spans="1:14" ht="15.75" customHeight="1">
      <c r="A5" s="1" t="s">
        <v>370</v>
      </c>
      <c r="B5" s="3">
        <f>1-AVERAGE(Csehorszag!B$244:B$255)/AVERAGE(Csehorszag!B$256:B$265)</f>
        <v>6.4927857935627054E-2</v>
      </c>
      <c r="C5" s="3">
        <f>1-AVERAGE(Csehorszag!C$244:C$255)/AVERAGE(Csehorszag!C$256:C$265)</f>
        <v>-0.14829396325459321</v>
      </c>
      <c r="D5" s="3">
        <f>1-AVERAGE(Csehorszag!D$244:D$255)/AVERAGE(Csehorszag!D$256:D$265)</f>
        <v>5.0925925925926041E-2</v>
      </c>
      <c r="E5" s="3">
        <f>1-AVERAGE(Csehorszag!E$244:E$255)/AVERAGE(Csehorszag!E$256:E$265)</f>
        <v>9.9229287090558782E-2</v>
      </c>
      <c r="F5" s="3">
        <f>1-AVERAGE(Csehorszag!F$244:F$255)/AVERAGE(Csehorszag!F$256:F$265)</f>
        <v>8.7837837837837829E-2</v>
      </c>
      <c r="H5" s="1">
        <f t="shared" ref="H5:L5" si="3">RANK(B5,B$3:B$12,0)</f>
        <v>3</v>
      </c>
      <c r="I5" s="1">
        <f t="shared" si="3"/>
        <v>8</v>
      </c>
      <c r="J5" s="1">
        <f t="shared" si="3"/>
        <v>4</v>
      </c>
      <c r="K5" s="1">
        <f t="shared" si="3"/>
        <v>6</v>
      </c>
      <c r="L5" s="1">
        <f t="shared" si="3"/>
        <v>3</v>
      </c>
      <c r="M5" s="1">
        <v>1000</v>
      </c>
      <c r="N5" s="1">
        <f t="shared" si="1"/>
        <v>24</v>
      </c>
    </row>
    <row r="6" spans="1:14" ht="15.75" customHeight="1">
      <c r="A6" s="1" t="s">
        <v>371</v>
      </c>
      <c r="B6" s="3">
        <f>1-AVERAGE(Szlovakia!B$244:B$255)/AVERAGE(Szlovakia!B$256:B$265)</f>
        <v>7.9122340425531901E-2</v>
      </c>
      <c r="C6" s="3">
        <f>1-AVERAGE(Szlovakia!C$244:C$255)/AVERAGE(Szlovakia!C$256:C$265)</f>
        <v>-7.1428571428571397E-2</v>
      </c>
      <c r="D6" s="3">
        <f>1-AVERAGE(Szlovakia!D$244:D$255)/AVERAGE(Szlovakia!D$256:D$265)</f>
        <v>0.1820987654320988</v>
      </c>
      <c r="E6" s="3">
        <f>1-AVERAGE(Szlovakia!E$244:E$255)/AVERAGE(Szlovakia!E$256:E$265)</f>
        <v>0.12835249042145591</v>
      </c>
      <c r="F6" s="3">
        <f>1-AVERAGE(Szlovakia!F$244:F$255)/AVERAGE(Szlovakia!F$256:F$265)</f>
        <v>0.16666666666666663</v>
      </c>
      <c r="H6" s="1">
        <f t="shared" ref="H6:L6" si="4">RANK(B6,B$3:B$12,0)</f>
        <v>2</v>
      </c>
      <c r="I6" s="1">
        <f t="shared" si="4"/>
        <v>2</v>
      </c>
      <c r="J6" s="1">
        <f t="shared" si="4"/>
        <v>2</v>
      </c>
      <c r="K6" s="1">
        <f t="shared" si="4"/>
        <v>2</v>
      </c>
      <c r="L6" s="1">
        <f t="shared" si="4"/>
        <v>1</v>
      </c>
      <c r="M6" s="1">
        <v>1000</v>
      </c>
      <c r="N6" s="1">
        <f t="shared" si="1"/>
        <v>9</v>
      </c>
    </row>
    <row r="7" spans="1:14" ht="15.75" customHeight="1">
      <c r="A7" s="1" t="s">
        <v>372</v>
      </c>
      <c r="B7" s="3">
        <f>1-AVERAGE(Ausztria!B$244:B$255)/AVERAGE(Ausztria!B$256:B$265)</f>
        <v>-5.9941520467836185E-2</v>
      </c>
      <c r="C7" s="3">
        <f>1-AVERAGE(Ausztria!C$244:C$255)/AVERAGE(Ausztria!C$256:C$265)</f>
        <v>-7.723577235772372E-2</v>
      </c>
      <c r="D7" s="3">
        <f>1-AVERAGE(Ausztria!D$244:D$255)/AVERAGE(Ausztria!D$256:D$265)</f>
        <v>-0.12745098039215685</v>
      </c>
      <c r="E7" s="3">
        <f>1-AVERAGE(Ausztria!E$244:E$255)/AVERAGE(Ausztria!E$256:E$265)</f>
        <v>8.333333333333337E-2</v>
      </c>
      <c r="F7" s="3">
        <f>1-AVERAGE(Ausztria!F$244:F$255)/AVERAGE(Ausztria!F$256:F$265)</f>
        <v>7.8947368421052544E-2</v>
      </c>
      <c r="H7" s="1">
        <f t="shared" ref="H7:L7" si="5">RANK(B7,B$3:B$12,0)</f>
        <v>10</v>
      </c>
      <c r="I7" s="1">
        <f t="shared" si="5"/>
        <v>3</v>
      </c>
      <c r="J7" s="1">
        <f t="shared" si="5"/>
        <v>10</v>
      </c>
      <c r="K7" s="1">
        <f t="shared" si="5"/>
        <v>7</v>
      </c>
      <c r="L7" s="1">
        <f t="shared" si="5"/>
        <v>5</v>
      </c>
      <c r="M7" s="1">
        <v>1000</v>
      </c>
      <c r="N7" s="1">
        <f t="shared" si="1"/>
        <v>35</v>
      </c>
    </row>
    <row r="8" spans="1:14" ht="15.75" customHeight="1">
      <c r="A8" s="1" t="s">
        <v>373</v>
      </c>
      <c r="B8" s="3">
        <f>1-AVERAGE(Horvatorszag!B$244:B$255)/AVERAGE(Horvatorszag!B$256:B$265)</f>
        <v>1.1270491803278659E-2</v>
      </c>
      <c r="C8" s="3">
        <f>1-AVERAGE(Horvatorszag!C$244:C$255)/AVERAGE(Horvatorszag!C$256:C$265)</f>
        <v>-8.5271317829457516E-2</v>
      </c>
      <c r="D8" s="3">
        <f>1-AVERAGE(Horvatorszag!D$244:D$255)/AVERAGE(Horvatorszag!D$256:D$265)</f>
        <v>3.2258064516129115E-2</v>
      </c>
      <c r="E8" s="3">
        <f>1-AVERAGE(Horvatorszag!E$244:E$255)/AVERAGE(Horvatorszag!E$256:E$265)</f>
        <v>0</v>
      </c>
      <c r="F8" s="3">
        <f>1-AVERAGE(Horvatorszag!F$244:F$255)/AVERAGE(Horvatorszag!F$256:F$265)</f>
        <v>-1.3513513513513598E-2</v>
      </c>
      <c r="H8" s="1">
        <f t="shared" ref="H8:L8" si="6">RANK(B8,B$3:B$12,0)</f>
        <v>5</v>
      </c>
      <c r="I8" s="1">
        <f t="shared" si="6"/>
        <v>4</v>
      </c>
      <c r="J8" s="1">
        <f t="shared" si="6"/>
        <v>5</v>
      </c>
      <c r="K8" s="1">
        <f t="shared" si="6"/>
        <v>10</v>
      </c>
      <c r="L8" s="1">
        <f t="shared" si="6"/>
        <v>9</v>
      </c>
      <c r="M8" s="1">
        <v>1000</v>
      </c>
      <c r="N8" s="1">
        <f t="shared" si="1"/>
        <v>33</v>
      </c>
    </row>
    <row r="9" spans="1:14" ht="15.75" customHeight="1">
      <c r="A9" s="1" t="s">
        <v>374</v>
      </c>
      <c r="B9" s="3">
        <f>1-AVERAGE(Szlovenia!B$244:B$255)/AVERAGE(Szlovenia!B$256:B$265)</f>
        <v>4.5435770342834303E-3</v>
      </c>
      <c r="C9" s="3">
        <f>1-AVERAGE(Szlovenia!C$244:C$255)/AVERAGE(Szlovenia!C$256:C$265)</f>
        <v>-0.12612612612612617</v>
      </c>
      <c r="D9" s="3">
        <f>1-AVERAGE(Szlovenia!D$244:D$255)/AVERAGE(Szlovenia!D$256:D$265)</f>
        <v>-5.7471264367816577E-3</v>
      </c>
      <c r="E9" s="3">
        <f>1-AVERAGE(Szlovenia!E$244:E$255)/AVERAGE(Szlovenia!E$256:E$265)</f>
        <v>0.12356321839080464</v>
      </c>
      <c r="F9" s="3">
        <f>1-AVERAGE(Szlovenia!F$244:F$255)/AVERAGE(Szlovenia!F$256:F$265)</f>
        <v>-6.2992125984252079E-2</v>
      </c>
      <c r="H9" s="1">
        <f t="shared" ref="H9:L9" si="7">RANK(B9,B$3:B$12,0)</f>
        <v>6</v>
      </c>
      <c r="I9" s="1">
        <f t="shared" si="7"/>
        <v>7</v>
      </c>
      <c r="J9" s="1">
        <f t="shared" si="7"/>
        <v>6</v>
      </c>
      <c r="K9" s="1">
        <f t="shared" si="7"/>
        <v>4</v>
      </c>
      <c r="L9" s="1">
        <f t="shared" si="7"/>
        <v>10</v>
      </c>
      <c r="M9" s="1">
        <v>1000</v>
      </c>
      <c r="N9" s="1">
        <f t="shared" si="1"/>
        <v>33</v>
      </c>
    </row>
    <row r="10" spans="1:14" ht="15.75" customHeight="1">
      <c r="A10" s="1" t="s">
        <v>375</v>
      </c>
      <c r="B10" s="3">
        <f>1-AVERAGE(Szerbia!B$244:B$255)/AVERAGE(Szerbia!B$256:B$265)</f>
        <v>2.5423728813559365E-2</v>
      </c>
      <c r="C10" s="3">
        <f>1-AVERAGE(Szerbia!C$244:C$255)/AVERAGE(Szerbia!C$256:C$265)</f>
        <v>-0.11581920903954801</v>
      </c>
      <c r="D10" s="3">
        <f>1-AVERAGE(Szerbia!D$244:D$255)/AVERAGE(Szerbia!D$256:D$265)</f>
        <v>7.407407407407407E-2</v>
      </c>
      <c r="E10" s="3">
        <f>1-AVERAGE(Szerbia!E$244:E$255)/AVERAGE(Szerbia!E$256:E$265)</f>
        <v>0.11985018726591767</v>
      </c>
      <c r="F10" s="3">
        <f>1-AVERAGE(Szerbia!F$244:F$255)/AVERAGE(Szerbia!F$256:F$265)</f>
        <v>5.555555555555558E-2</v>
      </c>
      <c r="H10" s="1">
        <f t="shared" ref="H10:L10" si="8">RANK(B10,B$3:B$12,0)</f>
        <v>4</v>
      </c>
      <c r="I10" s="1">
        <f t="shared" si="8"/>
        <v>5</v>
      </c>
      <c r="J10" s="1">
        <f t="shared" si="8"/>
        <v>3</v>
      </c>
      <c r="K10" s="1">
        <f t="shared" si="8"/>
        <v>5</v>
      </c>
      <c r="L10" s="1">
        <f t="shared" si="8"/>
        <v>7</v>
      </c>
      <c r="M10" s="1">
        <v>1000</v>
      </c>
      <c r="N10" s="1">
        <f t="shared" si="1"/>
        <v>24</v>
      </c>
    </row>
    <row r="11" spans="1:14" ht="15.75" customHeight="1">
      <c r="A11" s="1" t="s">
        <v>376</v>
      </c>
      <c r="B11" s="3">
        <f>1-AVERAGE(Bulgaria!B$244:B$255)/AVERAGE(Bulgaria!B$256:B$265)</f>
        <v>8.5155350978135869E-2</v>
      </c>
      <c r="C11" s="3">
        <f>1-AVERAGE(Bulgaria!C$244:C$255)/AVERAGE(Bulgaria!C$256:C$265)</f>
        <v>-0.171875</v>
      </c>
      <c r="D11" s="3">
        <f>1-AVERAGE(Bulgaria!D$244:D$255)/AVERAGE(Bulgaria!D$256:D$265)</f>
        <v>-8.0645161290322509E-3</v>
      </c>
      <c r="E11" s="3">
        <f>1-AVERAGE(Bulgaria!E$244:E$255)/AVERAGE(Bulgaria!E$256:E$265)</f>
        <v>9.1863517060366551E-3</v>
      </c>
      <c r="F11" s="3">
        <f>1-AVERAGE(Bulgaria!F$244:F$255)/AVERAGE(Bulgaria!F$256:F$265)</f>
        <v>3.4482758620689613E-2</v>
      </c>
      <c r="H11" s="1">
        <f t="shared" ref="H11:L11" si="9">RANK(B11,B$3:B$12,0)</f>
        <v>1</v>
      </c>
      <c r="I11" s="1">
        <f t="shared" si="9"/>
        <v>10</v>
      </c>
      <c r="J11" s="1">
        <f t="shared" si="9"/>
        <v>7</v>
      </c>
      <c r="K11" s="1">
        <f t="shared" si="9"/>
        <v>9</v>
      </c>
      <c r="L11" s="1">
        <f t="shared" si="9"/>
        <v>8</v>
      </c>
      <c r="M11" s="1">
        <v>1000</v>
      </c>
      <c r="N11" s="1">
        <f t="shared" si="1"/>
        <v>35</v>
      </c>
    </row>
    <row r="12" spans="1:14" ht="15.75" customHeight="1">
      <c r="A12" s="1" t="s">
        <v>377</v>
      </c>
      <c r="B12" s="3">
        <f>1-AVERAGE(Romania!B$244:B$255)/AVERAGE(Romania!B$256:B$265)</f>
        <v>-1.3824884792626779E-2</v>
      </c>
      <c r="C12" s="3">
        <f>1-AVERAGE(Romania!C$244:C$255)/AVERAGE(Romania!C$256:C$265)</f>
        <v>-0.15740740740740744</v>
      </c>
      <c r="D12" s="3">
        <f>1-AVERAGE(Romania!D$244:D$255)/AVERAGE(Romania!D$256:D$265)</f>
        <v>-1.1904761904761862E-2</v>
      </c>
      <c r="E12" s="3">
        <f>1-AVERAGE(Romania!E$244:E$255)/AVERAGE(Romania!E$256:E$265)</f>
        <v>6.1488673139158734E-2</v>
      </c>
      <c r="F12" s="3">
        <f>1-AVERAGE(Romania!F$244:F$255)/AVERAGE(Romania!F$256:F$265)</f>
        <v>7.999999999999996E-2</v>
      </c>
      <c r="H12" s="1">
        <f t="shared" ref="H12:L12" si="10">RANK(B12,B$3:B$12,0)</f>
        <v>9</v>
      </c>
      <c r="I12" s="1">
        <f t="shared" si="10"/>
        <v>9</v>
      </c>
      <c r="J12" s="1">
        <f t="shared" si="10"/>
        <v>8</v>
      </c>
      <c r="K12" s="1">
        <f t="shared" si="10"/>
        <v>8</v>
      </c>
      <c r="L12" s="1">
        <f t="shared" si="10"/>
        <v>4</v>
      </c>
      <c r="M12" s="1">
        <v>1000</v>
      </c>
      <c r="N12" s="1">
        <f t="shared" si="1"/>
        <v>38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N130"/>
  <sheetViews>
    <sheetView workbookViewId="0">
      <selection activeCell="P36" sqref="P36"/>
    </sheetView>
  </sheetViews>
  <sheetFormatPr baseColWidth="10" defaultColWidth="12.6640625" defaultRowHeight="15.75" customHeight="1"/>
  <sheetData>
    <row r="1" spans="1:14">
      <c r="A1" s="12"/>
    </row>
    <row r="2" spans="1:14" ht="15.75" customHeight="1">
      <c r="A2" s="31" t="s">
        <v>384</v>
      </c>
      <c r="B2" s="32">
        <v>5360690</v>
      </c>
      <c r="C2" s="31" t="s">
        <v>385</v>
      </c>
      <c r="D2" s="32">
        <v>10</v>
      </c>
      <c r="E2" s="31" t="s">
        <v>386</v>
      </c>
      <c r="F2" s="32">
        <v>5</v>
      </c>
      <c r="G2" s="31" t="s">
        <v>387</v>
      </c>
      <c r="H2" s="32">
        <v>10</v>
      </c>
      <c r="I2" s="31" t="s">
        <v>388</v>
      </c>
      <c r="J2" s="32">
        <v>0</v>
      </c>
      <c r="K2" s="31" t="s">
        <v>389</v>
      </c>
      <c r="L2" s="32" t="s">
        <v>538</v>
      </c>
    </row>
    <row r="3" spans="1:14">
      <c r="A3" s="12"/>
    </row>
    <row r="4" spans="1:14" ht="15.75" customHeight="1">
      <c r="A4" s="10" t="s">
        <v>26</v>
      </c>
      <c r="B4" s="10" t="s">
        <v>27</v>
      </c>
      <c r="C4" s="10" t="s">
        <v>28</v>
      </c>
      <c r="D4" s="10" t="s">
        <v>391</v>
      </c>
      <c r="E4" s="10" t="s">
        <v>392</v>
      </c>
      <c r="F4" s="10" t="s">
        <v>393</v>
      </c>
      <c r="G4" s="10" t="s">
        <v>539</v>
      </c>
    </row>
    <row r="5" spans="1:14" ht="15.75" customHeight="1">
      <c r="A5" s="10" t="s">
        <v>30</v>
      </c>
      <c r="B5" s="11">
        <v>7</v>
      </c>
      <c r="C5" s="11">
        <v>5</v>
      </c>
      <c r="D5" s="11">
        <v>1</v>
      </c>
      <c r="E5" s="11">
        <v>1</v>
      </c>
      <c r="F5" s="11">
        <v>6</v>
      </c>
      <c r="G5" s="11">
        <v>1000</v>
      </c>
      <c r="I5" s="1">
        <f t="shared" ref="I5:M5" si="0">11-B5</f>
        <v>4</v>
      </c>
      <c r="J5" s="1">
        <f t="shared" si="0"/>
        <v>6</v>
      </c>
      <c r="K5" s="1">
        <f t="shared" si="0"/>
        <v>10</v>
      </c>
      <c r="L5" s="1">
        <f t="shared" si="0"/>
        <v>10</v>
      </c>
      <c r="M5" s="1">
        <f t="shared" si="0"/>
        <v>5</v>
      </c>
      <c r="N5" s="1">
        <v>1000</v>
      </c>
    </row>
    <row r="6" spans="1:14" ht="15.75" customHeight="1">
      <c r="A6" s="10" t="s">
        <v>31</v>
      </c>
      <c r="B6" s="11">
        <v>8</v>
      </c>
      <c r="C6" s="11">
        <v>1</v>
      </c>
      <c r="D6" s="11">
        <v>6</v>
      </c>
      <c r="E6" s="11">
        <v>3</v>
      </c>
      <c r="F6" s="11">
        <v>2</v>
      </c>
      <c r="G6" s="11">
        <v>1000</v>
      </c>
      <c r="I6" s="1">
        <f t="shared" ref="I6:M6" si="1">11-B6</f>
        <v>3</v>
      </c>
      <c r="J6" s="1">
        <f t="shared" si="1"/>
        <v>10</v>
      </c>
      <c r="K6" s="1">
        <f t="shared" si="1"/>
        <v>5</v>
      </c>
      <c r="L6" s="1">
        <f t="shared" si="1"/>
        <v>8</v>
      </c>
      <c r="M6" s="1">
        <f t="shared" si="1"/>
        <v>9</v>
      </c>
      <c r="N6" s="1">
        <v>1000</v>
      </c>
    </row>
    <row r="7" spans="1:14" ht="15.75" customHeight="1">
      <c r="A7" s="10" t="s">
        <v>32</v>
      </c>
      <c r="B7" s="11">
        <v>3</v>
      </c>
      <c r="C7" s="11">
        <v>8</v>
      </c>
      <c r="D7" s="11">
        <v>4</v>
      </c>
      <c r="E7" s="11">
        <v>6</v>
      </c>
      <c r="F7" s="11">
        <v>3</v>
      </c>
      <c r="G7" s="11">
        <v>1000</v>
      </c>
      <c r="I7" s="1">
        <f t="shared" ref="I7:M7" si="2">11-B7</f>
        <v>8</v>
      </c>
      <c r="J7" s="1">
        <f t="shared" si="2"/>
        <v>3</v>
      </c>
      <c r="K7" s="1">
        <f t="shared" si="2"/>
        <v>7</v>
      </c>
      <c r="L7" s="1">
        <f t="shared" si="2"/>
        <v>5</v>
      </c>
      <c r="M7" s="1">
        <f t="shared" si="2"/>
        <v>8</v>
      </c>
      <c r="N7" s="1">
        <v>1000</v>
      </c>
    </row>
    <row r="8" spans="1:14" ht="15.75" customHeight="1">
      <c r="A8" s="10" t="s">
        <v>33</v>
      </c>
      <c r="B8" s="11">
        <v>2</v>
      </c>
      <c r="C8" s="11">
        <v>2</v>
      </c>
      <c r="D8" s="11">
        <v>2</v>
      </c>
      <c r="E8" s="11">
        <v>2</v>
      </c>
      <c r="F8" s="11">
        <v>1</v>
      </c>
      <c r="G8" s="11">
        <v>1000</v>
      </c>
      <c r="I8" s="1">
        <f t="shared" ref="I8:M8" si="3">11-B8</f>
        <v>9</v>
      </c>
      <c r="J8" s="1">
        <f t="shared" si="3"/>
        <v>9</v>
      </c>
      <c r="K8" s="1">
        <f t="shared" si="3"/>
        <v>9</v>
      </c>
      <c r="L8" s="1">
        <f t="shared" si="3"/>
        <v>9</v>
      </c>
      <c r="M8" s="1">
        <f t="shared" si="3"/>
        <v>10</v>
      </c>
      <c r="N8" s="1">
        <v>1000</v>
      </c>
    </row>
    <row r="9" spans="1:14" ht="15.75" customHeight="1">
      <c r="A9" s="10" t="s">
        <v>34</v>
      </c>
      <c r="B9" s="11">
        <v>10</v>
      </c>
      <c r="C9" s="11">
        <v>3</v>
      </c>
      <c r="D9" s="11">
        <v>10</v>
      </c>
      <c r="E9" s="11">
        <v>7</v>
      </c>
      <c r="F9" s="11">
        <v>5</v>
      </c>
      <c r="G9" s="11">
        <v>1000</v>
      </c>
      <c r="I9" s="1">
        <f t="shared" ref="I9:M9" si="4">11-B9</f>
        <v>1</v>
      </c>
      <c r="J9" s="1">
        <f t="shared" si="4"/>
        <v>8</v>
      </c>
      <c r="K9" s="1">
        <f t="shared" si="4"/>
        <v>1</v>
      </c>
      <c r="L9" s="1">
        <f t="shared" si="4"/>
        <v>4</v>
      </c>
      <c r="M9" s="1">
        <f t="shared" si="4"/>
        <v>6</v>
      </c>
      <c r="N9" s="1">
        <v>1000</v>
      </c>
    </row>
    <row r="10" spans="1:14" ht="15.75" customHeight="1">
      <c r="A10" s="10" t="s">
        <v>35</v>
      </c>
      <c r="B10" s="11">
        <v>5</v>
      </c>
      <c r="C10" s="11">
        <v>4</v>
      </c>
      <c r="D10" s="11">
        <v>5</v>
      </c>
      <c r="E10" s="11">
        <v>10</v>
      </c>
      <c r="F10" s="11">
        <v>9</v>
      </c>
      <c r="G10" s="11">
        <v>1000</v>
      </c>
      <c r="I10" s="1">
        <f t="shared" ref="I10:M10" si="5">11-B10</f>
        <v>6</v>
      </c>
      <c r="J10" s="1">
        <f t="shared" si="5"/>
        <v>7</v>
      </c>
      <c r="K10" s="1">
        <f t="shared" si="5"/>
        <v>6</v>
      </c>
      <c r="L10" s="1">
        <f t="shared" si="5"/>
        <v>1</v>
      </c>
      <c r="M10" s="1">
        <f t="shared" si="5"/>
        <v>2</v>
      </c>
      <c r="N10" s="1">
        <v>1000</v>
      </c>
    </row>
    <row r="11" spans="1:14" ht="15.75" customHeight="1">
      <c r="A11" s="10" t="s">
        <v>36</v>
      </c>
      <c r="B11" s="11">
        <v>6</v>
      </c>
      <c r="C11" s="11">
        <v>7</v>
      </c>
      <c r="D11" s="11">
        <v>7</v>
      </c>
      <c r="E11" s="11">
        <v>4</v>
      </c>
      <c r="F11" s="11">
        <v>10</v>
      </c>
      <c r="G11" s="11">
        <v>1000</v>
      </c>
      <c r="I11" s="1">
        <f t="shared" ref="I11:M11" si="6">11-B11</f>
        <v>5</v>
      </c>
      <c r="J11" s="1">
        <f t="shared" si="6"/>
        <v>4</v>
      </c>
      <c r="K11" s="1">
        <f t="shared" si="6"/>
        <v>4</v>
      </c>
      <c r="L11" s="1">
        <f t="shared" si="6"/>
        <v>7</v>
      </c>
      <c r="M11" s="1">
        <f t="shared" si="6"/>
        <v>1</v>
      </c>
      <c r="N11" s="1">
        <v>1000</v>
      </c>
    </row>
    <row r="12" spans="1:14" ht="15.75" customHeight="1">
      <c r="A12" s="10" t="s">
        <v>37</v>
      </c>
      <c r="B12" s="11">
        <v>4</v>
      </c>
      <c r="C12" s="11">
        <v>5</v>
      </c>
      <c r="D12" s="11">
        <v>3</v>
      </c>
      <c r="E12" s="11">
        <v>5</v>
      </c>
      <c r="F12" s="11">
        <v>7</v>
      </c>
      <c r="G12" s="11">
        <v>1000</v>
      </c>
      <c r="I12" s="1">
        <f t="shared" ref="I12:M12" si="7">11-B12</f>
        <v>7</v>
      </c>
      <c r="J12" s="1">
        <f t="shared" si="7"/>
        <v>6</v>
      </c>
      <c r="K12" s="1">
        <f t="shared" si="7"/>
        <v>8</v>
      </c>
      <c r="L12" s="1">
        <f t="shared" si="7"/>
        <v>6</v>
      </c>
      <c r="M12" s="1">
        <f t="shared" si="7"/>
        <v>4</v>
      </c>
      <c r="N12" s="1">
        <v>1000</v>
      </c>
    </row>
    <row r="13" spans="1:14" ht="15.75" customHeight="1">
      <c r="A13" s="10" t="s">
        <v>38</v>
      </c>
      <c r="B13" s="11">
        <v>1</v>
      </c>
      <c r="C13" s="11">
        <v>10</v>
      </c>
      <c r="D13" s="11">
        <v>8</v>
      </c>
      <c r="E13" s="11">
        <v>9</v>
      </c>
      <c r="F13" s="11">
        <v>8</v>
      </c>
      <c r="G13" s="11">
        <v>1000</v>
      </c>
      <c r="I13" s="1">
        <f t="shared" ref="I13:M13" si="8">11-B13</f>
        <v>10</v>
      </c>
      <c r="J13" s="1">
        <f t="shared" si="8"/>
        <v>1</v>
      </c>
      <c r="K13" s="1">
        <f t="shared" si="8"/>
        <v>3</v>
      </c>
      <c r="L13" s="1">
        <f t="shared" si="8"/>
        <v>2</v>
      </c>
      <c r="M13" s="1">
        <f t="shared" si="8"/>
        <v>3</v>
      </c>
      <c r="N13" s="1">
        <v>1000</v>
      </c>
    </row>
    <row r="14" spans="1:14" ht="15.75" customHeight="1">
      <c r="A14" s="10" t="s">
        <v>39</v>
      </c>
      <c r="B14" s="11">
        <v>9</v>
      </c>
      <c r="C14" s="11">
        <v>9</v>
      </c>
      <c r="D14" s="11">
        <v>9</v>
      </c>
      <c r="E14" s="11">
        <v>8</v>
      </c>
      <c r="F14" s="11">
        <v>4</v>
      </c>
      <c r="G14" s="11">
        <v>1000</v>
      </c>
      <c r="I14" s="1">
        <f t="shared" ref="I14:M14" si="9">11-B14</f>
        <v>2</v>
      </c>
      <c r="J14" s="1">
        <f t="shared" si="9"/>
        <v>2</v>
      </c>
      <c r="K14" s="1">
        <f t="shared" si="9"/>
        <v>2</v>
      </c>
      <c r="L14" s="1">
        <f t="shared" si="9"/>
        <v>3</v>
      </c>
      <c r="M14" s="1">
        <f t="shared" si="9"/>
        <v>7</v>
      </c>
      <c r="N14" s="1">
        <v>1000</v>
      </c>
    </row>
    <row r="15" spans="1:14">
      <c r="A15" s="12"/>
    </row>
    <row r="16" spans="1:14" ht="15.75" customHeight="1">
      <c r="A16" s="10" t="s">
        <v>40</v>
      </c>
      <c r="B16" s="10" t="s">
        <v>27</v>
      </c>
      <c r="C16" s="10" t="s">
        <v>28</v>
      </c>
      <c r="D16" s="10" t="s">
        <v>391</v>
      </c>
      <c r="E16" s="10" t="s">
        <v>392</v>
      </c>
      <c r="F16" s="10" t="s">
        <v>393</v>
      </c>
    </row>
    <row r="17" spans="1:6" ht="15.75" customHeight="1">
      <c r="A17" s="10" t="s">
        <v>41</v>
      </c>
      <c r="B17" s="11" t="s">
        <v>540</v>
      </c>
      <c r="C17" s="11" t="s">
        <v>541</v>
      </c>
      <c r="D17" s="11" t="s">
        <v>542</v>
      </c>
      <c r="E17" s="11" t="s">
        <v>543</v>
      </c>
      <c r="F17" s="11" t="s">
        <v>544</v>
      </c>
    </row>
    <row r="18" spans="1:6" ht="15.75" customHeight="1">
      <c r="A18" s="10" t="s">
        <v>44</v>
      </c>
      <c r="B18" s="11" t="s">
        <v>545</v>
      </c>
      <c r="C18" s="11" t="s">
        <v>420</v>
      </c>
      <c r="D18" s="11" t="s">
        <v>546</v>
      </c>
      <c r="E18" s="11" t="s">
        <v>547</v>
      </c>
      <c r="F18" s="11" t="s">
        <v>548</v>
      </c>
    </row>
    <row r="19" spans="1:6" ht="15.75" customHeight="1">
      <c r="A19" s="10" t="s">
        <v>47</v>
      </c>
      <c r="B19" s="11" t="s">
        <v>549</v>
      </c>
      <c r="C19" s="11" t="s">
        <v>426</v>
      </c>
      <c r="D19" s="11" t="s">
        <v>550</v>
      </c>
      <c r="E19" s="11" t="s">
        <v>551</v>
      </c>
      <c r="F19" s="11" t="s">
        <v>552</v>
      </c>
    </row>
    <row r="20" spans="1:6" ht="15.75" customHeight="1">
      <c r="A20" s="10" t="s">
        <v>50</v>
      </c>
      <c r="B20" s="11" t="s">
        <v>553</v>
      </c>
      <c r="C20" s="11" t="s">
        <v>432</v>
      </c>
      <c r="D20" s="11" t="s">
        <v>554</v>
      </c>
      <c r="E20" s="11" t="s">
        <v>555</v>
      </c>
      <c r="F20" s="11" t="s">
        <v>556</v>
      </c>
    </row>
    <row r="21" spans="1:6" ht="15.75" customHeight="1">
      <c r="A21" s="10" t="s">
        <v>53</v>
      </c>
      <c r="B21" s="11" t="s">
        <v>557</v>
      </c>
      <c r="C21" s="11" t="s">
        <v>438</v>
      </c>
      <c r="D21" s="11" t="s">
        <v>558</v>
      </c>
      <c r="E21" s="11" t="s">
        <v>559</v>
      </c>
      <c r="F21" s="11" t="s">
        <v>560</v>
      </c>
    </row>
    <row r="22" spans="1:6" ht="15.75" customHeight="1">
      <c r="A22" s="10" t="s">
        <v>56</v>
      </c>
      <c r="B22" s="11" t="s">
        <v>561</v>
      </c>
      <c r="C22" s="11" t="s">
        <v>444</v>
      </c>
      <c r="D22" s="11" t="s">
        <v>562</v>
      </c>
      <c r="E22" s="11" t="s">
        <v>563</v>
      </c>
      <c r="F22" s="11" t="s">
        <v>444</v>
      </c>
    </row>
    <row r="23" spans="1:6" ht="15.75" customHeight="1">
      <c r="A23" s="10" t="s">
        <v>59</v>
      </c>
      <c r="B23" s="11" t="s">
        <v>564</v>
      </c>
      <c r="C23" s="11" t="s">
        <v>450</v>
      </c>
      <c r="D23" s="11" t="s">
        <v>565</v>
      </c>
      <c r="E23" s="11" t="s">
        <v>566</v>
      </c>
      <c r="F23" s="11" t="s">
        <v>450</v>
      </c>
    </row>
    <row r="24" spans="1:6" ht="15.75" customHeight="1">
      <c r="A24" s="10" t="s">
        <v>62</v>
      </c>
      <c r="B24" s="11" t="s">
        <v>567</v>
      </c>
      <c r="C24" s="11" t="s">
        <v>456</v>
      </c>
      <c r="D24" s="11" t="s">
        <v>568</v>
      </c>
      <c r="E24" s="11" t="s">
        <v>569</v>
      </c>
      <c r="F24" s="11" t="s">
        <v>456</v>
      </c>
    </row>
    <row r="25" spans="1:6" ht="15.75" customHeight="1">
      <c r="A25" s="10" t="s">
        <v>65</v>
      </c>
      <c r="B25" s="11" t="s">
        <v>570</v>
      </c>
      <c r="C25" s="11" t="s">
        <v>460</v>
      </c>
      <c r="D25" s="11" t="s">
        <v>571</v>
      </c>
      <c r="E25" s="11" t="s">
        <v>460</v>
      </c>
      <c r="F25" s="11" t="s">
        <v>460</v>
      </c>
    </row>
    <row r="26" spans="1:6" ht="15.75" customHeight="1">
      <c r="A26" s="10" t="s">
        <v>68</v>
      </c>
      <c r="B26" s="11" t="s">
        <v>572</v>
      </c>
      <c r="C26" s="11" t="s">
        <v>69</v>
      </c>
      <c r="D26" s="11" t="s">
        <v>573</v>
      </c>
      <c r="E26" s="11" t="s">
        <v>69</v>
      </c>
      <c r="F26" s="11" t="s">
        <v>69</v>
      </c>
    </row>
    <row r="27" spans="1:6">
      <c r="A27" s="12"/>
    </row>
    <row r="28" spans="1:6" ht="15.75" customHeight="1">
      <c r="A28" s="10" t="s">
        <v>71</v>
      </c>
      <c r="B28" s="10" t="s">
        <v>27</v>
      </c>
      <c r="C28" s="10" t="s">
        <v>28</v>
      </c>
      <c r="D28" s="10" t="s">
        <v>391</v>
      </c>
      <c r="E28" s="10" t="s">
        <v>392</v>
      </c>
      <c r="F28" s="10" t="s">
        <v>393</v>
      </c>
    </row>
    <row r="29" spans="1:6" ht="15.75" customHeight="1">
      <c r="A29" s="10" t="s">
        <v>41</v>
      </c>
      <c r="B29" s="11">
        <v>504.7</v>
      </c>
      <c r="C29" s="11">
        <v>14.5</v>
      </c>
      <c r="D29" s="11">
        <v>507.2</v>
      </c>
      <c r="E29" s="11">
        <v>9.5</v>
      </c>
      <c r="F29" s="11">
        <v>11.5</v>
      </c>
    </row>
    <row r="30" spans="1:6" ht="15.75" customHeight="1">
      <c r="A30" s="10" t="s">
        <v>44</v>
      </c>
      <c r="B30" s="11">
        <v>488.6</v>
      </c>
      <c r="C30" s="11">
        <v>8</v>
      </c>
      <c r="D30" s="11">
        <v>500.7</v>
      </c>
      <c r="E30" s="11">
        <v>8.5</v>
      </c>
      <c r="F30" s="11">
        <v>10.5</v>
      </c>
    </row>
    <row r="31" spans="1:6" ht="15.75" customHeight="1">
      <c r="A31" s="10" t="s">
        <v>47</v>
      </c>
      <c r="B31" s="11">
        <v>487.6</v>
      </c>
      <c r="C31" s="11">
        <v>7</v>
      </c>
      <c r="D31" s="11">
        <v>499.7</v>
      </c>
      <c r="E31" s="11">
        <v>7.5</v>
      </c>
      <c r="F31" s="11">
        <v>9.5</v>
      </c>
    </row>
    <row r="32" spans="1:6" ht="15.75" customHeight="1">
      <c r="A32" s="10" t="s">
        <v>50</v>
      </c>
      <c r="B32" s="11">
        <v>486.6</v>
      </c>
      <c r="C32" s="11">
        <v>6</v>
      </c>
      <c r="D32" s="11">
        <v>498.7</v>
      </c>
      <c r="E32" s="11">
        <v>6.5</v>
      </c>
      <c r="F32" s="11">
        <v>8.5</v>
      </c>
    </row>
    <row r="33" spans="1:11" ht="15.75" customHeight="1">
      <c r="A33" s="10" t="s">
        <v>53</v>
      </c>
      <c r="B33" s="11">
        <v>485.6</v>
      </c>
      <c r="C33" s="11">
        <v>5</v>
      </c>
      <c r="D33" s="11">
        <v>497.7</v>
      </c>
      <c r="E33" s="11">
        <v>5.5</v>
      </c>
      <c r="F33" s="11">
        <v>7.5</v>
      </c>
    </row>
    <row r="34" spans="1:11" ht="15.75" customHeight="1">
      <c r="A34" s="10" t="s">
        <v>56</v>
      </c>
      <c r="B34" s="11">
        <v>484.6</v>
      </c>
      <c r="C34" s="11">
        <v>4</v>
      </c>
      <c r="D34" s="11">
        <v>496.7</v>
      </c>
      <c r="E34" s="11">
        <v>4.5</v>
      </c>
      <c r="F34" s="11">
        <v>4</v>
      </c>
    </row>
    <row r="35" spans="1:11" ht="15.75" customHeight="1">
      <c r="A35" s="10" t="s">
        <v>59</v>
      </c>
      <c r="B35" s="11">
        <v>483.6</v>
      </c>
      <c r="C35" s="11">
        <v>3</v>
      </c>
      <c r="D35" s="11">
        <v>495.7</v>
      </c>
      <c r="E35" s="11">
        <v>3.5</v>
      </c>
      <c r="F35" s="11">
        <v>3</v>
      </c>
    </row>
    <row r="36" spans="1:11" ht="15.75" customHeight="1">
      <c r="A36" s="10" t="s">
        <v>62</v>
      </c>
      <c r="B36" s="11">
        <v>482.6</v>
      </c>
      <c r="C36" s="11">
        <v>2</v>
      </c>
      <c r="D36" s="11">
        <v>494.7</v>
      </c>
      <c r="E36" s="11">
        <v>2.5</v>
      </c>
      <c r="F36" s="11">
        <v>2</v>
      </c>
    </row>
    <row r="37" spans="1:11" ht="15.75" customHeight="1">
      <c r="A37" s="10" t="s">
        <v>65</v>
      </c>
      <c r="B37" s="11">
        <v>481.6</v>
      </c>
      <c r="C37" s="11">
        <v>1</v>
      </c>
      <c r="D37" s="11">
        <v>493.7</v>
      </c>
      <c r="E37" s="11">
        <v>1</v>
      </c>
      <c r="F37" s="11">
        <v>1</v>
      </c>
    </row>
    <row r="38" spans="1:11" ht="15.75" customHeight="1">
      <c r="A38" s="10" t="s">
        <v>68</v>
      </c>
      <c r="B38" s="11">
        <v>480.6</v>
      </c>
      <c r="C38" s="11">
        <v>0</v>
      </c>
      <c r="D38" s="11">
        <v>490.7</v>
      </c>
      <c r="E38" s="11">
        <v>0</v>
      </c>
      <c r="F38" s="11">
        <v>0</v>
      </c>
    </row>
    <row r="39" spans="1:11">
      <c r="A39" s="12"/>
    </row>
    <row r="40" spans="1:11" ht="15.75" customHeight="1">
      <c r="A40" s="10" t="s">
        <v>80</v>
      </c>
      <c r="B40" s="10" t="s">
        <v>27</v>
      </c>
      <c r="C40" s="10" t="s">
        <v>28</v>
      </c>
      <c r="D40" s="10" t="s">
        <v>391</v>
      </c>
      <c r="E40" s="10" t="s">
        <v>392</v>
      </c>
      <c r="F40" s="10" t="s">
        <v>393</v>
      </c>
      <c r="G40" s="10" t="s">
        <v>81</v>
      </c>
      <c r="H40" s="10" t="s">
        <v>82</v>
      </c>
      <c r="I40" s="10" t="s">
        <v>83</v>
      </c>
      <c r="J40" s="10" t="s">
        <v>84</v>
      </c>
    </row>
    <row r="41" spans="1:11" ht="15.75" customHeight="1">
      <c r="A41" s="10" t="s">
        <v>30</v>
      </c>
      <c r="B41" s="11">
        <v>483.6</v>
      </c>
      <c r="C41" s="11">
        <v>5</v>
      </c>
      <c r="D41" s="11">
        <v>507.2</v>
      </c>
      <c r="E41" s="11">
        <v>9.5</v>
      </c>
      <c r="F41" s="11">
        <v>4</v>
      </c>
      <c r="G41" s="11">
        <v>1009.4</v>
      </c>
      <c r="H41" s="11">
        <v>1000</v>
      </c>
      <c r="I41" s="11">
        <v>-9.4</v>
      </c>
      <c r="J41" s="11">
        <v>-0.94</v>
      </c>
      <c r="K41" s="1">
        <f t="shared" ref="K41:K50" si="10">IF(I41*I107&lt;=0,1,0)</f>
        <v>1</v>
      </c>
    </row>
    <row r="42" spans="1:11" ht="15.75" customHeight="1">
      <c r="A42" s="10" t="s">
        <v>31</v>
      </c>
      <c r="B42" s="11">
        <v>482.6</v>
      </c>
      <c r="C42" s="11">
        <v>14.5</v>
      </c>
      <c r="D42" s="11">
        <v>496.7</v>
      </c>
      <c r="E42" s="11">
        <v>7.5</v>
      </c>
      <c r="F42" s="11">
        <v>10.5</v>
      </c>
      <c r="G42" s="11">
        <v>1011.9</v>
      </c>
      <c r="H42" s="11">
        <v>1000</v>
      </c>
      <c r="I42" s="11">
        <v>-11.9</v>
      </c>
      <c r="J42" s="11">
        <v>-1.19</v>
      </c>
      <c r="K42" s="1">
        <f t="shared" si="10"/>
        <v>1</v>
      </c>
    </row>
    <row r="43" spans="1:11" ht="15.75" customHeight="1">
      <c r="A43" s="10" t="s">
        <v>32</v>
      </c>
      <c r="B43" s="11">
        <v>487.6</v>
      </c>
      <c r="C43" s="11">
        <v>2</v>
      </c>
      <c r="D43" s="11">
        <v>498.7</v>
      </c>
      <c r="E43" s="11">
        <v>4.5</v>
      </c>
      <c r="F43" s="11">
        <v>9.5</v>
      </c>
      <c r="G43" s="11">
        <v>1002.4</v>
      </c>
      <c r="H43" s="11">
        <v>1000</v>
      </c>
      <c r="I43" s="11">
        <v>-2.4</v>
      </c>
      <c r="J43" s="11">
        <v>-0.24</v>
      </c>
      <c r="K43" s="1">
        <f t="shared" si="10"/>
        <v>1</v>
      </c>
    </row>
    <row r="44" spans="1:11" ht="15.75" customHeight="1">
      <c r="A44" s="10" t="s">
        <v>33</v>
      </c>
      <c r="B44" s="11">
        <v>488.6</v>
      </c>
      <c r="C44" s="11">
        <v>8</v>
      </c>
      <c r="D44" s="11">
        <v>500.7</v>
      </c>
      <c r="E44" s="11">
        <v>8.5</v>
      </c>
      <c r="F44" s="11">
        <v>11.5</v>
      </c>
      <c r="G44" s="11">
        <v>1017.4</v>
      </c>
      <c r="H44" s="11">
        <v>1000</v>
      </c>
      <c r="I44" s="11">
        <v>-17.399999999999999</v>
      </c>
      <c r="J44" s="11">
        <v>-1.74</v>
      </c>
      <c r="K44" s="1">
        <f t="shared" si="10"/>
        <v>1</v>
      </c>
    </row>
    <row r="45" spans="1:11" ht="15.75" customHeight="1">
      <c r="A45" s="10" t="s">
        <v>34</v>
      </c>
      <c r="B45" s="11">
        <v>480.6</v>
      </c>
      <c r="C45" s="11">
        <v>7</v>
      </c>
      <c r="D45" s="11">
        <v>490.7</v>
      </c>
      <c r="E45" s="11">
        <v>3.5</v>
      </c>
      <c r="F45" s="11">
        <v>7.5</v>
      </c>
      <c r="G45" s="11">
        <v>989.3</v>
      </c>
      <c r="H45" s="11">
        <v>1000</v>
      </c>
      <c r="I45" s="11">
        <v>10.7</v>
      </c>
      <c r="J45" s="11">
        <v>1.07</v>
      </c>
      <c r="K45" s="1">
        <f t="shared" si="10"/>
        <v>1</v>
      </c>
    </row>
    <row r="46" spans="1:11" ht="15.75" customHeight="1">
      <c r="A46" s="10" t="s">
        <v>35</v>
      </c>
      <c r="B46" s="11">
        <v>485.6</v>
      </c>
      <c r="C46" s="11">
        <v>6</v>
      </c>
      <c r="D46" s="11">
        <v>497.7</v>
      </c>
      <c r="E46" s="11">
        <v>0</v>
      </c>
      <c r="F46" s="11">
        <v>1</v>
      </c>
      <c r="G46" s="11">
        <v>990.3</v>
      </c>
      <c r="H46" s="11">
        <v>1000</v>
      </c>
      <c r="I46" s="11">
        <v>9.6999999999999993</v>
      </c>
      <c r="J46" s="11">
        <v>0.97</v>
      </c>
      <c r="K46" s="1">
        <f t="shared" si="10"/>
        <v>1</v>
      </c>
    </row>
    <row r="47" spans="1:11" ht="15.75" customHeight="1">
      <c r="A47" s="10" t="s">
        <v>36</v>
      </c>
      <c r="B47" s="11">
        <v>484.6</v>
      </c>
      <c r="C47" s="11">
        <v>3</v>
      </c>
      <c r="D47" s="11">
        <v>495.7</v>
      </c>
      <c r="E47" s="11">
        <v>6.5</v>
      </c>
      <c r="F47" s="11">
        <v>0</v>
      </c>
      <c r="G47" s="11">
        <v>989.8</v>
      </c>
      <c r="H47" s="11">
        <v>1000</v>
      </c>
      <c r="I47" s="11">
        <v>10.199999999999999</v>
      </c>
      <c r="J47" s="11">
        <v>1.02</v>
      </c>
      <c r="K47" s="1">
        <f t="shared" si="10"/>
        <v>1</v>
      </c>
    </row>
    <row r="48" spans="1:11" ht="15.75" customHeight="1">
      <c r="A48" s="10" t="s">
        <v>37</v>
      </c>
      <c r="B48" s="11">
        <v>486.6</v>
      </c>
      <c r="C48" s="11">
        <v>5</v>
      </c>
      <c r="D48" s="11">
        <v>499.7</v>
      </c>
      <c r="E48" s="11">
        <v>5.5</v>
      </c>
      <c r="F48" s="11">
        <v>3</v>
      </c>
      <c r="G48" s="11">
        <v>999.8</v>
      </c>
      <c r="H48" s="11">
        <v>1000</v>
      </c>
      <c r="I48" s="11">
        <v>0.2</v>
      </c>
      <c r="J48" s="11">
        <v>0.02</v>
      </c>
      <c r="K48" s="1">
        <f t="shared" si="10"/>
        <v>1</v>
      </c>
    </row>
    <row r="49" spans="1:11" ht="13">
      <c r="A49" s="10" t="s">
        <v>38</v>
      </c>
      <c r="B49" s="11">
        <v>504.7</v>
      </c>
      <c r="C49" s="11">
        <v>0</v>
      </c>
      <c r="D49" s="11">
        <v>494.7</v>
      </c>
      <c r="E49" s="11">
        <v>1</v>
      </c>
      <c r="F49" s="11">
        <v>2</v>
      </c>
      <c r="G49" s="11">
        <v>1002.4</v>
      </c>
      <c r="H49" s="11">
        <v>1000</v>
      </c>
      <c r="I49" s="11">
        <v>-2.4</v>
      </c>
      <c r="J49" s="11">
        <v>-0.24</v>
      </c>
      <c r="K49" s="1">
        <f t="shared" si="10"/>
        <v>1</v>
      </c>
    </row>
    <row r="50" spans="1:11" ht="13">
      <c r="A50" s="10" t="s">
        <v>39</v>
      </c>
      <c r="B50" s="11">
        <v>481.6</v>
      </c>
      <c r="C50" s="11">
        <v>1</v>
      </c>
      <c r="D50" s="11">
        <v>493.7</v>
      </c>
      <c r="E50" s="11">
        <v>2.5</v>
      </c>
      <c r="F50" s="11">
        <v>8.5</v>
      </c>
      <c r="G50" s="11">
        <v>987.3</v>
      </c>
      <c r="H50" s="11">
        <v>1000</v>
      </c>
      <c r="I50" s="11">
        <v>12.7</v>
      </c>
      <c r="J50" s="11">
        <v>1.27</v>
      </c>
      <c r="K50" s="1">
        <f t="shared" si="10"/>
        <v>1</v>
      </c>
    </row>
    <row r="51" spans="1:11" ht="16">
      <c r="A51" s="12"/>
    </row>
    <row r="52" spans="1:11" ht="13">
      <c r="A52" s="18" t="s">
        <v>109</v>
      </c>
      <c r="B52" s="19">
        <v>1047.4000000000001</v>
      </c>
    </row>
    <row r="53" spans="1:11" ht="13">
      <c r="A53" s="18" t="s">
        <v>111</v>
      </c>
      <c r="B53" s="19">
        <v>971.3</v>
      </c>
    </row>
    <row r="54" spans="1:11" ht="13">
      <c r="A54" s="18" t="s">
        <v>112</v>
      </c>
      <c r="B54" s="19">
        <v>10000</v>
      </c>
    </row>
    <row r="55" spans="1:11" ht="13">
      <c r="A55" s="18" t="s">
        <v>114</v>
      </c>
      <c r="B55" s="19">
        <v>10000</v>
      </c>
    </row>
    <row r="56" spans="1:11" ht="13">
      <c r="A56" s="18" t="s">
        <v>115</v>
      </c>
      <c r="B56" s="19">
        <v>0</v>
      </c>
    </row>
    <row r="57" spans="1:11" ht="13">
      <c r="A57" s="18" t="s">
        <v>117</v>
      </c>
      <c r="B57" s="19"/>
    </row>
    <row r="58" spans="1:11" ht="13">
      <c r="A58" s="18" t="s">
        <v>118</v>
      </c>
      <c r="B58" s="19"/>
    </row>
    <row r="59" spans="1:11" ht="13">
      <c r="A59" s="18" t="s">
        <v>119</v>
      </c>
      <c r="B59" s="19">
        <v>0</v>
      </c>
    </row>
    <row r="60" spans="1:11" ht="16">
      <c r="A60" s="12"/>
    </row>
    <row r="61" spans="1:11" ht="16">
      <c r="A61" s="33" t="s">
        <v>574</v>
      </c>
    </row>
    <row r="62" spans="1:11" ht="16">
      <c r="A62" s="12"/>
    </row>
    <row r="63" spans="1:11" ht="13">
      <c r="A63" s="34" t="s">
        <v>575</v>
      </c>
    </row>
    <row r="64" spans="1:11" ht="13">
      <c r="A64" s="34" t="s">
        <v>576</v>
      </c>
    </row>
    <row r="67" spans="1:12" ht="16">
      <c r="A67" s="12"/>
    </row>
    <row r="68" spans="1:12" ht="13">
      <c r="A68" s="31" t="s">
        <v>384</v>
      </c>
      <c r="B68" s="32">
        <v>4510381</v>
      </c>
      <c r="C68" s="31" t="s">
        <v>385</v>
      </c>
      <c r="D68" s="32">
        <v>10</v>
      </c>
      <c r="E68" s="31" t="s">
        <v>386</v>
      </c>
      <c r="F68" s="32">
        <v>5</v>
      </c>
      <c r="G68" s="31" t="s">
        <v>387</v>
      </c>
      <c r="H68" s="32">
        <v>10</v>
      </c>
      <c r="I68" s="31" t="s">
        <v>388</v>
      </c>
      <c r="J68" s="32">
        <v>0</v>
      </c>
      <c r="K68" s="31" t="s">
        <v>389</v>
      </c>
      <c r="L68" s="32" t="s">
        <v>577</v>
      </c>
    </row>
    <row r="69" spans="1:12" ht="16">
      <c r="A69" s="12"/>
    </row>
    <row r="70" spans="1:12" ht="13">
      <c r="A70" s="10" t="s">
        <v>26</v>
      </c>
      <c r="B70" s="10" t="s">
        <v>27</v>
      </c>
      <c r="C70" s="10" t="s">
        <v>28</v>
      </c>
      <c r="D70" s="10" t="s">
        <v>391</v>
      </c>
      <c r="E70" s="10" t="s">
        <v>392</v>
      </c>
      <c r="F70" s="10" t="s">
        <v>393</v>
      </c>
      <c r="G70" s="10" t="s">
        <v>539</v>
      </c>
    </row>
    <row r="71" spans="1:12" ht="13">
      <c r="A71" s="10" t="s">
        <v>30</v>
      </c>
      <c r="B71" s="11">
        <v>4</v>
      </c>
      <c r="C71" s="11">
        <v>6</v>
      </c>
      <c r="D71" s="11">
        <v>10</v>
      </c>
      <c r="E71" s="11">
        <v>10</v>
      </c>
      <c r="F71" s="11">
        <v>5</v>
      </c>
      <c r="G71" s="11">
        <v>1000</v>
      </c>
    </row>
    <row r="72" spans="1:12" ht="13">
      <c r="A72" s="10" t="s">
        <v>31</v>
      </c>
      <c r="B72" s="11">
        <v>3</v>
      </c>
      <c r="C72" s="11">
        <v>10</v>
      </c>
      <c r="D72" s="11">
        <v>5</v>
      </c>
      <c r="E72" s="11">
        <v>8</v>
      </c>
      <c r="F72" s="11">
        <v>9</v>
      </c>
      <c r="G72" s="11">
        <v>1000</v>
      </c>
    </row>
    <row r="73" spans="1:12" ht="13">
      <c r="A73" s="10" t="s">
        <v>32</v>
      </c>
      <c r="B73" s="11">
        <v>8</v>
      </c>
      <c r="C73" s="11">
        <v>3</v>
      </c>
      <c r="D73" s="11">
        <v>7</v>
      </c>
      <c r="E73" s="11">
        <v>5</v>
      </c>
      <c r="F73" s="11">
        <v>8</v>
      </c>
      <c r="G73" s="11">
        <v>1000</v>
      </c>
    </row>
    <row r="74" spans="1:12" ht="13">
      <c r="A74" s="10" t="s">
        <v>33</v>
      </c>
      <c r="B74" s="11">
        <v>9</v>
      </c>
      <c r="C74" s="11">
        <v>9</v>
      </c>
      <c r="D74" s="11">
        <v>9</v>
      </c>
      <c r="E74" s="11">
        <v>9</v>
      </c>
      <c r="F74" s="11">
        <v>10</v>
      </c>
      <c r="G74" s="11">
        <v>1000</v>
      </c>
    </row>
    <row r="75" spans="1:12" ht="13">
      <c r="A75" s="10" t="s">
        <v>34</v>
      </c>
      <c r="B75" s="11">
        <v>1</v>
      </c>
      <c r="C75" s="11">
        <v>8</v>
      </c>
      <c r="D75" s="11">
        <v>1</v>
      </c>
      <c r="E75" s="11">
        <v>4</v>
      </c>
      <c r="F75" s="11">
        <v>6</v>
      </c>
      <c r="G75" s="11">
        <v>1000</v>
      </c>
    </row>
    <row r="76" spans="1:12" ht="13">
      <c r="A76" s="10" t="s">
        <v>35</v>
      </c>
      <c r="B76" s="11">
        <v>6</v>
      </c>
      <c r="C76" s="11">
        <v>7</v>
      </c>
      <c r="D76" s="11">
        <v>6</v>
      </c>
      <c r="E76" s="11">
        <v>1</v>
      </c>
      <c r="F76" s="11">
        <v>2</v>
      </c>
      <c r="G76" s="11">
        <v>1000</v>
      </c>
    </row>
    <row r="77" spans="1:12" ht="13">
      <c r="A77" s="10" t="s">
        <v>36</v>
      </c>
      <c r="B77" s="11">
        <v>5</v>
      </c>
      <c r="C77" s="11">
        <v>4</v>
      </c>
      <c r="D77" s="11">
        <v>4</v>
      </c>
      <c r="E77" s="11">
        <v>7</v>
      </c>
      <c r="F77" s="11">
        <v>1</v>
      </c>
      <c r="G77" s="11">
        <v>1000</v>
      </c>
    </row>
    <row r="78" spans="1:12" ht="13">
      <c r="A78" s="10" t="s">
        <v>37</v>
      </c>
      <c r="B78" s="11">
        <v>7</v>
      </c>
      <c r="C78" s="11">
        <v>6</v>
      </c>
      <c r="D78" s="11">
        <v>8</v>
      </c>
      <c r="E78" s="11">
        <v>6</v>
      </c>
      <c r="F78" s="11">
        <v>4</v>
      </c>
      <c r="G78" s="11">
        <v>1000</v>
      </c>
    </row>
    <row r="79" spans="1:12" ht="13">
      <c r="A79" s="10" t="s">
        <v>38</v>
      </c>
      <c r="B79" s="11">
        <v>10</v>
      </c>
      <c r="C79" s="11">
        <v>1</v>
      </c>
      <c r="D79" s="11">
        <v>3</v>
      </c>
      <c r="E79" s="11">
        <v>2</v>
      </c>
      <c r="F79" s="11">
        <v>3</v>
      </c>
      <c r="G79" s="11">
        <v>1000</v>
      </c>
    </row>
    <row r="80" spans="1:12" ht="13">
      <c r="A80" s="10" t="s">
        <v>39</v>
      </c>
      <c r="B80" s="11">
        <v>2</v>
      </c>
      <c r="C80" s="11">
        <v>2</v>
      </c>
      <c r="D80" s="11">
        <v>2</v>
      </c>
      <c r="E80" s="11">
        <v>3</v>
      </c>
      <c r="F80" s="11">
        <v>7</v>
      </c>
      <c r="G80" s="11">
        <v>1000</v>
      </c>
    </row>
    <row r="81" spans="1:6" ht="16">
      <c r="A81" s="12"/>
    </row>
    <row r="82" spans="1:6" ht="13">
      <c r="A82" s="10" t="s">
        <v>40</v>
      </c>
      <c r="B82" s="10" t="s">
        <v>27</v>
      </c>
      <c r="C82" s="10" t="s">
        <v>28</v>
      </c>
      <c r="D82" s="10" t="s">
        <v>391</v>
      </c>
      <c r="E82" s="10" t="s">
        <v>392</v>
      </c>
      <c r="F82" s="10" t="s">
        <v>393</v>
      </c>
    </row>
    <row r="83" spans="1:6" ht="13">
      <c r="A83" s="10" t="s">
        <v>41</v>
      </c>
      <c r="B83" s="11" t="s">
        <v>578</v>
      </c>
      <c r="C83" s="11" t="s">
        <v>579</v>
      </c>
      <c r="D83" s="11" t="s">
        <v>412</v>
      </c>
      <c r="E83" s="11" t="s">
        <v>580</v>
      </c>
      <c r="F83" s="11" t="s">
        <v>581</v>
      </c>
    </row>
    <row r="84" spans="1:6" ht="13">
      <c r="A84" s="10" t="s">
        <v>44</v>
      </c>
      <c r="B84" s="11" t="s">
        <v>582</v>
      </c>
      <c r="C84" s="11" t="s">
        <v>583</v>
      </c>
      <c r="D84" s="11" t="s">
        <v>420</v>
      </c>
      <c r="E84" s="11" t="s">
        <v>583</v>
      </c>
      <c r="F84" s="11" t="s">
        <v>584</v>
      </c>
    </row>
    <row r="85" spans="1:6" ht="13">
      <c r="A85" s="10" t="s">
        <v>47</v>
      </c>
      <c r="B85" s="11" t="s">
        <v>585</v>
      </c>
      <c r="C85" s="11" t="s">
        <v>586</v>
      </c>
      <c r="D85" s="11" t="s">
        <v>426</v>
      </c>
      <c r="E85" s="11" t="s">
        <v>586</v>
      </c>
      <c r="F85" s="11" t="s">
        <v>587</v>
      </c>
    </row>
    <row r="86" spans="1:6" ht="13">
      <c r="A86" s="10" t="s">
        <v>50</v>
      </c>
      <c r="B86" s="11" t="s">
        <v>588</v>
      </c>
      <c r="C86" s="11" t="s">
        <v>589</v>
      </c>
      <c r="D86" s="11" t="s">
        <v>432</v>
      </c>
      <c r="E86" s="11" t="s">
        <v>589</v>
      </c>
      <c r="F86" s="11" t="s">
        <v>590</v>
      </c>
    </row>
    <row r="87" spans="1:6" ht="13">
      <c r="A87" s="10" t="s">
        <v>53</v>
      </c>
      <c r="B87" s="11" t="s">
        <v>591</v>
      </c>
      <c r="C87" s="11" t="s">
        <v>592</v>
      </c>
      <c r="D87" s="11" t="s">
        <v>438</v>
      </c>
      <c r="E87" s="11" t="s">
        <v>592</v>
      </c>
      <c r="F87" s="11" t="s">
        <v>593</v>
      </c>
    </row>
    <row r="88" spans="1:6" ht="13">
      <c r="A88" s="10" t="s">
        <v>56</v>
      </c>
      <c r="B88" s="11" t="s">
        <v>594</v>
      </c>
      <c r="C88" s="11" t="s">
        <v>595</v>
      </c>
      <c r="D88" s="11" t="s">
        <v>444</v>
      </c>
      <c r="E88" s="11" t="s">
        <v>595</v>
      </c>
      <c r="F88" s="11" t="s">
        <v>596</v>
      </c>
    </row>
    <row r="89" spans="1:6" ht="13">
      <c r="A89" s="10" t="s">
        <v>59</v>
      </c>
      <c r="B89" s="11" t="s">
        <v>597</v>
      </c>
      <c r="C89" s="11" t="s">
        <v>598</v>
      </c>
      <c r="D89" s="11" t="s">
        <v>450</v>
      </c>
      <c r="E89" s="11" t="s">
        <v>598</v>
      </c>
      <c r="F89" s="11" t="s">
        <v>450</v>
      </c>
    </row>
    <row r="90" spans="1:6" ht="13">
      <c r="A90" s="10" t="s">
        <v>62</v>
      </c>
      <c r="B90" s="11" t="s">
        <v>599</v>
      </c>
      <c r="C90" s="11" t="s">
        <v>600</v>
      </c>
      <c r="D90" s="11" t="s">
        <v>456</v>
      </c>
      <c r="E90" s="11" t="s">
        <v>600</v>
      </c>
      <c r="F90" s="11" t="s">
        <v>456</v>
      </c>
    </row>
    <row r="91" spans="1:6" ht="13">
      <c r="A91" s="10" t="s">
        <v>65</v>
      </c>
      <c r="B91" s="11" t="s">
        <v>601</v>
      </c>
      <c r="C91" s="11" t="s">
        <v>602</v>
      </c>
      <c r="D91" s="11" t="s">
        <v>460</v>
      </c>
      <c r="E91" s="11" t="s">
        <v>602</v>
      </c>
      <c r="F91" s="11" t="s">
        <v>460</v>
      </c>
    </row>
    <row r="92" spans="1:6" ht="13">
      <c r="A92" s="10" t="s">
        <v>68</v>
      </c>
      <c r="B92" s="11" t="s">
        <v>603</v>
      </c>
      <c r="C92" s="11" t="s">
        <v>69</v>
      </c>
      <c r="D92" s="11" t="s">
        <v>69</v>
      </c>
      <c r="E92" s="11" t="s">
        <v>69</v>
      </c>
      <c r="F92" s="11" t="s">
        <v>69</v>
      </c>
    </row>
    <row r="93" spans="1:6" ht="16">
      <c r="A93" s="12"/>
    </row>
    <row r="94" spans="1:6" ht="13">
      <c r="A94" s="10" t="s">
        <v>71</v>
      </c>
      <c r="B94" s="10" t="s">
        <v>27</v>
      </c>
      <c r="C94" s="10" t="s">
        <v>28</v>
      </c>
      <c r="D94" s="10" t="s">
        <v>391</v>
      </c>
      <c r="E94" s="10" t="s">
        <v>392</v>
      </c>
      <c r="F94" s="10" t="s">
        <v>393</v>
      </c>
    </row>
    <row r="95" spans="1:6" ht="13">
      <c r="A95" s="10" t="s">
        <v>41</v>
      </c>
      <c r="B95" s="11">
        <v>976.7</v>
      </c>
      <c r="C95" s="11">
        <v>486.9</v>
      </c>
      <c r="D95" s="11">
        <v>9</v>
      </c>
      <c r="E95" s="11">
        <v>15</v>
      </c>
      <c r="F95" s="11">
        <v>11.5</v>
      </c>
    </row>
    <row r="96" spans="1:6" ht="13">
      <c r="A96" s="10" t="s">
        <v>44</v>
      </c>
      <c r="B96" s="11">
        <v>975.7</v>
      </c>
      <c r="C96" s="11">
        <v>13.5</v>
      </c>
      <c r="D96" s="11">
        <v>8</v>
      </c>
      <c r="E96" s="11">
        <v>13.5</v>
      </c>
      <c r="F96" s="11">
        <v>10.5</v>
      </c>
    </row>
    <row r="97" spans="1:10" ht="13">
      <c r="A97" s="10" t="s">
        <v>47</v>
      </c>
      <c r="B97" s="11">
        <v>974.7</v>
      </c>
      <c r="C97" s="11">
        <v>12.5</v>
      </c>
      <c r="D97" s="11">
        <v>7</v>
      </c>
      <c r="E97" s="11">
        <v>12.5</v>
      </c>
      <c r="F97" s="11">
        <v>9.5</v>
      </c>
    </row>
    <row r="98" spans="1:10" ht="13">
      <c r="A98" s="10" t="s">
        <v>50</v>
      </c>
      <c r="B98" s="11">
        <v>973.7</v>
      </c>
      <c r="C98" s="11">
        <v>11.5</v>
      </c>
      <c r="D98" s="11">
        <v>6</v>
      </c>
      <c r="E98" s="11">
        <v>11.5</v>
      </c>
      <c r="F98" s="11">
        <v>8.5</v>
      </c>
    </row>
    <row r="99" spans="1:10" ht="13">
      <c r="A99" s="10" t="s">
        <v>53</v>
      </c>
      <c r="B99" s="11">
        <v>972.7</v>
      </c>
      <c r="C99" s="11">
        <v>10.5</v>
      </c>
      <c r="D99" s="11">
        <v>5</v>
      </c>
      <c r="E99" s="11">
        <v>10.5</v>
      </c>
      <c r="F99" s="11">
        <v>7.5</v>
      </c>
    </row>
    <row r="100" spans="1:10" ht="13">
      <c r="A100" s="10" t="s">
        <v>56</v>
      </c>
      <c r="B100" s="11">
        <v>971.7</v>
      </c>
      <c r="C100" s="11">
        <v>9.5</v>
      </c>
      <c r="D100" s="11">
        <v>4</v>
      </c>
      <c r="E100" s="11">
        <v>9.5</v>
      </c>
      <c r="F100" s="11">
        <v>6</v>
      </c>
    </row>
    <row r="101" spans="1:10" ht="13">
      <c r="A101" s="10" t="s">
        <v>59</v>
      </c>
      <c r="B101" s="11">
        <v>970.7</v>
      </c>
      <c r="C101" s="11">
        <v>8.5</v>
      </c>
      <c r="D101" s="11">
        <v>3</v>
      </c>
      <c r="E101" s="11">
        <v>8.5</v>
      </c>
      <c r="F101" s="11">
        <v>3</v>
      </c>
    </row>
    <row r="102" spans="1:10" ht="13">
      <c r="A102" s="10" t="s">
        <v>62</v>
      </c>
      <c r="B102" s="11">
        <v>969.7</v>
      </c>
      <c r="C102" s="11">
        <v>7.5</v>
      </c>
      <c r="D102" s="11">
        <v>2</v>
      </c>
      <c r="E102" s="11">
        <v>7.5</v>
      </c>
      <c r="F102" s="11">
        <v>2</v>
      </c>
    </row>
    <row r="103" spans="1:10" ht="13">
      <c r="A103" s="10" t="s">
        <v>65</v>
      </c>
      <c r="B103" s="11">
        <v>968.7</v>
      </c>
      <c r="C103" s="11">
        <v>6.5</v>
      </c>
      <c r="D103" s="11">
        <v>1</v>
      </c>
      <c r="E103" s="11">
        <v>6.5</v>
      </c>
      <c r="F103" s="11">
        <v>1</v>
      </c>
    </row>
    <row r="104" spans="1:10" ht="13">
      <c r="A104" s="10" t="s">
        <v>68</v>
      </c>
      <c r="B104" s="11">
        <v>480.9</v>
      </c>
      <c r="C104" s="11">
        <v>0</v>
      </c>
      <c r="D104" s="11">
        <v>0</v>
      </c>
      <c r="E104" s="11">
        <v>0</v>
      </c>
      <c r="F104" s="11">
        <v>0</v>
      </c>
    </row>
    <row r="105" spans="1:10" ht="16">
      <c r="A105" s="12"/>
    </row>
    <row r="106" spans="1:10" ht="13">
      <c r="A106" s="10" t="s">
        <v>80</v>
      </c>
      <c r="B106" s="10" t="s">
        <v>27</v>
      </c>
      <c r="C106" s="10" t="s">
        <v>28</v>
      </c>
      <c r="D106" s="10" t="s">
        <v>391</v>
      </c>
      <c r="E106" s="10" t="s">
        <v>392</v>
      </c>
      <c r="F106" s="10" t="s">
        <v>393</v>
      </c>
      <c r="G106" s="10" t="s">
        <v>81</v>
      </c>
      <c r="H106" s="10" t="s">
        <v>82</v>
      </c>
      <c r="I106" s="10" t="s">
        <v>83</v>
      </c>
      <c r="J106" s="10" t="s">
        <v>84</v>
      </c>
    </row>
    <row r="107" spans="1:10" ht="13">
      <c r="A107" s="10" t="s">
        <v>30</v>
      </c>
      <c r="B107" s="11">
        <v>973.7</v>
      </c>
      <c r="C107" s="11">
        <v>9.5</v>
      </c>
      <c r="D107" s="11">
        <v>0</v>
      </c>
      <c r="E107" s="11">
        <v>0</v>
      </c>
      <c r="F107" s="11">
        <v>7.5</v>
      </c>
      <c r="G107" s="11">
        <v>990.7</v>
      </c>
      <c r="H107" s="11">
        <v>1000</v>
      </c>
      <c r="I107" s="11">
        <v>9.3000000000000007</v>
      </c>
      <c r="J107" s="11">
        <v>0.93</v>
      </c>
    </row>
    <row r="108" spans="1:10" ht="13">
      <c r="A108" s="10" t="s">
        <v>31</v>
      </c>
      <c r="B108" s="11">
        <v>974.7</v>
      </c>
      <c r="C108" s="11">
        <v>0</v>
      </c>
      <c r="D108" s="11">
        <v>5</v>
      </c>
      <c r="E108" s="11">
        <v>7.5</v>
      </c>
      <c r="F108" s="11">
        <v>1</v>
      </c>
      <c r="G108" s="11">
        <v>988.2</v>
      </c>
      <c r="H108" s="11">
        <v>1000</v>
      </c>
      <c r="I108" s="11">
        <v>11.8</v>
      </c>
      <c r="J108" s="11">
        <v>1.18</v>
      </c>
    </row>
    <row r="109" spans="1:10" ht="13">
      <c r="A109" s="10" t="s">
        <v>32</v>
      </c>
      <c r="B109" s="11">
        <v>969.7</v>
      </c>
      <c r="C109" s="11">
        <v>12.5</v>
      </c>
      <c r="D109" s="11">
        <v>3</v>
      </c>
      <c r="E109" s="11">
        <v>10.5</v>
      </c>
      <c r="F109" s="11">
        <v>2</v>
      </c>
      <c r="G109" s="11">
        <v>997.7</v>
      </c>
      <c r="H109" s="11">
        <v>1000</v>
      </c>
      <c r="I109" s="11">
        <v>2.2999999999999998</v>
      </c>
      <c r="J109" s="11">
        <v>0.23</v>
      </c>
    </row>
    <row r="110" spans="1:10" ht="13">
      <c r="A110" s="10" t="s">
        <v>33</v>
      </c>
      <c r="B110" s="11">
        <v>968.7</v>
      </c>
      <c r="C110" s="11">
        <v>6.5</v>
      </c>
      <c r="D110" s="11">
        <v>1</v>
      </c>
      <c r="E110" s="11">
        <v>6.5</v>
      </c>
      <c r="F110" s="11">
        <v>0</v>
      </c>
      <c r="G110" s="11">
        <v>982.7</v>
      </c>
      <c r="H110" s="11">
        <v>1000</v>
      </c>
      <c r="I110" s="11">
        <v>17.3</v>
      </c>
      <c r="J110" s="11">
        <v>1.73</v>
      </c>
    </row>
    <row r="111" spans="1:10" ht="13">
      <c r="A111" s="10" t="s">
        <v>34</v>
      </c>
      <c r="B111" s="11">
        <v>976.7</v>
      </c>
      <c r="C111" s="11">
        <v>7.5</v>
      </c>
      <c r="D111" s="11">
        <v>9</v>
      </c>
      <c r="E111" s="11">
        <v>11.5</v>
      </c>
      <c r="F111" s="11">
        <v>6</v>
      </c>
      <c r="G111" s="11">
        <v>1010.6</v>
      </c>
      <c r="H111" s="11">
        <v>1000</v>
      </c>
      <c r="I111" s="11">
        <v>-10.6</v>
      </c>
      <c r="J111" s="11">
        <v>-1.06</v>
      </c>
    </row>
    <row r="112" spans="1:10" ht="13">
      <c r="A112" s="10" t="s">
        <v>35</v>
      </c>
      <c r="B112" s="11">
        <v>971.7</v>
      </c>
      <c r="C112" s="11">
        <v>8.5</v>
      </c>
      <c r="D112" s="11">
        <v>4</v>
      </c>
      <c r="E112" s="11">
        <v>15</v>
      </c>
      <c r="F112" s="11">
        <v>10.5</v>
      </c>
      <c r="G112" s="11">
        <v>1009.6</v>
      </c>
      <c r="H112" s="11">
        <v>1000</v>
      </c>
      <c r="I112" s="11">
        <v>-9.6</v>
      </c>
      <c r="J112" s="11">
        <v>-0.96</v>
      </c>
    </row>
    <row r="113" spans="1:10" ht="13">
      <c r="A113" s="10" t="s">
        <v>36</v>
      </c>
      <c r="B113" s="11">
        <v>972.7</v>
      </c>
      <c r="C113" s="11">
        <v>11.5</v>
      </c>
      <c r="D113" s="11">
        <v>6</v>
      </c>
      <c r="E113" s="11">
        <v>8.5</v>
      </c>
      <c r="F113" s="11">
        <v>11.5</v>
      </c>
      <c r="G113" s="11">
        <v>1010.1</v>
      </c>
      <c r="H113" s="11">
        <v>1000</v>
      </c>
      <c r="I113" s="11">
        <v>-10.1</v>
      </c>
      <c r="J113" s="11">
        <v>-1.01</v>
      </c>
    </row>
    <row r="114" spans="1:10" ht="13">
      <c r="A114" s="10" t="s">
        <v>37</v>
      </c>
      <c r="B114" s="11">
        <v>970.7</v>
      </c>
      <c r="C114" s="11">
        <v>9.5</v>
      </c>
      <c r="D114" s="11">
        <v>2</v>
      </c>
      <c r="E114" s="11">
        <v>9.5</v>
      </c>
      <c r="F114" s="11">
        <v>8.5</v>
      </c>
      <c r="G114" s="11">
        <v>1000.2</v>
      </c>
      <c r="H114" s="11">
        <v>1000</v>
      </c>
      <c r="I114" s="11">
        <v>-0.2</v>
      </c>
      <c r="J114" s="11">
        <v>-0.02</v>
      </c>
    </row>
    <row r="115" spans="1:10" ht="13">
      <c r="A115" s="10" t="s">
        <v>38</v>
      </c>
      <c r="B115" s="11">
        <v>480.9</v>
      </c>
      <c r="C115" s="11">
        <v>486.9</v>
      </c>
      <c r="D115" s="11">
        <v>7</v>
      </c>
      <c r="E115" s="11">
        <v>13.5</v>
      </c>
      <c r="F115" s="11">
        <v>9.5</v>
      </c>
      <c r="G115" s="11">
        <v>997.7</v>
      </c>
      <c r="H115" s="11">
        <v>1000</v>
      </c>
      <c r="I115" s="11">
        <v>2.2999999999999998</v>
      </c>
      <c r="J115" s="11">
        <v>0.23</v>
      </c>
    </row>
    <row r="116" spans="1:10" ht="13">
      <c r="A116" s="10" t="s">
        <v>39</v>
      </c>
      <c r="B116" s="11">
        <v>975.7</v>
      </c>
      <c r="C116" s="11">
        <v>13.5</v>
      </c>
      <c r="D116" s="11">
        <v>8</v>
      </c>
      <c r="E116" s="11">
        <v>12.5</v>
      </c>
      <c r="F116" s="11">
        <v>3</v>
      </c>
      <c r="G116" s="11">
        <v>1012.6</v>
      </c>
      <c r="H116" s="11">
        <v>1000</v>
      </c>
      <c r="I116" s="11">
        <v>-12.6</v>
      </c>
      <c r="J116" s="11">
        <v>-1.26</v>
      </c>
    </row>
    <row r="117" spans="1:10" ht="16">
      <c r="A117" s="12"/>
    </row>
    <row r="118" spans="1:10" ht="13">
      <c r="A118" s="18" t="s">
        <v>109</v>
      </c>
      <c r="B118" s="19">
        <v>1499.1</v>
      </c>
    </row>
    <row r="119" spans="1:10" ht="13">
      <c r="A119" s="18" t="s">
        <v>111</v>
      </c>
      <c r="B119" s="19">
        <v>480.9</v>
      </c>
    </row>
    <row r="120" spans="1:10" ht="13">
      <c r="A120" s="18" t="s">
        <v>112</v>
      </c>
      <c r="B120" s="19">
        <v>10000.1</v>
      </c>
    </row>
    <row r="121" spans="1:10" ht="13">
      <c r="A121" s="18" t="s">
        <v>114</v>
      </c>
      <c r="B121" s="19">
        <v>10000</v>
      </c>
    </row>
    <row r="122" spans="1:10" ht="13">
      <c r="A122" s="18" t="s">
        <v>115</v>
      </c>
      <c r="B122" s="19">
        <v>0.1</v>
      </c>
    </row>
    <row r="123" spans="1:10" ht="13">
      <c r="A123" s="18" t="s">
        <v>117</v>
      </c>
      <c r="B123" s="19"/>
    </row>
    <row r="124" spans="1:10" ht="13">
      <c r="A124" s="18" t="s">
        <v>118</v>
      </c>
      <c r="B124" s="19"/>
    </row>
    <row r="125" spans="1:10" ht="13">
      <c r="A125" s="18" t="s">
        <v>119</v>
      </c>
      <c r="B125" s="19">
        <v>0</v>
      </c>
    </row>
    <row r="126" spans="1:10" ht="16">
      <c r="A126" s="12"/>
    </row>
    <row r="127" spans="1:10" ht="16">
      <c r="A127" s="33" t="s">
        <v>604</v>
      </c>
    </row>
    <row r="128" spans="1:10" ht="16">
      <c r="A128" s="12"/>
    </row>
    <row r="129" spans="1:1" ht="13">
      <c r="A129" s="34" t="s">
        <v>575</v>
      </c>
    </row>
    <row r="130" spans="1:1" ht="13">
      <c r="A130" s="34" t="s">
        <v>605</v>
      </c>
    </row>
  </sheetData>
  <hyperlinks>
    <hyperlink ref="A61" r:id="rId1" xr:uid="{00000000-0004-0000-0C00-000000000000}"/>
    <hyperlink ref="A127" r:id="rId2" xr:uid="{00000000-0004-0000-0C00-000001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I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607</v>
      </c>
      <c r="C3" s="1" t="s">
        <v>608</v>
      </c>
      <c r="D3" s="1" t="s">
        <v>609</v>
      </c>
      <c r="E3" s="1" t="s">
        <v>610</v>
      </c>
      <c r="F3" s="1" t="s">
        <v>611</v>
      </c>
    </row>
    <row r="4" spans="1:6" ht="15.75" customHeight="1">
      <c r="A4" s="24">
        <v>37987</v>
      </c>
      <c r="B4" s="1">
        <v>15</v>
      </c>
      <c r="C4" s="1">
        <v>0</v>
      </c>
      <c r="D4" s="1">
        <v>0</v>
      </c>
      <c r="E4" s="1">
        <v>0</v>
      </c>
      <c r="F4" s="1">
        <v>0</v>
      </c>
    </row>
    <row r="5" spans="1:6" ht="15.75" customHeight="1">
      <c r="A5" s="24">
        <v>38018</v>
      </c>
      <c r="B5" s="1">
        <v>25</v>
      </c>
      <c r="C5" s="1">
        <v>0</v>
      </c>
      <c r="D5" s="1">
        <v>0</v>
      </c>
      <c r="E5" s="1">
        <v>0</v>
      </c>
      <c r="F5" s="1">
        <v>0</v>
      </c>
    </row>
    <row r="6" spans="1:6" ht="15.75" customHeight="1">
      <c r="A6" s="24">
        <v>38047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ht="15.75" customHeight="1">
      <c r="A7" s="24">
        <v>38078</v>
      </c>
      <c r="B7" s="1">
        <v>15</v>
      </c>
      <c r="C7" s="1">
        <v>0</v>
      </c>
      <c r="D7" s="1">
        <v>0</v>
      </c>
      <c r="E7" s="1">
        <v>0</v>
      </c>
      <c r="F7" s="1">
        <v>0</v>
      </c>
    </row>
    <row r="8" spans="1:6" ht="15.75" customHeight="1">
      <c r="A8" s="24">
        <v>38108</v>
      </c>
      <c r="B8" s="1">
        <v>11</v>
      </c>
      <c r="C8" s="1">
        <v>0</v>
      </c>
      <c r="D8" s="1">
        <v>0</v>
      </c>
      <c r="E8" s="1">
        <v>0</v>
      </c>
      <c r="F8" s="1">
        <v>0</v>
      </c>
    </row>
    <row r="9" spans="1:6" ht="15.75" customHeight="1">
      <c r="A9" s="24">
        <v>38139</v>
      </c>
      <c r="B9" s="1">
        <v>23</v>
      </c>
      <c r="C9" s="1">
        <v>0</v>
      </c>
      <c r="D9" s="1">
        <v>0</v>
      </c>
      <c r="E9" s="1">
        <v>0</v>
      </c>
      <c r="F9" s="1">
        <v>0</v>
      </c>
    </row>
    <row r="10" spans="1:6" ht="15.75" customHeight="1">
      <c r="A10" s="24">
        <v>38169</v>
      </c>
      <c r="B10" s="1">
        <v>18</v>
      </c>
      <c r="C10" s="1">
        <v>0</v>
      </c>
      <c r="D10" s="1">
        <v>0</v>
      </c>
      <c r="E10" s="1">
        <v>0</v>
      </c>
      <c r="F10" s="1">
        <v>0</v>
      </c>
    </row>
    <row r="11" spans="1:6" ht="15.75" customHeight="1">
      <c r="A11" s="24">
        <v>38200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ht="15.75" customHeight="1">
      <c r="A12" s="24">
        <v>38231</v>
      </c>
      <c r="B12" s="1">
        <v>26</v>
      </c>
      <c r="C12" s="1">
        <v>0</v>
      </c>
      <c r="D12" s="1">
        <v>0</v>
      </c>
      <c r="E12" s="1">
        <v>0</v>
      </c>
      <c r="F12" s="1">
        <v>0</v>
      </c>
    </row>
    <row r="13" spans="1:6" ht="15.75" customHeight="1">
      <c r="A13" s="25">
        <v>38261</v>
      </c>
      <c r="B13" s="1">
        <v>22</v>
      </c>
      <c r="C13" s="1">
        <v>0</v>
      </c>
      <c r="D13" s="1">
        <v>0</v>
      </c>
      <c r="E13" s="1">
        <v>9</v>
      </c>
      <c r="F13" s="1">
        <v>0</v>
      </c>
    </row>
    <row r="14" spans="1:6" ht="15.75" customHeight="1">
      <c r="A14" s="25">
        <v>38292</v>
      </c>
      <c r="B14" s="1">
        <v>18</v>
      </c>
      <c r="C14" s="1">
        <v>0</v>
      </c>
      <c r="D14" s="1">
        <v>0</v>
      </c>
      <c r="E14" s="1">
        <v>0</v>
      </c>
      <c r="F14" s="1">
        <v>9</v>
      </c>
    </row>
    <row r="15" spans="1:6" ht="15.75" customHeight="1">
      <c r="A15" s="25">
        <v>38322</v>
      </c>
      <c r="B15" s="1">
        <v>12</v>
      </c>
      <c r="C15" s="1">
        <v>0</v>
      </c>
      <c r="D15" s="1">
        <v>0</v>
      </c>
      <c r="E15" s="1">
        <v>0</v>
      </c>
      <c r="F15" s="1">
        <v>0</v>
      </c>
    </row>
    <row r="16" spans="1:6" ht="15.75" customHeight="1">
      <c r="A16" s="24">
        <v>38353</v>
      </c>
      <c r="B16" s="1">
        <v>17</v>
      </c>
      <c r="C16" s="1">
        <v>0</v>
      </c>
      <c r="D16" s="1">
        <v>0</v>
      </c>
      <c r="E16" s="1">
        <v>9</v>
      </c>
      <c r="F16" s="1">
        <v>0</v>
      </c>
    </row>
    <row r="17" spans="1:6" ht="15.75" customHeight="1">
      <c r="A17" s="24">
        <v>38384</v>
      </c>
      <c r="B17" s="1">
        <v>17</v>
      </c>
      <c r="C17" s="1">
        <v>0</v>
      </c>
      <c r="D17" s="1">
        <v>0</v>
      </c>
      <c r="E17" s="1">
        <v>0</v>
      </c>
      <c r="F17" s="1">
        <v>0</v>
      </c>
    </row>
    <row r="18" spans="1:6" ht="15.75" customHeight="1">
      <c r="A18" s="24">
        <v>38412</v>
      </c>
      <c r="B18" s="1">
        <v>20</v>
      </c>
      <c r="C18" s="1">
        <v>0</v>
      </c>
      <c r="D18" s="1">
        <v>0</v>
      </c>
      <c r="E18" s="1">
        <v>0</v>
      </c>
      <c r="F18" s="1">
        <v>0</v>
      </c>
    </row>
    <row r="19" spans="1:6" ht="15.75" customHeight="1">
      <c r="A19" s="24">
        <v>38443</v>
      </c>
      <c r="B19" s="1">
        <v>18</v>
      </c>
      <c r="C19" s="1">
        <v>0</v>
      </c>
      <c r="D19" s="1">
        <v>0</v>
      </c>
      <c r="E19" s="1">
        <v>10</v>
      </c>
      <c r="F19" s="1">
        <v>7</v>
      </c>
    </row>
    <row r="20" spans="1:6" ht="15.75" customHeight="1">
      <c r="A20" s="24">
        <v>38473</v>
      </c>
      <c r="B20" s="1">
        <v>18</v>
      </c>
      <c r="C20" s="1">
        <v>0</v>
      </c>
      <c r="D20" s="1">
        <v>6</v>
      </c>
      <c r="E20" s="1">
        <v>10</v>
      </c>
      <c r="F20" s="1">
        <v>0</v>
      </c>
    </row>
    <row r="21" spans="1:6" ht="15.75" customHeight="1">
      <c r="A21" s="24">
        <v>38504</v>
      </c>
      <c r="B21" s="1">
        <v>22</v>
      </c>
      <c r="C21" s="1">
        <v>0</v>
      </c>
      <c r="D21" s="1">
        <v>0</v>
      </c>
      <c r="E21" s="1">
        <v>0</v>
      </c>
      <c r="F21" s="1">
        <v>6</v>
      </c>
    </row>
    <row r="22" spans="1:6" ht="15.75" customHeight="1">
      <c r="A22" s="24">
        <v>38534</v>
      </c>
      <c r="B22" s="1">
        <v>20</v>
      </c>
      <c r="C22" s="1">
        <v>0</v>
      </c>
      <c r="D22" s="1">
        <v>0</v>
      </c>
      <c r="E22" s="1">
        <v>0</v>
      </c>
      <c r="F22" s="1">
        <v>0</v>
      </c>
    </row>
    <row r="23" spans="1:6" ht="15.75" customHeight="1">
      <c r="A23" s="24">
        <v>38565</v>
      </c>
      <c r="B23" s="1">
        <v>29</v>
      </c>
      <c r="C23" s="1">
        <v>0</v>
      </c>
      <c r="D23" s="1">
        <v>0</v>
      </c>
      <c r="E23" s="1">
        <v>6</v>
      </c>
      <c r="F23" s="1">
        <v>6</v>
      </c>
    </row>
    <row r="24" spans="1:6" ht="15.75" customHeight="1">
      <c r="A24" s="24">
        <v>38596</v>
      </c>
      <c r="B24" s="1">
        <v>25</v>
      </c>
      <c r="C24" s="1">
        <v>0</v>
      </c>
      <c r="D24" s="1">
        <v>0</v>
      </c>
      <c r="E24" s="1">
        <v>0</v>
      </c>
      <c r="F24" s="1">
        <v>9</v>
      </c>
    </row>
    <row r="25" spans="1:6" ht="15.75" customHeight="1">
      <c r="A25" s="25">
        <v>38626</v>
      </c>
      <c r="B25" s="1">
        <v>27</v>
      </c>
      <c r="C25" s="1">
        <v>0</v>
      </c>
      <c r="D25" s="1">
        <v>0</v>
      </c>
      <c r="E25" s="1">
        <v>5</v>
      </c>
      <c r="F25" s="1">
        <v>6</v>
      </c>
    </row>
    <row r="26" spans="1:6" ht="15.75" customHeight="1">
      <c r="A26" s="25">
        <v>38657</v>
      </c>
      <c r="B26" s="1">
        <v>17</v>
      </c>
      <c r="C26" s="1">
        <v>0</v>
      </c>
      <c r="D26" s="1">
        <v>0</v>
      </c>
      <c r="E26" s="1">
        <v>0</v>
      </c>
      <c r="F26" s="1">
        <v>8</v>
      </c>
    </row>
    <row r="27" spans="1:6" ht="15.75" customHeight="1">
      <c r="A27" s="25">
        <v>38687</v>
      </c>
      <c r="B27" s="1">
        <v>19</v>
      </c>
      <c r="C27" s="1">
        <v>0</v>
      </c>
      <c r="D27" s="1">
        <v>0</v>
      </c>
      <c r="E27" s="1">
        <v>0</v>
      </c>
      <c r="F27" s="1">
        <v>0</v>
      </c>
    </row>
    <row r="28" spans="1:6" ht="15.75" customHeight="1">
      <c r="A28" s="24">
        <v>38718</v>
      </c>
      <c r="B28" s="1">
        <v>25</v>
      </c>
      <c r="C28" s="1">
        <v>0</v>
      </c>
      <c r="D28" s="1">
        <v>0</v>
      </c>
      <c r="E28" s="1">
        <v>5</v>
      </c>
      <c r="F28" s="1">
        <v>5</v>
      </c>
    </row>
    <row r="29" spans="1:6" ht="15.75" customHeight="1">
      <c r="A29" s="24">
        <v>38749</v>
      </c>
      <c r="B29" s="1">
        <v>29</v>
      </c>
      <c r="C29" s="1">
        <v>0</v>
      </c>
      <c r="D29" s="1">
        <v>0</v>
      </c>
      <c r="E29" s="1">
        <v>6</v>
      </c>
      <c r="F29" s="1">
        <v>6</v>
      </c>
    </row>
    <row r="30" spans="1:6" ht="15.75" customHeight="1">
      <c r="A30" s="24">
        <v>38777</v>
      </c>
      <c r="B30" s="1">
        <v>24</v>
      </c>
      <c r="C30" s="1">
        <v>0</v>
      </c>
      <c r="D30" s="1">
        <v>0</v>
      </c>
      <c r="E30" s="1">
        <v>6</v>
      </c>
      <c r="F30" s="1">
        <v>4</v>
      </c>
    </row>
    <row r="31" spans="1:6" ht="15.75" customHeight="1">
      <c r="A31" s="24">
        <v>38808</v>
      </c>
      <c r="B31" s="1">
        <v>22</v>
      </c>
      <c r="C31" s="1">
        <v>0</v>
      </c>
      <c r="D31" s="1">
        <v>0</v>
      </c>
      <c r="E31" s="1">
        <v>5</v>
      </c>
      <c r="F31" s="1">
        <v>5</v>
      </c>
    </row>
    <row r="32" spans="1:6" ht="15.75" customHeight="1">
      <c r="A32" s="24">
        <v>38838</v>
      </c>
      <c r="B32" s="1">
        <v>23</v>
      </c>
      <c r="C32" s="1">
        <v>0</v>
      </c>
      <c r="D32" s="1">
        <v>3</v>
      </c>
      <c r="E32" s="1">
        <v>4</v>
      </c>
      <c r="F32" s="1">
        <v>3</v>
      </c>
    </row>
    <row r="33" spans="1:6" ht="15.75" customHeight="1">
      <c r="A33" s="24">
        <v>38869</v>
      </c>
      <c r="B33" s="1">
        <v>21</v>
      </c>
      <c r="C33" s="1">
        <v>0</v>
      </c>
      <c r="D33" s="1">
        <v>0</v>
      </c>
      <c r="E33" s="1">
        <v>7</v>
      </c>
      <c r="F33" s="1">
        <v>4</v>
      </c>
    </row>
    <row r="34" spans="1:6" ht="15.75" customHeight="1">
      <c r="A34" s="24">
        <v>38899</v>
      </c>
      <c r="B34" s="1">
        <v>23</v>
      </c>
      <c r="C34" s="1">
        <v>3</v>
      </c>
      <c r="D34" s="1">
        <v>0</v>
      </c>
      <c r="E34" s="1">
        <v>7</v>
      </c>
      <c r="F34" s="1">
        <v>5</v>
      </c>
    </row>
    <row r="35" spans="1:6" ht="15.75" customHeight="1">
      <c r="A35" s="24">
        <v>38930</v>
      </c>
      <c r="B35" s="1">
        <v>19</v>
      </c>
      <c r="C35" s="1">
        <v>4</v>
      </c>
      <c r="D35" s="1">
        <v>3</v>
      </c>
      <c r="E35" s="1">
        <v>5</v>
      </c>
      <c r="F35" s="1">
        <v>4</v>
      </c>
    </row>
    <row r="36" spans="1:6" ht="15.75" customHeight="1">
      <c r="A36" s="24">
        <v>38961</v>
      </c>
      <c r="B36" s="1">
        <v>23</v>
      </c>
      <c r="C36" s="1">
        <v>3</v>
      </c>
      <c r="D36" s="1">
        <v>0</v>
      </c>
      <c r="E36" s="1">
        <v>4</v>
      </c>
      <c r="F36" s="1">
        <v>6</v>
      </c>
    </row>
    <row r="37" spans="1:6" ht="15.75" customHeight="1">
      <c r="A37" s="25">
        <v>38991</v>
      </c>
      <c r="B37" s="1">
        <v>23</v>
      </c>
      <c r="C37" s="1">
        <v>0</v>
      </c>
      <c r="D37" s="1">
        <v>0</v>
      </c>
      <c r="E37" s="1">
        <v>5</v>
      </c>
      <c r="F37" s="1">
        <v>5</v>
      </c>
    </row>
    <row r="38" spans="1:6" ht="15.75" customHeight="1">
      <c r="A38" s="25">
        <v>39022</v>
      </c>
      <c r="B38" s="1">
        <v>22</v>
      </c>
      <c r="C38" s="1">
        <v>2</v>
      </c>
      <c r="D38" s="1">
        <v>2</v>
      </c>
      <c r="E38" s="1">
        <v>5</v>
      </c>
      <c r="F38" s="1">
        <v>5</v>
      </c>
    </row>
    <row r="39" spans="1:6" ht="15.75" customHeight="1">
      <c r="A39" s="25">
        <v>39052</v>
      </c>
      <c r="B39" s="1">
        <v>18</v>
      </c>
      <c r="C39" s="1">
        <v>0</v>
      </c>
      <c r="D39" s="1">
        <v>0</v>
      </c>
      <c r="E39" s="1">
        <v>5</v>
      </c>
      <c r="F39" s="1">
        <v>3</v>
      </c>
    </row>
    <row r="40" spans="1:6" ht="15.75" customHeight="1">
      <c r="A40" s="24">
        <v>39083</v>
      </c>
      <c r="B40" s="1">
        <v>23</v>
      </c>
      <c r="C40" s="1">
        <v>0</v>
      </c>
      <c r="D40" s="1">
        <v>0</v>
      </c>
      <c r="E40" s="1">
        <v>7</v>
      </c>
      <c r="F40" s="1">
        <v>6</v>
      </c>
    </row>
    <row r="41" spans="1:6" ht="15.75" customHeight="1">
      <c r="A41" s="24">
        <v>39114</v>
      </c>
      <c r="B41" s="1">
        <v>22</v>
      </c>
      <c r="C41" s="1">
        <v>3</v>
      </c>
      <c r="D41" s="1">
        <v>3</v>
      </c>
      <c r="E41" s="1">
        <v>6</v>
      </c>
      <c r="F41" s="1">
        <v>5</v>
      </c>
    </row>
    <row r="42" spans="1:6" ht="15.75" customHeight="1">
      <c r="A42" s="24">
        <v>39142</v>
      </c>
      <c r="B42" s="1">
        <v>22</v>
      </c>
      <c r="C42" s="1">
        <v>2</v>
      </c>
      <c r="D42" s="1">
        <v>2</v>
      </c>
      <c r="E42" s="1">
        <v>6</v>
      </c>
      <c r="F42" s="1">
        <v>5</v>
      </c>
    </row>
    <row r="43" spans="1:6" ht="15.75" customHeight="1">
      <c r="A43" s="24">
        <v>39173</v>
      </c>
      <c r="B43" s="1">
        <v>21</v>
      </c>
      <c r="C43" s="1">
        <v>3</v>
      </c>
      <c r="D43" s="1">
        <v>0</v>
      </c>
      <c r="E43" s="1">
        <v>6</v>
      </c>
      <c r="F43" s="1">
        <v>5</v>
      </c>
    </row>
    <row r="44" spans="1:6" ht="15.75" customHeight="1">
      <c r="A44" s="24">
        <v>39203</v>
      </c>
      <c r="B44" s="1">
        <v>24</v>
      </c>
      <c r="C44" s="1">
        <v>3</v>
      </c>
      <c r="D44" s="1">
        <v>2</v>
      </c>
      <c r="E44" s="1">
        <v>6</v>
      </c>
      <c r="F44" s="1">
        <v>5</v>
      </c>
    </row>
    <row r="45" spans="1:6" ht="15.75" customHeight="1">
      <c r="A45" s="24">
        <v>39234</v>
      </c>
      <c r="B45" s="1">
        <v>22</v>
      </c>
      <c r="C45" s="1">
        <v>3</v>
      </c>
      <c r="D45" s="1">
        <v>3</v>
      </c>
      <c r="E45" s="1">
        <v>6</v>
      </c>
      <c r="F45" s="1">
        <v>6</v>
      </c>
    </row>
    <row r="46" spans="1:6" ht="15.75" customHeight="1">
      <c r="A46" s="24">
        <v>39264</v>
      </c>
      <c r="B46" s="1">
        <v>26</v>
      </c>
      <c r="C46" s="1">
        <v>2</v>
      </c>
      <c r="D46" s="1">
        <v>0</v>
      </c>
      <c r="E46" s="1">
        <v>6</v>
      </c>
      <c r="F46" s="1">
        <v>4</v>
      </c>
    </row>
    <row r="47" spans="1:6" ht="15.75" customHeight="1">
      <c r="A47" s="24">
        <v>39295</v>
      </c>
      <c r="B47" s="1">
        <v>24</v>
      </c>
      <c r="C47" s="1">
        <v>3</v>
      </c>
      <c r="D47" s="1">
        <v>0</v>
      </c>
      <c r="E47" s="1">
        <v>7</v>
      </c>
      <c r="F47" s="1">
        <v>7</v>
      </c>
    </row>
    <row r="48" spans="1:6" ht="15.75" customHeight="1">
      <c r="A48" s="24">
        <v>39326</v>
      </c>
      <c r="B48" s="1">
        <v>24</v>
      </c>
      <c r="C48" s="1">
        <v>2</v>
      </c>
      <c r="D48" s="1">
        <v>0</v>
      </c>
      <c r="E48" s="1">
        <v>5</v>
      </c>
      <c r="F48" s="1">
        <v>8</v>
      </c>
    </row>
    <row r="49" spans="1:6" ht="13">
      <c r="A49" s="25">
        <v>39356</v>
      </c>
      <c r="B49" s="1">
        <v>23</v>
      </c>
      <c r="C49" s="1">
        <v>2</v>
      </c>
      <c r="D49" s="1">
        <v>2</v>
      </c>
      <c r="E49" s="1">
        <v>6</v>
      </c>
      <c r="F49" s="1">
        <v>8</v>
      </c>
    </row>
    <row r="50" spans="1:6" ht="13">
      <c r="A50" s="25">
        <v>39387</v>
      </c>
      <c r="B50" s="1">
        <v>23</v>
      </c>
      <c r="C50" s="1">
        <v>2</v>
      </c>
      <c r="D50" s="1">
        <v>2</v>
      </c>
      <c r="E50" s="1">
        <v>5</v>
      </c>
      <c r="F50" s="1">
        <v>6</v>
      </c>
    </row>
    <row r="51" spans="1:6" ht="13">
      <c r="A51" s="25">
        <v>39417</v>
      </c>
      <c r="B51" s="1">
        <v>20</v>
      </c>
      <c r="C51" s="1">
        <v>2</v>
      </c>
      <c r="D51" s="1">
        <v>3</v>
      </c>
      <c r="E51" s="1">
        <v>4</v>
      </c>
      <c r="F51" s="1">
        <v>4</v>
      </c>
    </row>
    <row r="52" spans="1:6" ht="13">
      <c r="A52" s="24">
        <v>39448</v>
      </c>
      <c r="B52" s="1">
        <v>25</v>
      </c>
      <c r="C52" s="1">
        <v>2</v>
      </c>
      <c r="D52" s="1">
        <v>4</v>
      </c>
      <c r="E52" s="1">
        <v>5</v>
      </c>
      <c r="F52" s="1">
        <v>6</v>
      </c>
    </row>
    <row r="53" spans="1:6" ht="13">
      <c r="A53" s="24">
        <v>39479</v>
      </c>
      <c r="B53" s="1">
        <v>24</v>
      </c>
      <c r="C53" s="1">
        <v>2</v>
      </c>
      <c r="D53" s="1">
        <v>2</v>
      </c>
      <c r="E53" s="1">
        <v>5</v>
      </c>
      <c r="F53" s="1">
        <v>6</v>
      </c>
    </row>
    <row r="54" spans="1:6" ht="13">
      <c r="A54" s="24">
        <v>39508</v>
      </c>
      <c r="B54" s="1">
        <v>23</v>
      </c>
      <c r="C54" s="1">
        <v>3</v>
      </c>
      <c r="D54" s="1">
        <v>2</v>
      </c>
      <c r="E54" s="1">
        <v>5</v>
      </c>
      <c r="F54" s="1">
        <v>6</v>
      </c>
    </row>
    <row r="55" spans="1:6" ht="13">
      <c r="A55" s="24">
        <v>39539</v>
      </c>
      <c r="B55" s="1">
        <v>25</v>
      </c>
      <c r="C55" s="1">
        <v>2</v>
      </c>
      <c r="D55" s="1">
        <v>3</v>
      </c>
      <c r="E55" s="1">
        <v>5</v>
      </c>
      <c r="F55" s="1">
        <v>6</v>
      </c>
    </row>
    <row r="56" spans="1:6" ht="13">
      <c r="A56" s="24">
        <v>39569</v>
      </c>
      <c r="B56" s="1">
        <v>24</v>
      </c>
      <c r="C56" s="1">
        <v>3</v>
      </c>
      <c r="D56" s="1">
        <v>2</v>
      </c>
      <c r="E56" s="1">
        <v>5</v>
      </c>
      <c r="F56" s="1">
        <v>4</v>
      </c>
    </row>
    <row r="57" spans="1:6" ht="13">
      <c r="A57" s="24">
        <v>39600</v>
      </c>
      <c r="B57" s="1">
        <v>23</v>
      </c>
      <c r="C57" s="1">
        <v>2</v>
      </c>
      <c r="D57" s="1">
        <v>1</v>
      </c>
      <c r="E57" s="1">
        <v>5</v>
      </c>
      <c r="F57" s="1">
        <v>5</v>
      </c>
    </row>
    <row r="58" spans="1:6" ht="13">
      <c r="A58" s="24">
        <v>39630</v>
      </c>
      <c r="B58" s="1">
        <v>30</v>
      </c>
      <c r="C58" s="1">
        <v>2</v>
      </c>
      <c r="D58" s="1">
        <v>2</v>
      </c>
      <c r="E58" s="1">
        <v>6</v>
      </c>
      <c r="F58" s="1">
        <v>6</v>
      </c>
    </row>
    <row r="59" spans="1:6" ht="13">
      <c r="A59" s="24">
        <v>39661</v>
      </c>
      <c r="B59" s="1">
        <v>29</v>
      </c>
      <c r="C59" s="1">
        <v>3</v>
      </c>
      <c r="D59" s="1">
        <v>3</v>
      </c>
      <c r="E59" s="1">
        <v>4</v>
      </c>
      <c r="F59" s="1">
        <v>7</v>
      </c>
    </row>
    <row r="60" spans="1:6" ht="13">
      <c r="A60" s="24">
        <v>39692</v>
      </c>
      <c r="B60" s="1">
        <v>25</v>
      </c>
      <c r="C60" s="1">
        <v>2</v>
      </c>
      <c r="D60" s="1">
        <v>2</v>
      </c>
      <c r="E60" s="1">
        <v>4</v>
      </c>
      <c r="F60" s="1">
        <v>6</v>
      </c>
    </row>
    <row r="61" spans="1:6" ht="13">
      <c r="A61" s="25">
        <v>39722</v>
      </c>
      <c r="B61" s="1">
        <v>26</v>
      </c>
      <c r="C61" s="1">
        <v>3</v>
      </c>
      <c r="D61" s="1">
        <v>2</v>
      </c>
      <c r="E61" s="1">
        <v>5</v>
      </c>
      <c r="F61" s="1">
        <v>6</v>
      </c>
    </row>
    <row r="62" spans="1:6" ht="13">
      <c r="A62" s="25">
        <v>39753</v>
      </c>
      <c r="B62" s="1">
        <v>26</v>
      </c>
      <c r="C62" s="1">
        <v>3</v>
      </c>
      <c r="D62" s="1">
        <v>3</v>
      </c>
      <c r="E62" s="1">
        <v>6</v>
      </c>
      <c r="F62" s="1">
        <v>7</v>
      </c>
    </row>
    <row r="63" spans="1:6" ht="13">
      <c r="A63" s="25">
        <v>39783</v>
      </c>
      <c r="B63" s="1">
        <v>22</v>
      </c>
      <c r="C63" s="1">
        <v>2</v>
      </c>
      <c r="D63" s="1">
        <v>1</v>
      </c>
      <c r="E63" s="1">
        <v>4</v>
      </c>
      <c r="F63" s="1">
        <v>4</v>
      </c>
    </row>
    <row r="64" spans="1:6" ht="13">
      <c r="A64" s="24">
        <v>39814</v>
      </c>
      <c r="B64" s="1">
        <v>31</v>
      </c>
      <c r="C64" s="1">
        <v>4</v>
      </c>
      <c r="D64" s="1">
        <v>3</v>
      </c>
      <c r="E64" s="1">
        <v>6</v>
      </c>
      <c r="F64" s="1">
        <v>8</v>
      </c>
    </row>
    <row r="65" spans="1:6" ht="13">
      <c r="A65" s="24">
        <v>39845</v>
      </c>
      <c r="B65" s="1">
        <v>27</v>
      </c>
      <c r="C65" s="1">
        <v>4</v>
      </c>
      <c r="D65" s="1">
        <v>2</v>
      </c>
      <c r="E65" s="1">
        <v>5</v>
      </c>
      <c r="F65" s="1">
        <v>7</v>
      </c>
    </row>
    <row r="66" spans="1:6" ht="13">
      <c r="A66" s="24">
        <v>39873</v>
      </c>
      <c r="B66" s="1">
        <v>31</v>
      </c>
      <c r="C66" s="1">
        <v>3</v>
      </c>
      <c r="D66" s="1">
        <v>2</v>
      </c>
      <c r="E66" s="1">
        <v>7</v>
      </c>
      <c r="F66" s="1">
        <v>7</v>
      </c>
    </row>
    <row r="67" spans="1:6" ht="13">
      <c r="A67" s="24">
        <v>39904</v>
      </c>
      <c r="B67" s="1">
        <v>27</v>
      </c>
      <c r="C67" s="1">
        <v>3</v>
      </c>
      <c r="D67" s="1">
        <v>2</v>
      </c>
      <c r="E67" s="1">
        <v>5</v>
      </c>
      <c r="F67" s="1">
        <v>6</v>
      </c>
    </row>
    <row r="68" spans="1:6" ht="13">
      <c r="A68" s="24">
        <v>39934</v>
      </c>
      <c r="B68" s="1">
        <v>26</v>
      </c>
      <c r="C68" s="1">
        <v>3</v>
      </c>
      <c r="D68" s="1">
        <v>2</v>
      </c>
      <c r="E68" s="1">
        <v>5</v>
      </c>
      <c r="F68" s="1">
        <v>6</v>
      </c>
    </row>
    <row r="69" spans="1:6" ht="13">
      <c r="A69" s="24">
        <v>39965</v>
      </c>
      <c r="B69" s="1">
        <v>29</v>
      </c>
      <c r="C69" s="1">
        <v>3</v>
      </c>
      <c r="D69" s="1">
        <v>2</v>
      </c>
      <c r="E69" s="1">
        <v>8</v>
      </c>
      <c r="F69" s="1">
        <v>7</v>
      </c>
    </row>
    <row r="70" spans="1:6" ht="13">
      <c r="A70" s="24">
        <v>39995</v>
      </c>
      <c r="B70" s="1">
        <v>29</v>
      </c>
      <c r="C70" s="1">
        <v>2</v>
      </c>
      <c r="D70" s="1">
        <v>3</v>
      </c>
      <c r="E70" s="1">
        <v>7</v>
      </c>
      <c r="F70" s="1">
        <v>7</v>
      </c>
    </row>
    <row r="71" spans="1:6" ht="13">
      <c r="A71" s="24">
        <v>40026</v>
      </c>
      <c r="B71" s="1">
        <v>28</v>
      </c>
      <c r="C71" s="1">
        <v>3</v>
      </c>
      <c r="D71" s="1">
        <v>3</v>
      </c>
      <c r="E71" s="1">
        <v>5</v>
      </c>
      <c r="F71" s="1">
        <v>7</v>
      </c>
    </row>
    <row r="72" spans="1:6" ht="13">
      <c r="A72" s="24">
        <v>40057</v>
      </c>
      <c r="B72" s="1">
        <v>28</v>
      </c>
      <c r="C72" s="1">
        <v>4</v>
      </c>
      <c r="D72" s="1">
        <v>3</v>
      </c>
      <c r="E72" s="1">
        <v>6</v>
      </c>
      <c r="F72" s="1">
        <v>7</v>
      </c>
    </row>
    <row r="73" spans="1:6" ht="13">
      <c r="A73" s="25">
        <v>40087</v>
      </c>
      <c r="B73" s="1">
        <v>29</v>
      </c>
      <c r="C73" s="1">
        <v>4</v>
      </c>
      <c r="D73" s="1">
        <v>3</v>
      </c>
      <c r="E73" s="1">
        <v>6</v>
      </c>
      <c r="F73" s="1">
        <v>8</v>
      </c>
    </row>
    <row r="74" spans="1:6" ht="13">
      <c r="A74" s="25">
        <v>40118</v>
      </c>
      <c r="B74" s="1">
        <v>28</v>
      </c>
      <c r="C74" s="1">
        <v>3</v>
      </c>
      <c r="D74" s="1">
        <v>3</v>
      </c>
      <c r="E74" s="1">
        <v>6</v>
      </c>
      <c r="F74" s="1">
        <v>7</v>
      </c>
    </row>
    <row r="75" spans="1:6" ht="13">
      <c r="A75" s="25">
        <v>40148</v>
      </c>
      <c r="B75" s="1">
        <v>23</v>
      </c>
      <c r="C75" s="1">
        <v>4</v>
      </c>
      <c r="D75" s="1">
        <v>3</v>
      </c>
      <c r="E75" s="1">
        <v>5</v>
      </c>
      <c r="F75" s="1">
        <v>6</v>
      </c>
    </row>
    <row r="76" spans="1:6" ht="13">
      <c r="A76" s="24">
        <v>40179</v>
      </c>
      <c r="B76" s="1">
        <v>31</v>
      </c>
      <c r="C76" s="1">
        <v>5</v>
      </c>
      <c r="D76" s="1">
        <v>2</v>
      </c>
      <c r="E76" s="1">
        <v>6</v>
      </c>
      <c r="F76" s="1">
        <v>7</v>
      </c>
    </row>
    <row r="77" spans="1:6" ht="13">
      <c r="A77" s="24">
        <v>40210</v>
      </c>
      <c r="B77" s="1">
        <v>30</v>
      </c>
      <c r="C77" s="1">
        <v>4</v>
      </c>
      <c r="D77" s="1">
        <v>3</v>
      </c>
      <c r="E77" s="1">
        <v>8</v>
      </c>
      <c r="F77" s="1">
        <v>8</v>
      </c>
    </row>
    <row r="78" spans="1:6" ht="13">
      <c r="A78" s="24">
        <v>40238</v>
      </c>
      <c r="B78" s="1">
        <v>30</v>
      </c>
      <c r="C78" s="1">
        <v>3</v>
      </c>
      <c r="D78" s="1">
        <v>3</v>
      </c>
      <c r="E78" s="1">
        <v>7</v>
      </c>
      <c r="F78" s="1">
        <v>8</v>
      </c>
    </row>
    <row r="79" spans="1:6" ht="13">
      <c r="A79" s="24">
        <v>40269</v>
      </c>
      <c r="B79" s="1">
        <v>28</v>
      </c>
      <c r="C79" s="1">
        <v>4</v>
      </c>
      <c r="D79" s="1">
        <v>2</v>
      </c>
      <c r="E79" s="1">
        <v>7</v>
      </c>
      <c r="F79" s="1">
        <v>8</v>
      </c>
    </row>
    <row r="80" spans="1:6" ht="13">
      <c r="A80" s="24">
        <v>40299</v>
      </c>
      <c r="B80" s="1">
        <v>27</v>
      </c>
      <c r="C80" s="1">
        <v>3</v>
      </c>
      <c r="D80" s="1">
        <v>2</v>
      </c>
      <c r="E80" s="1">
        <v>7</v>
      </c>
      <c r="F80" s="1">
        <v>7</v>
      </c>
    </row>
    <row r="81" spans="1:6" ht="13">
      <c r="A81" s="24">
        <v>40330</v>
      </c>
      <c r="B81" s="1">
        <v>29</v>
      </c>
      <c r="C81" s="1">
        <v>4</v>
      </c>
      <c r="D81" s="1">
        <v>2</v>
      </c>
      <c r="E81" s="1">
        <v>6</v>
      </c>
      <c r="F81" s="1">
        <v>7</v>
      </c>
    </row>
    <row r="82" spans="1:6" ht="13">
      <c r="A82" s="24">
        <v>40360</v>
      </c>
      <c r="B82" s="1">
        <v>32</v>
      </c>
      <c r="C82" s="1">
        <v>5</v>
      </c>
      <c r="D82" s="1">
        <v>2</v>
      </c>
      <c r="E82" s="1">
        <v>6</v>
      </c>
      <c r="F82" s="1">
        <v>6</v>
      </c>
    </row>
    <row r="83" spans="1:6" ht="13">
      <c r="A83" s="24">
        <v>40391</v>
      </c>
      <c r="B83" s="1">
        <v>31</v>
      </c>
      <c r="C83" s="1">
        <v>5</v>
      </c>
      <c r="D83" s="1">
        <v>3</v>
      </c>
      <c r="E83" s="1">
        <v>7</v>
      </c>
      <c r="F83" s="1">
        <v>8</v>
      </c>
    </row>
    <row r="84" spans="1:6" ht="13">
      <c r="A84" s="24">
        <v>40422</v>
      </c>
      <c r="B84" s="1">
        <v>36</v>
      </c>
      <c r="C84" s="1">
        <v>4</v>
      </c>
      <c r="D84" s="1">
        <v>3</v>
      </c>
      <c r="E84" s="1">
        <v>6</v>
      </c>
      <c r="F84" s="1">
        <v>8</v>
      </c>
    </row>
    <row r="85" spans="1:6" ht="13">
      <c r="A85" s="25">
        <v>40452</v>
      </c>
      <c r="B85" s="1">
        <v>31</v>
      </c>
      <c r="C85" s="1">
        <v>5</v>
      </c>
      <c r="D85" s="1">
        <v>3</v>
      </c>
      <c r="E85" s="1">
        <v>6</v>
      </c>
      <c r="F85" s="1">
        <v>9</v>
      </c>
    </row>
    <row r="86" spans="1:6" ht="13">
      <c r="A86" s="25">
        <v>40483</v>
      </c>
      <c r="B86" s="1">
        <v>33</v>
      </c>
      <c r="C86" s="1">
        <v>4</v>
      </c>
      <c r="D86" s="1">
        <v>3</v>
      </c>
      <c r="E86" s="1">
        <v>6</v>
      </c>
      <c r="F86" s="1">
        <v>7</v>
      </c>
    </row>
    <row r="87" spans="1:6" ht="13">
      <c r="A87" s="25">
        <v>40513</v>
      </c>
      <c r="B87" s="1">
        <v>25</v>
      </c>
      <c r="C87" s="1">
        <v>5</v>
      </c>
      <c r="D87" s="1">
        <v>2</v>
      </c>
      <c r="E87" s="1">
        <v>5</v>
      </c>
      <c r="F87" s="1">
        <v>6</v>
      </c>
    </row>
    <row r="88" spans="1:6" ht="13">
      <c r="A88" s="24">
        <v>40544</v>
      </c>
      <c r="B88" s="1">
        <v>34</v>
      </c>
      <c r="C88" s="1">
        <v>5</v>
      </c>
      <c r="D88" s="1">
        <v>2</v>
      </c>
      <c r="E88" s="1">
        <v>8</v>
      </c>
      <c r="F88" s="1">
        <v>7</v>
      </c>
    </row>
    <row r="89" spans="1:6" ht="13">
      <c r="A89" s="24">
        <v>40575</v>
      </c>
      <c r="B89" s="1">
        <v>34</v>
      </c>
      <c r="C89" s="1">
        <v>4</v>
      </c>
      <c r="D89" s="1">
        <v>3</v>
      </c>
      <c r="E89" s="1">
        <v>8</v>
      </c>
      <c r="F89" s="1">
        <v>7</v>
      </c>
    </row>
    <row r="90" spans="1:6" ht="13">
      <c r="A90" s="24">
        <v>40603</v>
      </c>
      <c r="B90" s="1">
        <v>30</v>
      </c>
      <c r="C90" s="1">
        <v>5</v>
      </c>
      <c r="D90" s="1">
        <v>3</v>
      </c>
      <c r="E90" s="1">
        <v>8</v>
      </c>
      <c r="F90" s="1">
        <v>8</v>
      </c>
    </row>
    <row r="91" spans="1:6" ht="13">
      <c r="A91" s="24">
        <v>40634</v>
      </c>
      <c r="B91" s="1">
        <v>30</v>
      </c>
      <c r="C91" s="1">
        <v>4</v>
      </c>
      <c r="D91" s="1">
        <v>3</v>
      </c>
      <c r="E91" s="1">
        <v>8</v>
      </c>
      <c r="F91" s="1">
        <v>7</v>
      </c>
    </row>
    <row r="92" spans="1:6" ht="13">
      <c r="A92" s="24">
        <v>40664</v>
      </c>
      <c r="B92" s="1">
        <v>30</v>
      </c>
      <c r="C92" s="1">
        <v>4</v>
      </c>
      <c r="D92" s="1">
        <v>3</v>
      </c>
      <c r="E92" s="1">
        <v>8</v>
      </c>
      <c r="F92" s="1">
        <v>7</v>
      </c>
    </row>
    <row r="93" spans="1:6" ht="13">
      <c r="A93" s="24">
        <v>40695</v>
      </c>
      <c r="B93" s="1">
        <v>35</v>
      </c>
      <c r="C93" s="1">
        <v>4</v>
      </c>
      <c r="D93" s="1">
        <v>3</v>
      </c>
      <c r="E93" s="1">
        <v>11</v>
      </c>
      <c r="F93" s="1">
        <v>6</v>
      </c>
    </row>
    <row r="94" spans="1:6" ht="13">
      <c r="A94" s="24">
        <v>40725</v>
      </c>
      <c r="B94" s="1">
        <v>36</v>
      </c>
      <c r="C94" s="1">
        <v>5</v>
      </c>
      <c r="D94" s="1">
        <v>2</v>
      </c>
      <c r="E94" s="1">
        <v>9</v>
      </c>
      <c r="F94" s="1">
        <v>7</v>
      </c>
    </row>
    <row r="95" spans="1:6" ht="13">
      <c r="A95" s="24">
        <v>40756</v>
      </c>
      <c r="B95" s="1">
        <v>37</v>
      </c>
      <c r="C95" s="1">
        <v>5</v>
      </c>
      <c r="D95" s="1">
        <v>3</v>
      </c>
      <c r="E95" s="1">
        <v>8</v>
      </c>
      <c r="F95" s="1">
        <v>8</v>
      </c>
    </row>
    <row r="96" spans="1:6" ht="13">
      <c r="A96" s="24">
        <v>40787</v>
      </c>
      <c r="B96" s="1">
        <v>35</v>
      </c>
      <c r="C96" s="1">
        <v>4</v>
      </c>
      <c r="D96" s="1">
        <v>3</v>
      </c>
      <c r="E96" s="1">
        <v>6</v>
      </c>
      <c r="F96" s="1">
        <v>9</v>
      </c>
    </row>
    <row r="97" spans="1:6" ht="13">
      <c r="A97" s="25">
        <v>40817</v>
      </c>
      <c r="B97" s="1">
        <v>35</v>
      </c>
      <c r="C97" s="1">
        <v>4</v>
      </c>
      <c r="D97" s="1">
        <v>2</v>
      </c>
      <c r="E97" s="1">
        <v>7</v>
      </c>
      <c r="F97" s="1">
        <v>9</v>
      </c>
    </row>
    <row r="98" spans="1:6" ht="13">
      <c r="A98" s="25">
        <v>40848</v>
      </c>
      <c r="B98" s="1">
        <v>33</v>
      </c>
      <c r="C98" s="1">
        <v>4</v>
      </c>
      <c r="D98" s="1">
        <v>3</v>
      </c>
      <c r="E98" s="1">
        <v>8</v>
      </c>
      <c r="F98" s="1">
        <v>8</v>
      </c>
    </row>
    <row r="99" spans="1:6" ht="13">
      <c r="A99" s="25">
        <v>40878</v>
      </c>
      <c r="B99" s="1">
        <v>31</v>
      </c>
      <c r="C99" s="1">
        <v>4</v>
      </c>
      <c r="D99" s="1">
        <v>3</v>
      </c>
      <c r="E99" s="1">
        <v>7</v>
      </c>
      <c r="F99" s="1">
        <v>6</v>
      </c>
    </row>
    <row r="100" spans="1:6" ht="13">
      <c r="A100" s="24">
        <v>40909</v>
      </c>
      <c r="B100" s="1">
        <v>38</v>
      </c>
      <c r="C100" s="1">
        <v>5</v>
      </c>
      <c r="D100" s="1">
        <v>3</v>
      </c>
      <c r="E100" s="1">
        <v>8</v>
      </c>
      <c r="F100" s="1">
        <v>8</v>
      </c>
    </row>
    <row r="101" spans="1:6" ht="13">
      <c r="A101" s="24">
        <v>40940</v>
      </c>
      <c r="B101" s="1">
        <v>39</v>
      </c>
      <c r="C101" s="1">
        <v>5</v>
      </c>
      <c r="D101" s="1">
        <v>3</v>
      </c>
      <c r="E101" s="1">
        <v>9</v>
      </c>
      <c r="F101" s="1">
        <v>10</v>
      </c>
    </row>
    <row r="102" spans="1:6" ht="13">
      <c r="A102" s="24">
        <v>40969</v>
      </c>
      <c r="B102" s="1">
        <v>36</v>
      </c>
      <c r="C102" s="1">
        <v>5</v>
      </c>
      <c r="D102" s="1">
        <v>3</v>
      </c>
      <c r="E102" s="1">
        <v>8</v>
      </c>
      <c r="F102" s="1">
        <v>9</v>
      </c>
    </row>
    <row r="103" spans="1:6" ht="13">
      <c r="A103" s="24">
        <v>41000</v>
      </c>
      <c r="B103" s="1">
        <v>34</v>
      </c>
      <c r="C103" s="1">
        <v>6</v>
      </c>
      <c r="D103" s="1">
        <v>3</v>
      </c>
      <c r="E103" s="1">
        <v>9</v>
      </c>
      <c r="F103" s="1">
        <v>7</v>
      </c>
    </row>
    <row r="104" spans="1:6" ht="13">
      <c r="A104" s="24">
        <v>41030</v>
      </c>
      <c r="B104" s="1">
        <v>33</v>
      </c>
      <c r="C104" s="1">
        <v>5</v>
      </c>
      <c r="D104" s="1">
        <v>3</v>
      </c>
      <c r="E104" s="1">
        <v>7</v>
      </c>
      <c r="F104" s="1">
        <v>7</v>
      </c>
    </row>
    <row r="105" spans="1:6" ht="13">
      <c r="A105" s="24">
        <v>41061</v>
      </c>
      <c r="B105" s="1">
        <v>38</v>
      </c>
      <c r="C105" s="1">
        <v>5</v>
      </c>
      <c r="D105" s="1">
        <v>3</v>
      </c>
      <c r="E105" s="1">
        <v>7</v>
      </c>
      <c r="F105" s="1">
        <v>8</v>
      </c>
    </row>
    <row r="106" spans="1:6" ht="13">
      <c r="A106" s="24">
        <v>41091</v>
      </c>
      <c r="B106" s="1">
        <v>43</v>
      </c>
      <c r="C106" s="1">
        <v>5</v>
      </c>
      <c r="D106" s="1">
        <v>3</v>
      </c>
      <c r="E106" s="1">
        <v>7</v>
      </c>
      <c r="F106" s="1">
        <v>8</v>
      </c>
    </row>
    <row r="107" spans="1:6" ht="13">
      <c r="A107" s="24">
        <v>41122</v>
      </c>
      <c r="B107" s="1">
        <v>43</v>
      </c>
      <c r="C107" s="1">
        <v>6</v>
      </c>
      <c r="D107" s="1">
        <v>3</v>
      </c>
      <c r="E107" s="1">
        <v>7</v>
      </c>
      <c r="F107" s="1">
        <v>8</v>
      </c>
    </row>
    <row r="108" spans="1:6" ht="13">
      <c r="A108" s="24">
        <v>41153</v>
      </c>
      <c r="B108" s="1">
        <v>42</v>
      </c>
      <c r="C108" s="1">
        <v>6</v>
      </c>
      <c r="D108" s="1">
        <v>3</v>
      </c>
      <c r="E108" s="1">
        <v>7</v>
      </c>
      <c r="F108" s="1">
        <v>10</v>
      </c>
    </row>
    <row r="109" spans="1:6" ht="13">
      <c r="A109" s="25">
        <v>41183</v>
      </c>
      <c r="B109" s="1">
        <v>43</v>
      </c>
      <c r="C109" s="1">
        <v>5</v>
      </c>
      <c r="D109" s="1">
        <v>3</v>
      </c>
      <c r="E109" s="1">
        <v>7</v>
      </c>
      <c r="F109" s="1">
        <v>8</v>
      </c>
    </row>
    <row r="110" spans="1:6" ht="13">
      <c r="A110" s="25">
        <v>41214</v>
      </c>
      <c r="B110" s="1">
        <v>40</v>
      </c>
      <c r="C110" s="1">
        <v>5</v>
      </c>
      <c r="D110" s="1">
        <v>3</v>
      </c>
      <c r="E110" s="1">
        <v>7</v>
      </c>
      <c r="F110" s="1">
        <v>9</v>
      </c>
    </row>
    <row r="111" spans="1:6" ht="13">
      <c r="A111" s="25">
        <v>41244</v>
      </c>
      <c r="B111" s="1">
        <v>35</v>
      </c>
      <c r="C111" s="1">
        <v>6</v>
      </c>
      <c r="D111" s="1">
        <v>2</v>
      </c>
      <c r="E111" s="1">
        <v>6</v>
      </c>
      <c r="F111" s="1">
        <v>6</v>
      </c>
    </row>
    <row r="112" spans="1:6" ht="13">
      <c r="A112" s="24">
        <v>41275</v>
      </c>
      <c r="B112" s="1">
        <v>47</v>
      </c>
      <c r="C112" s="1">
        <v>6</v>
      </c>
      <c r="D112" s="1">
        <v>4</v>
      </c>
      <c r="E112" s="1">
        <v>8</v>
      </c>
      <c r="F112" s="1">
        <v>9</v>
      </c>
    </row>
    <row r="113" spans="1:6" ht="13">
      <c r="A113" s="24">
        <v>41306</v>
      </c>
      <c r="B113" s="1">
        <v>45</v>
      </c>
      <c r="C113" s="1">
        <v>6</v>
      </c>
      <c r="D113" s="1">
        <v>3</v>
      </c>
      <c r="E113" s="1">
        <v>7</v>
      </c>
      <c r="F113" s="1">
        <v>9</v>
      </c>
    </row>
    <row r="114" spans="1:6" ht="13">
      <c r="A114" s="24">
        <v>41334</v>
      </c>
      <c r="B114" s="1">
        <v>40</v>
      </c>
      <c r="C114" s="1">
        <v>6</v>
      </c>
      <c r="D114" s="1">
        <v>3</v>
      </c>
      <c r="E114" s="1">
        <v>7</v>
      </c>
      <c r="F114" s="1">
        <v>8</v>
      </c>
    </row>
    <row r="115" spans="1:6" ht="13">
      <c r="A115" s="24">
        <v>41365</v>
      </c>
      <c r="B115" s="1">
        <v>43</v>
      </c>
      <c r="C115" s="1">
        <v>6</v>
      </c>
      <c r="D115" s="1">
        <v>3</v>
      </c>
      <c r="E115" s="1">
        <v>8</v>
      </c>
      <c r="F115" s="1">
        <v>9</v>
      </c>
    </row>
    <row r="116" spans="1:6" ht="13">
      <c r="A116" s="24">
        <v>41395</v>
      </c>
      <c r="B116" s="1">
        <v>41</v>
      </c>
      <c r="C116" s="1">
        <v>5</v>
      </c>
      <c r="D116" s="1">
        <v>3</v>
      </c>
      <c r="E116" s="1">
        <v>7</v>
      </c>
      <c r="F116" s="1">
        <v>8</v>
      </c>
    </row>
    <row r="117" spans="1:6" ht="13">
      <c r="A117" s="24">
        <v>41426</v>
      </c>
      <c r="B117" s="1">
        <v>43</v>
      </c>
      <c r="C117" s="1">
        <v>6</v>
      </c>
      <c r="D117" s="1">
        <v>3</v>
      </c>
      <c r="E117" s="1">
        <v>7</v>
      </c>
      <c r="F117" s="1">
        <v>8</v>
      </c>
    </row>
    <row r="118" spans="1:6" ht="13">
      <c r="A118" s="24">
        <v>41456</v>
      </c>
      <c r="B118" s="1">
        <v>47</v>
      </c>
      <c r="C118" s="1">
        <v>6</v>
      </c>
      <c r="D118" s="1">
        <v>3</v>
      </c>
      <c r="E118" s="1">
        <v>9</v>
      </c>
      <c r="F118" s="1">
        <v>8</v>
      </c>
    </row>
    <row r="119" spans="1:6" ht="13">
      <c r="A119" s="24">
        <v>41487</v>
      </c>
      <c r="B119" s="1">
        <v>46</v>
      </c>
      <c r="C119" s="1">
        <v>6</v>
      </c>
      <c r="D119" s="1">
        <v>3</v>
      </c>
      <c r="E119" s="1">
        <v>7</v>
      </c>
      <c r="F119" s="1">
        <v>9</v>
      </c>
    </row>
    <row r="120" spans="1:6" ht="13">
      <c r="A120" s="24">
        <v>41518</v>
      </c>
      <c r="B120" s="1">
        <v>46</v>
      </c>
      <c r="C120" s="1">
        <v>6</v>
      </c>
      <c r="D120" s="1">
        <v>3</v>
      </c>
      <c r="E120" s="1">
        <v>6</v>
      </c>
      <c r="F120" s="1">
        <v>9</v>
      </c>
    </row>
    <row r="121" spans="1:6" ht="13">
      <c r="A121" s="25">
        <v>41548</v>
      </c>
      <c r="B121" s="1">
        <v>46</v>
      </c>
      <c r="C121" s="1">
        <v>7</v>
      </c>
      <c r="D121" s="1">
        <v>3</v>
      </c>
      <c r="E121" s="1">
        <v>7</v>
      </c>
      <c r="F121" s="1">
        <v>10</v>
      </c>
    </row>
    <row r="122" spans="1:6" ht="13">
      <c r="A122" s="25">
        <v>41579</v>
      </c>
      <c r="B122" s="1">
        <v>44</v>
      </c>
      <c r="C122" s="1">
        <v>7</v>
      </c>
      <c r="D122" s="1">
        <v>3</v>
      </c>
      <c r="E122" s="1">
        <v>7</v>
      </c>
      <c r="F122" s="1">
        <v>10</v>
      </c>
    </row>
    <row r="123" spans="1:6" ht="13">
      <c r="A123" s="25">
        <v>41609</v>
      </c>
      <c r="B123" s="1">
        <v>39</v>
      </c>
      <c r="C123" s="1">
        <v>7</v>
      </c>
      <c r="D123" s="1">
        <v>2</v>
      </c>
      <c r="E123" s="1">
        <v>6</v>
      </c>
      <c r="F123" s="1">
        <v>6</v>
      </c>
    </row>
    <row r="124" spans="1:6" ht="13">
      <c r="A124" s="24">
        <v>41640</v>
      </c>
      <c r="B124" s="1">
        <v>50</v>
      </c>
      <c r="C124" s="1">
        <v>7</v>
      </c>
      <c r="D124" s="1">
        <v>4</v>
      </c>
      <c r="E124" s="1">
        <v>8</v>
      </c>
      <c r="F124" s="1">
        <v>9</v>
      </c>
    </row>
    <row r="125" spans="1:6" ht="13">
      <c r="A125" s="24">
        <v>41671</v>
      </c>
      <c r="B125" s="1">
        <v>49</v>
      </c>
      <c r="C125" s="1">
        <v>7</v>
      </c>
      <c r="D125" s="1">
        <v>4</v>
      </c>
      <c r="E125" s="1">
        <v>7</v>
      </c>
      <c r="F125" s="1">
        <v>10</v>
      </c>
    </row>
    <row r="126" spans="1:6" ht="13">
      <c r="A126" s="24">
        <v>41699</v>
      </c>
      <c r="B126" s="1">
        <v>45</v>
      </c>
      <c r="C126" s="1">
        <v>7</v>
      </c>
      <c r="D126" s="1">
        <v>4</v>
      </c>
      <c r="E126" s="1">
        <v>8</v>
      </c>
      <c r="F126" s="1">
        <v>9</v>
      </c>
    </row>
    <row r="127" spans="1:6" ht="13">
      <c r="A127" s="24">
        <v>41730</v>
      </c>
      <c r="B127" s="1">
        <v>48</v>
      </c>
      <c r="C127" s="1">
        <v>6</v>
      </c>
      <c r="D127" s="1">
        <v>3</v>
      </c>
      <c r="E127" s="1">
        <v>8</v>
      </c>
      <c r="F127" s="1">
        <v>9</v>
      </c>
    </row>
    <row r="128" spans="1:6" ht="13">
      <c r="A128" s="24">
        <v>41760</v>
      </c>
      <c r="B128" s="1">
        <v>45</v>
      </c>
      <c r="C128" s="1">
        <v>7</v>
      </c>
      <c r="D128" s="1">
        <v>4</v>
      </c>
      <c r="E128" s="1">
        <v>8</v>
      </c>
      <c r="F128" s="1">
        <v>8</v>
      </c>
    </row>
    <row r="129" spans="1:6" ht="13">
      <c r="A129" s="24">
        <v>41791</v>
      </c>
      <c r="B129" s="1">
        <v>47</v>
      </c>
      <c r="C129" s="1">
        <v>7</v>
      </c>
      <c r="D129" s="1">
        <v>3</v>
      </c>
      <c r="E129" s="1">
        <v>7</v>
      </c>
      <c r="F129" s="1">
        <v>8</v>
      </c>
    </row>
    <row r="130" spans="1:6" ht="13">
      <c r="A130" s="24">
        <v>41821</v>
      </c>
      <c r="B130" s="1">
        <v>50</v>
      </c>
      <c r="C130" s="1">
        <v>7</v>
      </c>
      <c r="D130" s="1">
        <v>3</v>
      </c>
      <c r="E130" s="1">
        <v>6</v>
      </c>
      <c r="F130" s="1">
        <v>9</v>
      </c>
    </row>
    <row r="131" spans="1:6" ht="13">
      <c r="A131" s="24">
        <v>41852</v>
      </c>
      <c r="B131" s="1">
        <v>48</v>
      </c>
      <c r="C131" s="1">
        <v>6</v>
      </c>
      <c r="D131" s="1">
        <v>3</v>
      </c>
      <c r="E131" s="1">
        <v>6</v>
      </c>
      <c r="F131" s="1">
        <v>8</v>
      </c>
    </row>
    <row r="132" spans="1:6" ht="13">
      <c r="A132" s="24">
        <v>41883</v>
      </c>
      <c r="B132" s="1">
        <v>50</v>
      </c>
      <c r="C132" s="1">
        <v>6</v>
      </c>
      <c r="D132" s="1">
        <v>3</v>
      </c>
      <c r="E132" s="1">
        <v>6</v>
      </c>
      <c r="F132" s="1">
        <v>9</v>
      </c>
    </row>
    <row r="133" spans="1:6" ht="13">
      <c r="A133" s="25">
        <v>41913</v>
      </c>
      <c r="B133" s="1">
        <v>52</v>
      </c>
      <c r="C133" s="1">
        <v>7</v>
      </c>
      <c r="D133" s="1">
        <v>4</v>
      </c>
      <c r="E133" s="1">
        <v>7</v>
      </c>
      <c r="F133" s="1">
        <v>9</v>
      </c>
    </row>
    <row r="134" spans="1:6" ht="13">
      <c r="A134" s="25">
        <v>41944</v>
      </c>
      <c r="B134" s="1">
        <v>46</v>
      </c>
      <c r="C134" s="1">
        <v>7</v>
      </c>
      <c r="D134" s="1">
        <v>3</v>
      </c>
      <c r="E134" s="1">
        <v>7</v>
      </c>
      <c r="F134" s="1">
        <v>9</v>
      </c>
    </row>
    <row r="135" spans="1:6" ht="13">
      <c r="A135" s="25">
        <v>41974</v>
      </c>
      <c r="B135" s="1">
        <v>41</v>
      </c>
      <c r="C135" s="1">
        <v>7</v>
      </c>
      <c r="D135" s="1">
        <v>3</v>
      </c>
      <c r="E135" s="1">
        <v>6</v>
      </c>
      <c r="F135" s="1">
        <v>7</v>
      </c>
    </row>
    <row r="136" spans="1:6" ht="13">
      <c r="A136" s="24">
        <v>42005</v>
      </c>
      <c r="B136" s="1">
        <v>53</v>
      </c>
      <c r="C136" s="1">
        <v>8</v>
      </c>
      <c r="D136" s="1">
        <v>4</v>
      </c>
      <c r="E136" s="1">
        <v>9</v>
      </c>
      <c r="F136" s="1">
        <v>9</v>
      </c>
    </row>
    <row r="137" spans="1:6" ht="13">
      <c r="A137" s="24">
        <v>42036</v>
      </c>
      <c r="B137" s="1">
        <v>52</v>
      </c>
      <c r="C137" s="1">
        <v>7</v>
      </c>
      <c r="D137" s="1">
        <v>4</v>
      </c>
      <c r="E137" s="1">
        <v>10</v>
      </c>
      <c r="F137" s="1">
        <v>9</v>
      </c>
    </row>
    <row r="138" spans="1:6" ht="13">
      <c r="A138" s="24">
        <v>42064</v>
      </c>
      <c r="B138" s="1">
        <v>49</v>
      </c>
      <c r="C138" s="1">
        <v>7</v>
      </c>
      <c r="D138" s="1">
        <v>4</v>
      </c>
      <c r="E138" s="1">
        <v>8</v>
      </c>
      <c r="F138" s="1">
        <v>9</v>
      </c>
    </row>
    <row r="139" spans="1:6" ht="13">
      <c r="A139" s="24">
        <v>42095</v>
      </c>
      <c r="B139" s="1">
        <v>52</v>
      </c>
      <c r="C139" s="1">
        <v>7</v>
      </c>
      <c r="D139" s="1">
        <v>4</v>
      </c>
      <c r="E139" s="1">
        <v>8</v>
      </c>
      <c r="F139" s="1">
        <v>10</v>
      </c>
    </row>
    <row r="140" spans="1:6" ht="13">
      <c r="A140" s="24">
        <v>42125</v>
      </c>
      <c r="B140" s="1">
        <v>46</v>
      </c>
      <c r="C140" s="1">
        <v>7</v>
      </c>
      <c r="D140" s="1">
        <v>3</v>
      </c>
      <c r="E140" s="1">
        <v>7</v>
      </c>
      <c r="F140" s="1">
        <v>8</v>
      </c>
    </row>
    <row r="141" spans="1:6" ht="13">
      <c r="A141" s="24">
        <v>42156</v>
      </c>
      <c r="B141" s="1">
        <v>53</v>
      </c>
      <c r="C141" s="1">
        <v>7</v>
      </c>
      <c r="D141" s="1">
        <v>3</v>
      </c>
      <c r="E141" s="1">
        <v>7</v>
      </c>
      <c r="F141" s="1">
        <v>10</v>
      </c>
    </row>
    <row r="142" spans="1:6" ht="13">
      <c r="A142" s="24">
        <v>42186</v>
      </c>
      <c r="B142" s="1">
        <v>52</v>
      </c>
      <c r="C142" s="1">
        <v>7</v>
      </c>
      <c r="D142" s="1">
        <v>3</v>
      </c>
      <c r="E142" s="1">
        <v>6</v>
      </c>
      <c r="F142" s="1">
        <v>8</v>
      </c>
    </row>
    <row r="143" spans="1:6" ht="13">
      <c r="A143" s="24">
        <v>42217</v>
      </c>
      <c r="B143" s="1">
        <v>50</v>
      </c>
      <c r="C143" s="1">
        <v>8</v>
      </c>
      <c r="D143" s="1">
        <v>3</v>
      </c>
      <c r="E143" s="1">
        <v>7</v>
      </c>
      <c r="F143" s="1">
        <v>8</v>
      </c>
    </row>
    <row r="144" spans="1:6" ht="13">
      <c r="A144" s="24">
        <v>42248</v>
      </c>
      <c r="B144" s="1">
        <v>49</v>
      </c>
      <c r="C144" s="1">
        <v>8</v>
      </c>
      <c r="D144" s="1">
        <v>3</v>
      </c>
      <c r="E144" s="1">
        <v>7</v>
      </c>
      <c r="F144" s="1">
        <v>9</v>
      </c>
    </row>
    <row r="145" spans="1:6" ht="13">
      <c r="A145" s="25">
        <v>42278</v>
      </c>
      <c r="B145" s="1">
        <v>48</v>
      </c>
      <c r="C145" s="1">
        <v>7</v>
      </c>
      <c r="D145" s="1">
        <v>4</v>
      </c>
      <c r="E145" s="1">
        <v>7</v>
      </c>
      <c r="F145" s="1">
        <v>11</v>
      </c>
    </row>
    <row r="146" spans="1:6" ht="13">
      <c r="A146" s="25">
        <v>42309</v>
      </c>
      <c r="B146" s="1">
        <v>51</v>
      </c>
      <c r="C146" s="1">
        <v>8</v>
      </c>
      <c r="D146" s="1">
        <v>4</v>
      </c>
      <c r="E146" s="1">
        <v>8</v>
      </c>
      <c r="F146" s="1">
        <v>10</v>
      </c>
    </row>
    <row r="147" spans="1:6" ht="13">
      <c r="A147" s="25">
        <v>42339</v>
      </c>
      <c r="B147" s="1">
        <v>50</v>
      </c>
      <c r="C147" s="1">
        <v>8</v>
      </c>
      <c r="D147" s="1">
        <v>3</v>
      </c>
      <c r="E147" s="1">
        <v>9</v>
      </c>
      <c r="F147" s="1">
        <v>7</v>
      </c>
    </row>
    <row r="148" spans="1:6" ht="13">
      <c r="A148" s="24">
        <v>42370</v>
      </c>
      <c r="B148" s="1">
        <v>51</v>
      </c>
      <c r="C148" s="1">
        <v>8</v>
      </c>
      <c r="D148" s="1">
        <v>4</v>
      </c>
      <c r="E148" s="1">
        <v>9</v>
      </c>
      <c r="F148" s="1">
        <v>10</v>
      </c>
    </row>
    <row r="149" spans="1:6" ht="13">
      <c r="A149" s="24">
        <v>42401</v>
      </c>
      <c r="B149" s="1">
        <v>55</v>
      </c>
      <c r="C149" s="1">
        <v>8</v>
      </c>
      <c r="D149" s="1">
        <v>4</v>
      </c>
      <c r="E149" s="1">
        <v>10</v>
      </c>
      <c r="F149" s="1">
        <v>11</v>
      </c>
    </row>
    <row r="150" spans="1:6" ht="13">
      <c r="A150" s="24">
        <v>42430</v>
      </c>
      <c r="B150" s="1">
        <v>53</v>
      </c>
      <c r="C150" s="1">
        <v>9</v>
      </c>
      <c r="D150" s="1">
        <v>4</v>
      </c>
      <c r="E150" s="1">
        <v>9</v>
      </c>
      <c r="F150" s="1">
        <v>9</v>
      </c>
    </row>
    <row r="151" spans="1:6" ht="13">
      <c r="A151" s="24">
        <v>42461</v>
      </c>
      <c r="B151" s="1">
        <v>55</v>
      </c>
      <c r="C151" s="1">
        <v>7</v>
      </c>
      <c r="D151" s="1">
        <v>4</v>
      </c>
      <c r="E151" s="1">
        <v>9</v>
      </c>
      <c r="F151" s="1">
        <v>10</v>
      </c>
    </row>
    <row r="152" spans="1:6" ht="13">
      <c r="A152" s="24">
        <v>42491</v>
      </c>
      <c r="B152" s="1">
        <v>53</v>
      </c>
      <c r="C152" s="1">
        <v>8</v>
      </c>
      <c r="D152" s="1">
        <v>4</v>
      </c>
      <c r="E152" s="1">
        <v>9</v>
      </c>
      <c r="F152" s="1">
        <v>10</v>
      </c>
    </row>
    <row r="153" spans="1:6" ht="13">
      <c r="A153" s="24">
        <v>42522</v>
      </c>
      <c r="B153" s="1">
        <v>52</v>
      </c>
      <c r="C153" s="1">
        <v>7</v>
      </c>
      <c r="D153" s="1">
        <v>3</v>
      </c>
      <c r="E153" s="1">
        <v>7</v>
      </c>
      <c r="F153" s="1">
        <v>8</v>
      </c>
    </row>
    <row r="154" spans="1:6" ht="13">
      <c r="A154" s="24">
        <v>42552</v>
      </c>
      <c r="B154" s="1">
        <v>56</v>
      </c>
      <c r="C154" s="1">
        <v>7</v>
      </c>
      <c r="D154" s="1">
        <v>3</v>
      </c>
      <c r="E154" s="1">
        <v>8</v>
      </c>
      <c r="F154" s="1">
        <v>11</v>
      </c>
    </row>
    <row r="155" spans="1:6" ht="13">
      <c r="A155" s="24">
        <v>42583</v>
      </c>
      <c r="B155" s="1">
        <v>59</v>
      </c>
      <c r="C155" s="1">
        <v>7</v>
      </c>
      <c r="D155" s="1">
        <v>4</v>
      </c>
      <c r="E155" s="1">
        <v>9</v>
      </c>
      <c r="F155" s="1">
        <v>9</v>
      </c>
    </row>
    <row r="156" spans="1:6" ht="13">
      <c r="A156" s="24">
        <v>42614</v>
      </c>
      <c r="B156" s="1">
        <v>55</v>
      </c>
      <c r="C156" s="1">
        <v>8</v>
      </c>
      <c r="D156" s="1">
        <v>3</v>
      </c>
      <c r="E156" s="1">
        <v>7</v>
      </c>
      <c r="F156" s="1">
        <v>10</v>
      </c>
    </row>
    <row r="157" spans="1:6" ht="13">
      <c r="A157" s="25">
        <v>42644</v>
      </c>
      <c r="B157" s="1">
        <v>55</v>
      </c>
      <c r="C157" s="1">
        <v>8</v>
      </c>
      <c r="D157" s="1">
        <v>3</v>
      </c>
      <c r="E157" s="1">
        <v>7</v>
      </c>
      <c r="F157" s="1">
        <v>11</v>
      </c>
    </row>
    <row r="158" spans="1:6" ht="13">
      <c r="A158" s="25">
        <v>42675</v>
      </c>
      <c r="B158" s="1">
        <v>7</v>
      </c>
      <c r="C158" s="1">
        <v>3</v>
      </c>
      <c r="D158" s="1">
        <v>2</v>
      </c>
      <c r="E158" s="1">
        <v>6</v>
      </c>
      <c r="F158" s="1">
        <v>3</v>
      </c>
    </row>
    <row r="159" spans="1:6" ht="13">
      <c r="A159" s="25">
        <v>42705</v>
      </c>
      <c r="B159" s="1">
        <v>2</v>
      </c>
      <c r="C159" s="1">
        <v>3</v>
      </c>
      <c r="D159" s="1">
        <v>2</v>
      </c>
      <c r="E159" s="1">
        <v>4</v>
      </c>
      <c r="F159" s="1">
        <v>2</v>
      </c>
    </row>
    <row r="160" spans="1:6" ht="13">
      <c r="A160" s="24">
        <v>42736</v>
      </c>
      <c r="B160" s="1">
        <v>3</v>
      </c>
      <c r="C160" s="1">
        <v>5</v>
      </c>
      <c r="D160" s="1">
        <v>5</v>
      </c>
      <c r="E160" s="1">
        <v>0.5</v>
      </c>
      <c r="F160" s="1">
        <v>1</v>
      </c>
    </row>
    <row r="161" spans="1:6" ht="13">
      <c r="A161" s="24">
        <v>42767</v>
      </c>
      <c r="B161" s="1">
        <v>3</v>
      </c>
      <c r="C161" s="1">
        <v>8</v>
      </c>
      <c r="D161" s="1">
        <v>5</v>
      </c>
      <c r="E161" s="1">
        <v>1</v>
      </c>
      <c r="F161" s="1">
        <v>1</v>
      </c>
    </row>
    <row r="162" spans="1:6" ht="13">
      <c r="A162" s="24">
        <v>42795</v>
      </c>
      <c r="B162" s="1">
        <v>3</v>
      </c>
      <c r="C162" s="1">
        <v>8</v>
      </c>
      <c r="D162" s="1">
        <v>4</v>
      </c>
      <c r="E162" s="1">
        <v>1</v>
      </c>
      <c r="F162" s="1">
        <v>0.5</v>
      </c>
    </row>
    <row r="163" spans="1:6" ht="13">
      <c r="A163" s="24">
        <v>42826</v>
      </c>
      <c r="B163" s="1">
        <v>3</v>
      </c>
      <c r="C163" s="1">
        <v>7</v>
      </c>
      <c r="D163" s="1">
        <v>4</v>
      </c>
      <c r="E163" s="1">
        <v>1</v>
      </c>
      <c r="F163" s="1">
        <v>1</v>
      </c>
    </row>
    <row r="164" spans="1:6" ht="13">
      <c r="A164" s="24">
        <v>42856</v>
      </c>
      <c r="B164" s="1">
        <v>3</v>
      </c>
      <c r="C164" s="1">
        <v>7</v>
      </c>
      <c r="D164" s="1">
        <v>4</v>
      </c>
      <c r="E164" s="1">
        <v>1</v>
      </c>
      <c r="F164" s="1">
        <v>1</v>
      </c>
    </row>
    <row r="165" spans="1:6" ht="13">
      <c r="A165" s="24">
        <v>42887</v>
      </c>
      <c r="B165" s="1">
        <v>3</v>
      </c>
      <c r="C165" s="1">
        <v>7</v>
      </c>
      <c r="D165" s="1">
        <v>4</v>
      </c>
      <c r="E165" s="1">
        <v>0</v>
      </c>
      <c r="F165" s="1">
        <v>1</v>
      </c>
    </row>
    <row r="166" spans="1:6" ht="13">
      <c r="A166" s="24">
        <v>42917</v>
      </c>
      <c r="B166" s="1">
        <v>3</v>
      </c>
      <c r="C166" s="1">
        <v>8</v>
      </c>
      <c r="D166" s="1">
        <v>3</v>
      </c>
      <c r="E166" s="1">
        <v>1</v>
      </c>
      <c r="F166" s="1">
        <v>0</v>
      </c>
    </row>
    <row r="167" spans="1:6" ht="13">
      <c r="A167" s="24">
        <v>42948</v>
      </c>
      <c r="B167" s="1">
        <v>4</v>
      </c>
      <c r="C167" s="1">
        <v>8</v>
      </c>
      <c r="D167" s="1">
        <v>3</v>
      </c>
      <c r="E167" s="1">
        <v>0.5</v>
      </c>
      <c r="F167" s="1">
        <v>0</v>
      </c>
    </row>
    <row r="168" spans="1:6" ht="13">
      <c r="A168" s="24">
        <v>42979</v>
      </c>
      <c r="B168" s="1">
        <v>6</v>
      </c>
      <c r="C168" s="1">
        <v>7</v>
      </c>
      <c r="D168" s="1">
        <v>4</v>
      </c>
      <c r="E168" s="1">
        <v>1</v>
      </c>
      <c r="F168" s="1">
        <v>0.5</v>
      </c>
    </row>
    <row r="169" spans="1:6" ht="13">
      <c r="A169" s="25">
        <v>43009</v>
      </c>
      <c r="B169" s="1">
        <v>6</v>
      </c>
      <c r="C169" s="1">
        <v>8</v>
      </c>
      <c r="D169" s="1">
        <v>4</v>
      </c>
      <c r="E169" s="1">
        <v>0.5</v>
      </c>
      <c r="F169" s="1">
        <v>1</v>
      </c>
    </row>
    <row r="170" spans="1:6" ht="13">
      <c r="A170" s="25">
        <v>43040</v>
      </c>
      <c r="B170" s="1">
        <v>6</v>
      </c>
      <c r="C170" s="1">
        <v>8</v>
      </c>
      <c r="D170" s="1">
        <v>4</v>
      </c>
      <c r="E170" s="1">
        <v>1</v>
      </c>
      <c r="F170" s="1">
        <v>1</v>
      </c>
    </row>
    <row r="171" spans="1:6" ht="13">
      <c r="A171" s="25">
        <v>43070</v>
      </c>
      <c r="B171" s="1">
        <v>13</v>
      </c>
      <c r="C171" s="1">
        <v>9</v>
      </c>
      <c r="D171" s="1">
        <v>3</v>
      </c>
      <c r="E171" s="1">
        <v>0.5</v>
      </c>
      <c r="F171" s="1">
        <v>1</v>
      </c>
    </row>
    <row r="172" spans="1:6" ht="13">
      <c r="A172" s="24">
        <v>43101</v>
      </c>
      <c r="B172" s="1">
        <v>6</v>
      </c>
      <c r="C172" s="1">
        <v>8</v>
      </c>
      <c r="D172" s="1">
        <v>5</v>
      </c>
      <c r="E172" s="1">
        <v>1</v>
      </c>
      <c r="F172" s="1">
        <v>1</v>
      </c>
    </row>
    <row r="173" spans="1:6" ht="13">
      <c r="A173" s="24">
        <v>43132</v>
      </c>
      <c r="B173" s="1">
        <v>24</v>
      </c>
      <c r="C173" s="1">
        <v>8</v>
      </c>
      <c r="D173" s="1">
        <v>4</v>
      </c>
      <c r="E173" s="1">
        <v>1</v>
      </c>
      <c r="F173" s="1">
        <v>1</v>
      </c>
    </row>
    <row r="174" spans="1:6" ht="13">
      <c r="A174" s="24">
        <v>43160</v>
      </c>
      <c r="B174" s="1">
        <v>54</v>
      </c>
      <c r="C174" s="1">
        <v>8</v>
      </c>
      <c r="D174" s="1">
        <v>4</v>
      </c>
      <c r="E174" s="1">
        <v>1</v>
      </c>
      <c r="F174" s="1">
        <v>1</v>
      </c>
    </row>
    <row r="175" spans="1:6" ht="13">
      <c r="A175" s="24">
        <v>43191</v>
      </c>
      <c r="B175" s="1">
        <v>35</v>
      </c>
      <c r="C175" s="1">
        <v>8</v>
      </c>
      <c r="D175" s="1">
        <v>3</v>
      </c>
      <c r="E175" s="1">
        <v>1</v>
      </c>
      <c r="F175" s="1">
        <v>0.5</v>
      </c>
    </row>
    <row r="176" spans="1:6" ht="13">
      <c r="A176" s="24">
        <v>43221</v>
      </c>
      <c r="B176" s="1">
        <v>74</v>
      </c>
      <c r="C176" s="1">
        <v>7</v>
      </c>
      <c r="D176" s="1">
        <v>3</v>
      </c>
      <c r="E176" s="1">
        <v>1</v>
      </c>
      <c r="F176" s="1">
        <v>1</v>
      </c>
    </row>
    <row r="177" spans="1:6" ht="13">
      <c r="A177" s="24">
        <v>43252</v>
      </c>
      <c r="B177" s="1">
        <v>76</v>
      </c>
      <c r="C177" s="1">
        <v>8</v>
      </c>
      <c r="D177" s="1">
        <v>3</v>
      </c>
      <c r="E177" s="1">
        <v>1</v>
      </c>
      <c r="F177" s="1">
        <v>1</v>
      </c>
    </row>
    <row r="178" spans="1:6" ht="13">
      <c r="A178" s="24">
        <v>43282</v>
      </c>
      <c r="B178" s="1">
        <v>90</v>
      </c>
      <c r="C178" s="1">
        <v>8</v>
      </c>
      <c r="D178" s="1">
        <v>3</v>
      </c>
      <c r="E178" s="1">
        <v>1</v>
      </c>
      <c r="F178" s="1">
        <v>0.5</v>
      </c>
    </row>
    <row r="179" spans="1:6" ht="13">
      <c r="A179" s="24">
        <v>43313</v>
      </c>
      <c r="B179" s="1">
        <v>83</v>
      </c>
      <c r="C179" s="1">
        <v>7</v>
      </c>
      <c r="D179" s="1">
        <v>3</v>
      </c>
      <c r="E179" s="1">
        <v>1</v>
      </c>
      <c r="F179" s="1">
        <v>0.5</v>
      </c>
    </row>
    <row r="180" spans="1:6" ht="13">
      <c r="A180" s="24">
        <v>43344</v>
      </c>
      <c r="B180" s="1">
        <v>57</v>
      </c>
      <c r="C180" s="1">
        <v>8</v>
      </c>
      <c r="D180" s="1">
        <v>3</v>
      </c>
      <c r="E180" s="1">
        <v>1</v>
      </c>
      <c r="F180" s="1">
        <v>1</v>
      </c>
    </row>
    <row r="181" spans="1:6" ht="13">
      <c r="A181" s="25">
        <v>43374</v>
      </c>
      <c r="B181" s="1">
        <v>37</v>
      </c>
      <c r="C181" s="1">
        <v>9</v>
      </c>
      <c r="D181" s="1">
        <v>4</v>
      </c>
      <c r="E181" s="1">
        <v>2</v>
      </c>
      <c r="F181" s="1">
        <v>1</v>
      </c>
    </row>
    <row r="182" spans="1:6" ht="13">
      <c r="A182" s="25">
        <v>43405</v>
      </c>
      <c r="B182" s="1">
        <v>71</v>
      </c>
      <c r="C182" s="1">
        <v>8</v>
      </c>
      <c r="D182" s="1">
        <v>4</v>
      </c>
      <c r="E182" s="1">
        <v>2</v>
      </c>
      <c r="F182" s="1">
        <v>1</v>
      </c>
    </row>
    <row r="183" spans="1:6" ht="13">
      <c r="A183" s="25">
        <v>43435</v>
      </c>
      <c r="B183" s="1">
        <v>78</v>
      </c>
      <c r="C183" s="1">
        <v>8</v>
      </c>
      <c r="D183" s="1">
        <v>3</v>
      </c>
      <c r="E183" s="1">
        <v>1</v>
      </c>
      <c r="F183" s="1">
        <v>1</v>
      </c>
    </row>
    <row r="184" spans="1:6" ht="13">
      <c r="A184" s="24">
        <v>43466</v>
      </c>
      <c r="B184" s="1">
        <v>100</v>
      </c>
      <c r="C184" s="1">
        <v>8</v>
      </c>
      <c r="D184" s="1">
        <v>4</v>
      </c>
      <c r="E184" s="1">
        <v>2</v>
      </c>
      <c r="F184" s="1">
        <v>1</v>
      </c>
    </row>
    <row r="185" spans="1:6" ht="13">
      <c r="A185" s="24">
        <v>43497</v>
      </c>
      <c r="B185" s="1">
        <v>92</v>
      </c>
      <c r="C185" s="1">
        <v>8</v>
      </c>
      <c r="D185" s="1">
        <v>5</v>
      </c>
      <c r="E185" s="1">
        <v>1</v>
      </c>
      <c r="F185" s="1">
        <v>1</v>
      </c>
    </row>
    <row r="186" spans="1:6" ht="13">
      <c r="A186" s="24">
        <v>43525</v>
      </c>
      <c r="B186" s="1">
        <v>81</v>
      </c>
      <c r="C186" s="1">
        <v>8</v>
      </c>
      <c r="D186" s="1">
        <v>4</v>
      </c>
      <c r="E186" s="1">
        <v>1</v>
      </c>
      <c r="F186" s="1">
        <v>1</v>
      </c>
    </row>
    <row r="187" spans="1:6" ht="13">
      <c r="A187" s="24">
        <v>43556</v>
      </c>
      <c r="B187" s="1">
        <v>63</v>
      </c>
      <c r="C187" s="1">
        <v>8</v>
      </c>
      <c r="D187" s="1">
        <v>4</v>
      </c>
      <c r="E187" s="1">
        <v>1</v>
      </c>
      <c r="F187" s="1">
        <v>1</v>
      </c>
    </row>
    <row r="188" spans="1:6" ht="13">
      <c r="A188" s="24">
        <v>43586</v>
      </c>
      <c r="B188" s="1">
        <v>68</v>
      </c>
      <c r="C188" s="1">
        <v>7</v>
      </c>
      <c r="D188" s="1">
        <v>5</v>
      </c>
      <c r="E188" s="1">
        <v>1</v>
      </c>
      <c r="F188" s="1">
        <v>1</v>
      </c>
    </row>
    <row r="189" spans="1:6" ht="13">
      <c r="A189" s="24">
        <v>43617</v>
      </c>
      <c r="B189" s="1">
        <v>57</v>
      </c>
      <c r="C189" s="1">
        <v>7</v>
      </c>
      <c r="D189" s="1">
        <v>3</v>
      </c>
      <c r="E189" s="1">
        <v>1</v>
      </c>
      <c r="F189" s="1">
        <v>1</v>
      </c>
    </row>
    <row r="190" spans="1:6" ht="13">
      <c r="A190" s="24">
        <v>43647</v>
      </c>
      <c r="B190" s="1">
        <v>73</v>
      </c>
      <c r="C190" s="1">
        <v>8</v>
      </c>
      <c r="D190" s="1">
        <v>4</v>
      </c>
      <c r="E190" s="1">
        <v>1</v>
      </c>
      <c r="F190" s="1">
        <v>1</v>
      </c>
    </row>
    <row r="191" spans="1:6" ht="13">
      <c r="A191" s="24">
        <v>43678</v>
      </c>
      <c r="B191" s="1">
        <v>64</v>
      </c>
      <c r="C191" s="1">
        <v>8</v>
      </c>
      <c r="D191" s="1">
        <v>3</v>
      </c>
      <c r="E191" s="1">
        <v>1</v>
      </c>
      <c r="F191" s="1">
        <v>1</v>
      </c>
    </row>
    <row r="192" spans="1:6" ht="13">
      <c r="A192" s="24">
        <v>43709</v>
      </c>
      <c r="B192" s="1">
        <v>70</v>
      </c>
      <c r="C192" s="1">
        <v>7</v>
      </c>
      <c r="D192" s="1">
        <v>4</v>
      </c>
      <c r="E192" s="1">
        <v>2</v>
      </c>
      <c r="F192" s="1">
        <v>1</v>
      </c>
    </row>
    <row r="193" spans="1:6" ht="13">
      <c r="A193" s="25">
        <v>43739</v>
      </c>
      <c r="B193" s="1">
        <v>71</v>
      </c>
      <c r="C193" s="1">
        <v>7</v>
      </c>
      <c r="D193" s="1">
        <v>4</v>
      </c>
      <c r="E193" s="1">
        <v>2</v>
      </c>
      <c r="F193" s="1">
        <v>1</v>
      </c>
    </row>
    <row r="194" spans="1:6" ht="13">
      <c r="A194" s="25">
        <v>43770</v>
      </c>
      <c r="B194" s="1">
        <v>68</v>
      </c>
      <c r="C194" s="1">
        <v>7</v>
      </c>
      <c r="D194" s="1">
        <v>4</v>
      </c>
      <c r="E194" s="1">
        <v>5</v>
      </c>
      <c r="F194" s="1">
        <v>1</v>
      </c>
    </row>
    <row r="195" spans="1:6" ht="13">
      <c r="A195" s="25">
        <v>43800</v>
      </c>
      <c r="B195" s="1">
        <v>57</v>
      </c>
      <c r="C195" s="1">
        <v>8</v>
      </c>
      <c r="D195" s="1">
        <v>3</v>
      </c>
      <c r="E195" s="1">
        <v>6</v>
      </c>
      <c r="F195" s="1">
        <v>1</v>
      </c>
    </row>
    <row r="196" spans="1:6" ht="13">
      <c r="A196" s="24">
        <v>43831</v>
      </c>
      <c r="B196" s="1">
        <v>90</v>
      </c>
      <c r="C196" s="1">
        <v>8</v>
      </c>
      <c r="D196" s="1">
        <v>5</v>
      </c>
      <c r="E196" s="1">
        <v>7</v>
      </c>
      <c r="F196" s="1">
        <v>1</v>
      </c>
    </row>
    <row r="197" spans="1:6" ht="13">
      <c r="A197" s="24">
        <v>43862</v>
      </c>
      <c r="B197" s="1">
        <v>71</v>
      </c>
      <c r="C197" s="1">
        <v>8</v>
      </c>
      <c r="D197" s="1">
        <v>5</v>
      </c>
      <c r="E197" s="1">
        <v>7</v>
      </c>
      <c r="F197" s="1">
        <v>1</v>
      </c>
    </row>
    <row r="198" spans="1:6" ht="13">
      <c r="A198" s="24">
        <v>43891</v>
      </c>
      <c r="B198" s="1">
        <v>56</v>
      </c>
      <c r="C198" s="1">
        <v>8</v>
      </c>
      <c r="D198" s="1">
        <v>3</v>
      </c>
      <c r="E198" s="1">
        <v>5</v>
      </c>
      <c r="F198" s="1">
        <v>1</v>
      </c>
    </row>
    <row r="199" spans="1:6" ht="13">
      <c r="A199" s="24">
        <v>43922</v>
      </c>
      <c r="B199" s="1">
        <v>45</v>
      </c>
      <c r="C199" s="1">
        <v>9</v>
      </c>
      <c r="D199" s="1">
        <v>2</v>
      </c>
      <c r="E199" s="1">
        <v>5</v>
      </c>
      <c r="F199" s="1">
        <v>1</v>
      </c>
    </row>
    <row r="200" spans="1:6" ht="13">
      <c r="A200" s="24">
        <v>43952</v>
      </c>
      <c r="B200" s="1">
        <v>65</v>
      </c>
      <c r="C200" s="1">
        <v>7</v>
      </c>
      <c r="D200" s="1">
        <v>3</v>
      </c>
      <c r="E200" s="1">
        <v>7</v>
      </c>
      <c r="F200" s="1">
        <v>1</v>
      </c>
    </row>
    <row r="201" spans="1:6" ht="13">
      <c r="A201" s="24">
        <v>43983</v>
      </c>
      <c r="B201" s="1">
        <v>74</v>
      </c>
      <c r="C201" s="1">
        <v>8</v>
      </c>
      <c r="D201" s="1">
        <v>3</v>
      </c>
      <c r="E201" s="1">
        <v>6</v>
      </c>
      <c r="F201" s="1">
        <v>1</v>
      </c>
    </row>
    <row r="202" spans="1:6" ht="13">
      <c r="A202" s="24">
        <v>44013</v>
      </c>
      <c r="B202" s="1">
        <v>85</v>
      </c>
      <c r="C202" s="1">
        <v>8</v>
      </c>
      <c r="D202" s="1">
        <v>4</v>
      </c>
      <c r="E202" s="1">
        <v>7</v>
      </c>
      <c r="F202" s="1">
        <v>1</v>
      </c>
    </row>
    <row r="203" spans="1:6" ht="13">
      <c r="A203" s="24">
        <v>44044</v>
      </c>
      <c r="B203" s="1">
        <v>79</v>
      </c>
      <c r="C203" s="1">
        <v>8</v>
      </c>
      <c r="D203" s="1">
        <v>3</v>
      </c>
      <c r="E203" s="1">
        <v>7</v>
      </c>
      <c r="F203" s="1">
        <v>1</v>
      </c>
    </row>
    <row r="204" spans="1:6" ht="13">
      <c r="A204" s="24">
        <v>44075</v>
      </c>
      <c r="B204" s="1">
        <v>75</v>
      </c>
      <c r="C204" s="1">
        <v>8</v>
      </c>
      <c r="D204" s="1">
        <v>3</v>
      </c>
      <c r="E204" s="1">
        <v>6</v>
      </c>
      <c r="F204" s="1">
        <v>1</v>
      </c>
    </row>
    <row r="205" spans="1:6" ht="13">
      <c r="A205" s="25">
        <v>44105</v>
      </c>
      <c r="B205" s="1">
        <v>78</v>
      </c>
      <c r="C205" s="1">
        <v>8</v>
      </c>
      <c r="D205" s="1">
        <v>3</v>
      </c>
      <c r="E205" s="1">
        <v>6</v>
      </c>
      <c r="F205" s="1">
        <v>1</v>
      </c>
    </row>
    <row r="206" spans="1:6" ht="13">
      <c r="A206" s="25">
        <v>44136</v>
      </c>
      <c r="B206" s="1">
        <v>55</v>
      </c>
      <c r="C206" s="1">
        <v>8</v>
      </c>
      <c r="D206" s="1">
        <v>3</v>
      </c>
      <c r="E206" s="1">
        <v>6</v>
      </c>
      <c r="F206" s="1">
        <v>1</v>
      </c>
    </row>
    <row r="207" spans="1:6" ht="13">
      <c r="A207" s="25">
        <v>44166</v>
      </c>
      <c r="B207" s="1">
        <v>52</v>
      </c>
      <c r="C207" s="1">
        <v>9</v>
      </c>
      <c r="D207" s="1">
        <v>3</v>
      </c>
      <c r="E207" s="1">
        <v>7</v>
      </c>
      <c r="F207" s="1">
        <v>4</v>
      </c>
    </row>
    <row r="208" spans="1:6" ht="13">
      <c r="A208" s="24">
        <v>44197</v>
      </c>
      <c r="B208" s="1">
        <v>75</v>
      </c>
      <c r="C208" s="1">
        <v>8</v>
      </c>
      <c r="D208" s="1">
        <v>4</v>
      </c>
      <c r="E208" s="1">
        <v>8</v>
      </c>
      <c r="F208" s="1">
        <v>4</v>
      </c>
    </row>
    <row r="209" spans="1:6" ht="13">
      <c r="A209" s="24">
        <v>44228</v>
      </c>
      <c r="B209" s="1">
        <v>71</v>
      </c>
      <c r="C209" s="1">
        <v>8</v>
      </c>
      <c r="D209" s="1">
        <v>4</v>
      </c>
      <c r="E209" s="1">
        <v>8</v>
      </c>
      <c r="F209" s="1">
        <v>9</v>
      </c>
    </row>
    <row r="210" spans="1:6" ht="13">
      <c r="A210" s="24">
        <v>44256</v>
      </c>
      <c r="B210" s="1">
        <v>57</v>
      </c>
      <c r="C210" s="1">
        <v>8</v>
      </c>
      <c r="D210" s="1">
        <v>3</v>
      </c>
      <c r="E210" s="1">
        <v>7</v>
      </c>
      <c r="F210" s="1">
        <v>11</v>
      </c>
    </row>
    <row r="211" spans="1:6" ht="13">
      <c r="A211" s="24">
        <v>44287</v>
      </c>
      <c r="B211" s="1">
        <v>55</v>
      </c>
      <c r="C211" s="1">
        <v>8</v>
      </c>
      <c r="D211" s="1">
        <v>3</v>
      </c>
      <c r="E211" s="1">
        <v>7</v>
      </c>
      <c r="F211" s="1">
        <v>11</v>
      </c>
    </row>
    <row r="212" spans="1:6" ht="13">
      <c r="A212" s="24">
        <v>44317</v>
      </c>
      <c r="B212" s="1">
        <v>64</v>
      </c>
      <c r="C212" s="1">
        <v>7</v>
      </c>
      <c r="D212" s="1">
        <v>4</v>
      </c>
      <c r="E212" s="1">
        <v>8</v>
      </c>
      <c r="F212" s="1">
        <v>11</v>
      </c>
    </row>
    <row r="213" spans="1:6" ht="13">
      <c r="A213" s="24">
        <v>44348</v>
      </c>
      <c r="B213" s="1">
        <v>61</v>
      </c>
      <c r="C213" s="1">
        <v>7</v>
      </c>
      <c r="D213" s="1">
        <v>3</v>
      </c>
      <c r="E213" s="1">
        <v>6</v>
      </c>
      <c r="F213" s="1">
        <v>11</v>
      </c>
    </row>
    <row r="214" spans="1:6" ht="13">
      <c r="A214" s="24">
        <v>44378</v>
      </c>
      <c r="B214" s="1">
        <v>72</v>
      </c>
      <c r="C214" s="1">
        <v>7</v>
      </c>
      <c r="D214" s="1">
        <v>3</v>
      </c>
      <c r="E214" s="1">
        <v>7</v>
      </c>
      <c r="F214" s="1">
        <v>11</v>
      </c>
    </row>
    <row r="215" spans="1:6" ht="13">
      <c r="A215" s="24">
        <v>44409</v>
      </c>
      <c r="B215" s="1">
        <v>79</v>
      </c>
      <c r="C215" s="1">
        <v>7</v>
      </c>
      <c r="D215" s="1">
        <v>3</v>
      </c>
      <c r="E215" s="1">
        <v>6</v>
      </c>
      <c r="F215" s="1">
        <v>10</v>
      </c>
    </row>
    <row r="216" spans="1:6" ht="13">
      <c r="A216" s="24">
        <v>44440</v>
      </c>
      <c r="B216" s="1">
        <v>70</v>
      </c>
      <c r="C216" s="1">
        <v>6</v>
      </c>
      <c r="D216" s="1">
        <v>3</v>
      </c>
      <c r="E216" s="1">
        <v>6</v>
      </c>
      <c r="F216" s="1">
        <v>12</v>
      </c>
    </row>
    <row r="217" spans="1:6" ht="13">
      <c r="A217" s="25">
        <v>44470</v>
      </c>
      <c r="B217" s="1">
        <v>64</v>
      </c>
      <c r="C217" s="1">
        <v>7</v>
      </c>
      <c r="D217" s="1">
        <v>4</v>
      </c>
      <c r="E217" s="1">
        <v>5</v>
      </c>
      <c r="F217" s="1">
        <v>12</v>
      </c>
    </row>
    <row r="218" spans="1:6" ht="13">
      <c r="A218" s="25">
        <v>44501</v>
      </c>
      <c r="B218" s="1">
        <v>63</v>
      </c>
      <c r="C218" s="1">
        <v>7</v>
      </c>
      <c r="D218" s="1">
        <v>3</v>
      </c>
      <c r="E218" s="1">
        <v>5</v>
      </c>
      <c r="F218" s="1">
        <v>12</v>
      </c>
    </row>
    <row r="219" spans="1:6" ht="13">
      <c r="A219" s="25">
        <v>44531</v>
      </c>
      <c r="B219" s="1">
        <v>50</v>
      </c>
      <c r="C219" s="1">
        <v>8</v>
      </c>
      <c r="D219" s="1">
        <v>3</v>
      </c>
      <c r="E219" s="1">
        <v>6</v>
      </c>
      <c r="F219" s="1">
        <v>8</v>
      </c>
    </row>
    <row r="220" spans="1:6" ht="13">
      <c r="A220" s="24">
        <v>44562</v>
      </c>
      <c r="B220" s="1">
        <v>71</v>
      </c>
      <c r="C220" s="1">
        <v>8</v>
      </c>
      <c r="D220" s="1">
        <v>4</v>
      </c>
      <c r="E220" s="1">
        <v>7</v>
      </c>
      <c r="F220" s="1">
        <v>13</v>
      </c>
    </row>
    <row r="221" spans="1:6" ht="13">
      <c r="A221" s="24">
        <v>44593</v>
      </c>
      <c r="B221" s="1">
        <v>69</v>
      </c>
      <c r="C221" s="1">
        <v>7</v>
      </c>
      <c r="D221" s="1">
        <v>3</v>
      </c>
      <c r="E221" s="1">
        <v>8</v>
      </c>
      <c r="F221" s="1">
        <v>13</v>
      </c>
    </row>
    <row r="222" spans="1:6" ht="13">
      <c r="A222" s="24">
        <v>44621</v>
      </c>
      <c r="B222" s="1">
        <v>72</v>
      </c>
      <c r="C222" s="1">
        <v>8</v>
      </c>
      <c r="D222" s="1">
        <v>4</v>
      </c>
      <c r="E222" s="1">
        <v>7</v>
      </c>
      <c r="F222" s="1">
        <v>13</v>
      </c>
    </row>
    <row r="223" spans="1:6" ht="13">
      <c r="A223" s="24">
        <v>44652</v>
      </c>
      <c r="B223" s="1">
        <v>68</v>
      </c>
      <c r="C223" s="1">
        <v>7</v>
      </c>
      <c r="D223" s="1">
        <v>4</v>
      </c>
      <c r="E223" s="1">
        <v>7</v>
      </c>
      <c r="F223" s="1">
        <v>13</v>
      </c>
    </row>
    <row r="224" spans="1:6" ht="13">
      <c r="A224" s="24">
        <v>44682</v>
      </c>
      <c r="B224" s="1">
        <v>67</v>
      </c>
      <c r="C224" s="1">
        <v>7</v>
      </c>
      <c r="D224" s="1">
        <v>4</v>
      </c>
      <c r="E224" s="1">
        <v>7</v>
      </c>
      <c r="F224" s="1">
        <v>11</v>
      </c>
    </row>
    <row r="225" spans="1:6" ht="13">
      <c r="A225" s="24">
        <v>44713</v>
      </c>
      <c r="B225" s="1">
        <v>55</v>
      </c>
      <c r="C225" s="1">
        <v>7</v>
      </c>
      <c r="D225" s="1">
        <v>3</v>
      </c>
      <c r="E225" s="1">
        <v>6</v>
      </c>
      <c r="F225" s="1">
        <v>11</v>
      </c>
    </row>
    <row r="226" spans="1:6" ht="13">
      <c r="A226" s="24">
        <v>44743</v>
      </c>
      <c r="B226" s="1">
        <v>68</v>
      </c>
      <c r="C226" s="1">
        <v>7</v>
      </c>
      <c r="D226" s="1">
        <v>3</v>
      </c>
      <c r="E226" s="1">
        <v>6</v>
      </c>
      <c r="F226" s="1">
        <v>10</v>
      </c>
    </row>
    <row r="227" spans="1:6" ht="13">
      <c r="A227" s="24">
        <v>44774</v>
      </c>
      <c r="B227" s="1">
        <v>71</v>
      </c>
      <c r="C227" s="1">
        <v>7</v>
      </c>
      <c r="D227" s="1">
        <v>3</v>
      </c>
      <c r="E227" s="1">
        <v>6</v>
      </c>
      <c r="F227" s="1">
        <v>12</v>
      </c>
    </row>
    <row r="228" spans="1:6" ht="13">
      <c r="A228" s="24">
        <v>44805</v>
      </c>
      <c r="B228" s="1">
        <v>63</v>
      </c>
      <c r="C228" s="1">
        <v>7</v>
      </c>
      <c r="D228" s="1">
        <v>3</v>
      </c>
      <c r="E228" s="1">
        <v>6</v>
      </c>
      <c r="F228" s="1">
        <v>10</v>
      </c>
    </row>
    <row r="229" spans="1:6" ht="13">
      <c r="A229" s="25">
        <v>44835</v>
      </c>
      <c r="B229" s="1">
        <v>60</v>
      </c>
      <c r="C229" s="1">
        <v>7</v>
      </c>
      <c r="D229" s="1">
        <v>3</v>
      </c>
      <c r="E229" s="1">
        <v>6</v>
      </c>
      <c r="F229" s="1">
        <v>12</v>
      </c>
    </row>
    <row r="230" spans="1:6" ht="13">
      <c r="A230" s="25">
        <v>44866</v>
      </c>
      <c r="B230" s="1">
        <v>65</v>
      </c>
      <c r="C230" s="1">
        <v>7</v>
      </c>
      <c r="D230" s="1">
        <v>4</v>
      </c>
      <c r="E230" s="1">
        <v>6</v>
      </c>
      <c r="F230" s="1">
        <v>11</v>
      </c>
    </row>
    <row r="231" spans="1:6" ht="13">
      <c r="A231" s="25">
        <v>44896</v>
      </c>
      <c r="B231" s="1">
        <v>54</v>
      </c>
      <c r="C231" s="1">
        <v>8</v>
      </c>
      <c r="D231" s="1">
        <v>3</v>
      </c>
      <c r="E231" s="1">
        <v>7</v>
      </c>
      <c r="F231" s="1">
        <v>8</v>
      </c>
    </row>
    <row r="232" spans="1:6" ht="13">
      <c r="A232" s="24">
        <v>44927</v>
      </c>
      <c r="B232" s="1">
        <v>77</v>
      </c>
      <c r="C232" s="1">
        <v>7</v>
      </c>
      <c r="D232" s="1">
        <v>4</v>
      </c>
      <c r="E232" s="1">
        <v>9</v>
      </c>
      <c r="F232" s="1">
        <v>12</v>
      </c>
    </row>
    <row r="233" spans="1:6" ht="13">
      <c r="A233" s="24">
        <v>44958</v>
      </c>
      <c r="B233" s="1">
        <v>76</v>
      </c>
      <c r="C233" s="1">
        <v>8</v>
      </c>
      <c r="D233" s="1">
        <v>4</v>
      </c>
      <c r="E233" s="1">
        <v>9</v>
      </c>
      <c r="F233" s="1">
        <v>14</v>
      </c>
    </row>
    <row r="234" spans="1:6" ht="13">
      <c r="A234" s="24">
        <v>44986</v>
      </c>
      <c r="B234" s="1">
        <v>73</v>
      </c>
      <c r="C234" s="1">
        <v>7</v>
      </c>
      <c r="D234" s="1">
        <v>4</v>
      </c>
      <c r="E234" s="1">
        <v>8</v>
      </c>
      <c r="F234" s="1">
        <v>12</v>
      </c>
    </row>
    <row r="235" spans="1:6" ht="13">
      <c r="A235" s="24">
        <v>45017</v>
      </c>
      <c r="B235" s="1">
        <v>69</v>
      </c>
      <c r="C235" s="1">
        <v>7</v>
      </c>
      <c r="D235" s="1">
        <v>3</v>
      </c>
      <c r="E235" s="1">
        <v>11</v>
      </c>
      <c r="F235" s="1">
        <v>13</v>
      </c>
    </row>
    <row r="236" spans="1:6" ht="13">
      <c r="A236" s="24">
        <v>45047</v>
      </c>
      <c r="B236" s="1">
        <v>69</v>
      </c>
      <c r="C236" s="1">
        <v>7</v>
      </c>
      <c r="D236" s="1">
        <v>4</v>
      </c>
      <c r="E236" s="1">
        <v>9</v>
      </c>
      <c r="F236" s="1">
        <v>12</v>
      </c>
    </row>
    <row r="237" spans="1:6" ht="13">
      <c r="A237" s="24">
        <v>45078</v>
      </c>
      <c r="B237" s="1">
        <v>68</v>
      </c>
      <c r="C237" s="1">
        <v>7</v>
      </c>
      <c r="D237" s="1">
        <v>4</v>
      </c>
      <c r="E237" s="1">
        <v>8</v>
      </c>
      <c r="F237" s="1">
        <v>12</v>
      </c>
    </row>
    <row r="238" spans="1:6" ht="13">
      <c r="A238" s="24">
        <v>45108</v>
      </c>
      <c r="B238" s="1">
        <v>72</v>
      </c>
      <c r="C238" s="1">
        <v>7</v>
      </c>
      <c r="D238" s="1">
        <v>3</v>
      </c>
      <c r="E238" s="1">
        <v>7</v>
      </c>
      <c r="F238" s="1">
        <v>10</v>
      </c>
    </row>
    <row r="239" spans="1:6" ht="13">
      <c r="A239" s="24">
        <v>45139</v>
      </c>
      <c r="B239" s="1">
        <v>76</v>
      </c>
      <c r="C239" s="1">
        <v>6</v>
      </c>
      <c r="D239" s="1">
        <v>3</v>
      </c>
      <c r="E239" s="1">
        <v>10</v>
      </c>
      <c r="F239" s="1">
        <v>12</v>
      </c>
    </row>
    <row r="240" spans="1:6" ht="13">
      <c r="A240" s="24">
        <v>45170</v>
      </c>
      <c r="B240" s="1">
        <v>69</v>
      </c>
      <c r="C240" s="1">
        <v>7</v>
      </c>
      <c r="D240" s="1">
        <v>3</v>
      </c>
      <c r="E240" s="1">
        <v>7</v>
      </c>
      <c r="F240" s="1">
        <v>12</v>
      </c>
    </row>
    <row r="241" spans="1:6" ht="13">
      <c r="A241" s="25">
        <v>45200</v>
      </c>
      <c r="B241" s="1">
        <v>69</v>
      </c>
      <c r="C241" s="1">
        <v>7</v>
      </c>
      <c r="D241" s="1">
        <v>4</v>
      </c>
      <c r="E241" s="1">
        <v>7</v>
      </c>
      <c r="F241" s="1">
        <v>12</v>
      </c>
    </row>
    <row r="242" spans="1:6" ht="13">
      <c r="A242" s="25">
        <v>45231</v>
      </c>
      <c r="B242" s="1">
        <v>68</v>
      </c>
      <c r="C242" s="1">
        <v>7</v>
      </c>
      <c r="D242" s="1">
        <v>4</v>
      </c>
      <c r="E242" s="1">
        <v>7</v>
      </c>
      <c r="F242" s="1">
        <v>13</v>
      </c>
    </row>
    <row r="243" spans="1:6" ht="13">
      <c r="A243" s="25">
        <v>45261</v>
      </c>
      <c r="B243" s="1">
        <v>55</v>
      </c>
      <c r="C243" s="1">
        <v>7</v>
      </c>
      <c r="D243" s="1">
        <v>3</v>
      </c>
      <c r="E243" s="1">
        <v>6</v>
      </c>
      <c r="F243" s="1">
        <v>6</v>
      </c>
    </row>
    <row r="244" spans="1:6" ht="13">
      <c r="A244" s="24">
        <v>45292</v>
      </c>
      <c r="B244" s="1">
        <v>76</v>
      </c>
      <c r="C244" s="1">
        <v>7</v>
      </c>
      <c r="D244" s="1">
        <v>4</v>
      </c>
      <c r="E244" s="1">
        <v>7</v>
      </c>
      <c r="F244" s="1">
        <v>12</v>
      </c>
    </row>
    <row r="245" spans="1:6" ht="13">
      <c r="A245" s="24">
        <v>45323</v>
      </c>
      <c r="B245" s="1">
        <v>64</v>
      </c>
      <c r="C245" s="1">
        <v>7</v>
      </c>
      <c r="D245" s="1">
        <v>4</v>
      </c>
      <c r="E245" s="1">
        <v>7</v>
      </c>
      <c r="F245" s="1">
        <v>12</v>
      </c>
    </row>
    <row r="246" spans="1:6" ht="13">
      <c r="A246" s="24">
        <v>45352</v>
      </c>
      <c r="B246" s="1">
        <v>64</v>
      </c>
      <c r="C246" s="1">
        <v>7</v>
      </c>
      <c r="D246" s="1">
        <v>4</v>
      </c>
      <c r="E246" s="1">
        <v>7</v>
      </c>
      <c r="F246" s="1">
        <v>11</v>
      </c>
    </row>
    <row r="247" spans="1:6" ht="13">
      <c r="A247" s="24">
        <v>45383</v>
      </c>
      <c r="B247" s="1">
        <v>61</v>
      </c>
      <c r="C247" s="1">
        <v>7</v>
      </c>
      <c r="D247" s="1">
        <v>4</v>
      </c>
      <c r="E247" s="1">
        <v>6</v>
      </c>
      <c r="F247" s="1">
        <v>11</v>
      </c>
    </row>
    <row r="248" spans="1:6" ht="13">
      <c r="A248" s="24">
        <v>45413</v>
      </c>
      <c r="B248" s="1">
        <v>58</v>
      </c>
      <c r="C248" s="1">
        <v>6</v>
      </c>
      <c r="D248" s="1">
        <v>4</v>
      </c>
      <c r="E248" s="1">
        <v>7</v>
      </c>
      <c r="F248" s="1">
        <v>11</v>
      </c>
    </row>
    <row r="249" spans="1:6" ht="13">
      <c r="A249" s="24">
        <v>45444</v>
      </c>
      <c r="B249" s="1">
        <v>55</v>
      </c>
      <c r="C249" s="1">
        <v>6</v>
      </c>
      <c r="D249" s="1">
        <v>4</v>
      </c>
      <c r="E249" s="1">
        <v>5</v>
      </c>
      <c r="F249" s="1">
        <v>9</v>
      </c>
    </row>
    <row r="250" spans="1:6" ht="13">
      <c r="A250" s="24">
        <v>45474</v>
      </c>
      <c r="B250" s="1">
        <v>68</v>
      </c>
      <c r="C250" s="1">
        <v>6</v>
      </c>
      <c r="D250" s="1">
        <v>3</v>
      </c>
      <c r="E250" s="1">
        <v>6</v>
      </c>
      <c r="F250" s="1">
        <v>10</v>
      </c>
    </row>
    <row r="251" spans="1:6" ht="13">
      <c r="A251" s="24">
        <v>45505</v>
      </c>
      <c r="B251" s="1">
        <v>59</v>
      </c>
      <c r="C251" s="1">
        <v>7</v>
      </c>
      <c r="D251" s="1">
        <v>3</v>
      </c>
      <c r="E251" s="1">
        <v>5</v>
      </c>
      <c r="F251" s="1">
        <v>9</v>
      </c>
    </row>
    <row r="252" spans="1:6" ht="13">
      <c r="A252" s="24">
        <v>45536</v>
      </c>
      <c r="B252" s="1">
        <v>69</v>
      </c>
      <c r="C252" s="1">
        <v>6</v>
      </c>
      <c r="D252" s="1">
        <v>4</v>
      </c>
      <c r="E252" s="1">
        <v>6</v>
      </c>
      <c r="F252" s="1">
        <v>10</v>
      </c>
    </row>
    <row r="253" spans="1:6" ht="13">
      <c r="A253" s="25">
        <v>45566</v>
      </c>
      <c r="B253" s="1">
        <v>62</v>
      </c>
      <c r="C253" s="1">
        <v>7</v>
      </c>
      <c r="D253" s="1">
        <v>4</v>
      </c>
      <c r="E253" s="1">
        <v>6</v>
      </c>
      <c r="F253" s="1">
        <v>12</v>
      </c>
    </row>
    <row r="254" spans="1:6" ht="13">
      <c r="A254" s="25">
        <v>45597</v>
      </c>
      <c r="B254" s="1">
        <v>58</v>
      </c>
      <c r="C254" s="1">
        <v>6</v>
      </c>
      <c r="D254" s="1">
        <v>4</v>
      </c>
      <c r="E254" s="1">
        <v>7</v>
      </c>
      <c r="F254" s="1">
        <v>11</v>
      </c>
    </row>
    <row r="255" spans="1:6" ht="13">
      <c r="A255" s="25">
        <v>45627</v>
      </c>
      <c r="B255" s="1">
        <v>52</v>
      </c>
      <c r="C255" s="1">
        <v>7</v>
      </c>
      <c r="D255" s="1">
        <v>4</v>
      </c>
      <c r="E255" s="1">
        <v>7</v>
      </c>
      <c r="F255" s="1">
        <v>9</v>
      </c>
    </row>
    <row r="256" spans="1:6" ht="13">
      <c r="A256" s="24">
        <v>45658</v>
      </c>
      <c r="B256" s="1">
        <v>68</v>
      </c>
      <c r="C256" s="1">
        <v>6</v>
      </c>
      <c r="D256" s="1">
        <v>6</v>
      </c>
      <c r="E256" s="1">
        <v>8</v>
      </c>
      <c r="F256" s="1">
        <v>13</v>
      </c>
    </row>
    <row r="257" spans="1:9" ht="13">
      <c r="A257" s="24">
        <v>45689</v>
      </c>
      <c r="B257" s="1">
        <v>64</v>
      </c>
      <c r="C257" s="1">
        <v>7</v>
      </c>
      <c r="D257" s="1">
        <v>7</v>
      </c>
      <c r="E257" s="1">
        <v>7</v>
      </c>
      <c r="F257" s="1">
        <v>12</v>
      </c>
    </row>
    <row r="258" spans="1:9" ht="13">
      <c r="A258" s="24">
        <v>45717</v>
      </c>
      <c r="B258" s="1">
        <v>60</v>
      </c>
      <c r="C258" s="1">
        <v>7</v>
      </c>
      <c r="D258" s="1">
        <v>7</v>
      </c>
      <c r="E258" s="1">
        <v>9</v>
      </c>
      <c r="F258" s="1">
        <v>11</v>
      </c>
    </row>
    <row r="259" spans="1:9" ht="13">
      <c r="A259" s="24">
        <v>45748</v>
      </c>
      <c r="B259" s="1">
        <v>61</v>
      </c>
      <c r="C259" s="1">
        <v>6</v>
      </c>
      <c r="D259" s="1">
        <v>6</v>
      </c>
      <c r="E259" s="1">
        <v>9</v>
      </c>
      <c r="F259" s="1">
        <v>11</v>
      </c>
    </row>
    <row r="260" spans="1:9" ht="13">
      <c r="A260" s="24">
        <v>45778</v>
      </c>
      <c r="B260" s="1">
        <v>57</v>
      </c>
      <c r="C260" s="1">
        <v>6</v>
      </c>
      <c r="D260" s="1">
        <v>6</v>
      </c>
      <c r="E260" s="1">
        <v>8</v>
      </c>
      <c r="F260" s="1">
        <v>11</v>
      </c>
      <c r="H260" s="1">
        <f>AVERAGE(B256:B265)</f>
        <v>62</v>
      </c>
      <c r="I260" s="1">
        <f>AVERAGE(B244:B255)</f>
        <v>62.166666666666664</v>
      </c>
    </row>
    <row r="261" spans="1:9" ht="13">
      <c r="A261" s="24">
        <v>45809</v>
      </c>
      <c r="B261" s="1">
        <v>56</v>
      </c>
      <c r="C261" s="1">
        <v>6</v>
      </c>
      <c r="D261" s="1">
        <v>6</v>
      </c>
      <c r="E261" s="1">
        <v>7</v>
      </c>
      <c r="F261" s="1">
        <v>10</v>
      </c>
    </row>
    <row r="262" spans="1:9" ht="13">
      <c r="A262" s="24">
        <v>45839</v>
      </c>
      <c r="B262" s="1">
        <v>62</v>
      </c>
      <c r="C262" s="1">
        <v>5</v>
      </c>
      <c r="D262" s="1">
        <v>5</v>
      </c>
      <c r="E262" s="1">
        <v>6</v>
      </c>
      <c r="F262" s="1">
        <v>11</v>
      </c>
    </row>
    <row r="263" spans="1:9" ht="13">
      <c r="A263" s="24">
        <v>45870</v>
      </c>
      <c r="B263" s="1">
        <v>60</v>
      </c>
      <c r="C263" s="1">
        <v>6</v>
      </c>
      <c r="D263" s="1">
        <v>6</v>
      </c>
      <c r="E263" s="1">
        <v>7</v>
      </c>
      <c r="F263" s="1">
        <v>11</v>
      </c>
    </row>
    <row r="264" spans="1:9" ht="13">
      <c r="A264" s="24">
        <v>45901</v>
      </c>
      <c r="B264" s="1">
        <v>67</v>
      </c>
      <c r="C264" s="1">
        <v>5</v>
      </c>
      <c r="D264" s="1">
        <v>6</v>
      </c>
      <c r="E264" s="1">
        <v>6</v>
      </c>
      <c r="F264" s="1">
        <v>12</v>
      </c>
    </row>
    <row r="265" spans="1:9" ht="13">
      <c r="A265" s="25">
        <v>45931</v>
      </c>
      <c r="B265" s="1">
        <v>65</v>
      </c>
      <c r="C265" s="1">
        <v>5</v>
      </c>
      <c r="D265" s="1">
        <v>6</v>
      </c>
      <c r="E265" s="1">
        <v>6</v>
      </c>
      <c r="F265" s="1">
        <v>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F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612</v>
      </c>
      <c r="C3" s="1" t="s">
        <v>613</v>
      </c>
      <c r="D3" s="1" t="s">
        <v>614</v>
      </c>
      <c r="E3" s="1" t="s">
        <v>615</v>
      </c>
      <c r="F3" s="1" t="s">
        <v>616</v>
      </c>
    </row>
    <row r="4" spans="1:6" ht="15.75" customHeight="1">
      <c r="A4" s="24">
        <v>37987</v>
      </c>
      <c r="B4" s="1">
        <v>7</v>
      </c>
      <c r="C4" s="1">
        <v>0</v>
      </c>
      <c r="D4" s="1">
        <v>0</v>
      </c>
      <c r="E4" s="1">
        <v>0</v>
      </c>
      <c r="F4" s="1">
        <v>5</v>
      </c>
    </row>
    <row r="5" spans="1:6" ht="15.75" customHeight="1">
      <c r="A5" s="24">
        <v>38018</v>
      </c>
      <c r="B5" s="1">
        <v>11</v>
      </c>
      <c r="C5" s="1">
        <v>0</v>
      </c>
      <c r="D5" s="1">
        <v>0</v>
      </c>
      <c r="E5" s="1">
        <v>0</v>
      </c>
      <c r="F5" s="1">
        <v>4</v>
      </c>
    </row>
    <row r="6" spans="1:6" ht="15.75" customHeight="1">
      <c r="A6" s="24">
        <v>38047</v>
      </c>
      <c r="B6" s="1">
        <v>8</v>
      </c>
      <c r="C6" s="1">
        <v>0</v>
      </c>
      <c r="D6" s="1">
        <v>0</v>
      </c>
      <c r="E6" s="1">
        <v>0</v>
      </c>
      <c r="F6" s="1">
        <v>0</v>
      </c>
    </row>
    <row r="7" spans="1:6" ht="15.75" customHeight="1">
      <c r="A7" s="24">
        <v>38078</v>
      </c>
      <c r="B7" s="1">
        <v>8</v>
      </c>
      <c r="C7" s="1">
        <v>0</v>
      </c>
      <c r="D7" s="1">
        <v>0</v>
      </c>
      <c r="E7" s="1">
        <v>4</v>
      </c>
      <c r="F7" s="1">
        <v>6</v>
      </c>
    </row>
    <row r="8" spans="1:6" ht="15.75" customHeight="1">
      <c r="A8" s="24">
        <v>38108</v>
      </c>
      <c r="B8" s="1">
        <v>10</v>
      </c>
      <c r="C8" s="1">
        <v>0</v>
      </c>
      <c r="D8" s="1">
        <v>0</v>
      </c>
      <c r="E8" s="1">
        <v>3</v>
      </c>
      <c r="F8" s="1">
        <v>3</v>
      </c>
    </row>
    <row r="9" spans="1:6" ht="15.75" customHeight="1">
      <c r="A9" s="24">
        <v>38139</v>
      </c>
      <c r="B9" s="1">
        <v>9</v>
      </c>
      <c r="C9" s="1">
        <v>3</v>
      </c>
      <c r="D9" s="1">
        <v>0</v>
      </c>
      <c r="E9" s="1">
        <v>5</v>
      </c>
      <c r="F9" s="1">
        <v>4</v>
      </c>
    </row>
    <row r="10" spans="1:6" ht="15.75" customHeight="1">
      <c r="A10" s="24">
        <v>38169</v>
      </c>
      <c r="B10" s="1">
        <v>12</v>
      </c>
      <c r="C10" s="1">
        <v>0</v>
      </c>
      <c r="D10" s="1">
        <v>0</v>
      </c>
      <c r="E10" s="1">
        <v>2</v>
      </c>
      <c r="F10" s="1">
        <v>4</v>
      </c>
    </row>
    <row r="11" spans="1:6" ht="15.75" customHeight="1">
      <c r="A11" s="24">
        <v>38200</v>
      </c>
      <c r="B11" s="1">
        <v>12</v>
      </c>
      <c r="C11" s="1">
        <v>0</v>
      </c>
      <c r="D11" s="1">
        <v>0</v>
      </c>
      <c r="E11" s="1">
        <v>3</v>
      </c>
      <c r="F11" s="1">
        <v>6</v>
      </c>
    </row>
    <row r="12" spans="1:6" ht="15.75" customHeight="1">
      <c r="A12" s="24">
        <v>38231</v>
      </c>
      <c r="B12" s="1">
        <v>10</v>
      </c>
      <c r="C12" s="1">
        <v>0</v>
      </c>
      <c r="D12" s="1">
        <v>0</v>
      </c>
      <c r="E12" s="1">
        <v>3</v>
      </c>
      <c r="F12" s="1">
        <v>7</v>
      </c>
    </row>
    <row r="13" spans="1:6" ht="15.75" customHeight="1">
      <c r="A13" s="25">
        <v>38261</v>
      </c>
      <c r="B13" s="1">
        <v>11</v>
      </c>
      <c r="C13" s="1">
        <v>0</v>
      </c>
      <c r="D13" s="1">
        <v>2</v>
      </c>
      <c r="E13" s="1">
        <v>2</v>
      </c>
      <c r="F13" s="1">
        <v>4</v>
      </c>
    </row>
    <row r="14" spans="1:6" ht="15.75" customHeight="1">
      <c r="A14" s="25">
        <v>38292</v>
      </c>
      <c r="B14" s="1">
        <v>10</v>
      </c>
      <c r="C14" s="1">
        <v>0</v>
      </c>
      <c r="D14" s="1">
        <v>1</v>
      </c>
      <c r="E14" s="1">
        <v>3</v>
      </c>
      <c r="F14" s="1">
        <v>4</v>
      </c>
    </row>
    <row r="15" spans="1:6" ht="15.75" customHeight="1">
      <c r="A15" s="25">
        <v>38322</v>
      </c>
      <c r="B15" s="1">
        <v>10</v>
      </c>
      <c r="C15" s="1">
        <v>1</v>
      </c>
      <c r="D15" s="1">
        <v>0</v>
      </c>
      <c r="E15" s="1">
        <v>2</v>
      </c>
      <c r="F15" s="1">
        <v>4</v>
      </c>
    </row>
    <row r="16" spans="1:6" ht="15.75" customHeight="1">
      <c r="A16" s="24">
        <v>38353</v>
      </c>
      <c r="B16" s="1">
        <v>12</v>
      </c>
      <c r="C16" s="1">
        <v>1</v>
      </c>
      <c r="D16" s="1">
        <v>0</v>
      </c>
      <c r="E16" s="1">
        <v>2</v>
      </c>
      <c r="F16" s="1">
        <v>5</v>
      </c>
    </row>
    <row r="17" spans="1:6" ht="15.75" customHeight="1">
      <c r="A17" s="24">
        <v>38384</v>
      </c>
      <c r="B17" s="1">
        <v>13</v>
      </c>
      <c r="C17" s="1">
        <v>1</v>
      </c>
      <c r="D17" s="1">
        <v>0</v>
      </c>
      <c r="E17" s="1">
        <v>3</v>
      </c>
      <c r="F17" s="1">
        <v>5</v>
      </c>
    </row>
    <row r="18" spans="1:6" ht="15.75" customHeight="1">
      <c r="A18" s="24">
        <v>38412</v>
      </c>
      <c r="B18" s="1">
        <v>12</v>
      </c>
      <c r="C18" s="1">
        <v>2</v>
      </c>
      <c r="D18" s="1">
        <v>1</v>
      </c>
      <c r="E18" s="1">
        <v>3</v>
      </c>
      <c r="F18" s="1">
        <v>6</v>
      </c>
    </row>
    <row r="19" spans="1:6" ht="15.75" customHeight="1">
      <c r="A19" s="24">
        <v>38443</v>
      </c>
      <c r="B19" s="1">
        <v>13</v>
      </c>
      <c r="C19" s="1">
        <v>0</v>
      </c>
      <c r="D19" s="1">
        <v>1</v>
      </c>
      <c r="E19" s="1">
        <v>2</v>
      </c>
      <c r="F19" s="1">
        <v>5</v>
      </c>
    </row>
    <row r="20" spans="1:6" ht="15.75" customHeight="1">
      <c r="A20" s="24">
        <v>38473</v>
      </c>
      <c r="B20" s="1">
        <v>12</v>
      </c>
      <c r="C20" s="1">
        <v>1</v>
      </c>
      <c r="D20" s="1">
        <v>0</v>
      </c>
      <c r="E20" s="1">
        <v>3</v>
      </c>
      <c r="F20" s="1">
        <v>5</v>
      </c>
    </row>
    <row r="21" spans="1:6" ht="15.75" customHeight="1">
      <c r="A21" s="24">
        <v>38504</v>
      </c>
      <c r="B21" s="1">
        <v>13</v>
      </c>
      <c r="C21" s="1">
        <v>0</v>
      </c>
      <c r="D21" s="1">
        <v>1</v>
      </c>
      <c r="E21" s="1">
        <v>4</v>
      </c>
      <c r="F21" s="1">
        <v>4</v>
      </c>
    </row>
    <row r="22" spans="1:6" ht="15.75" customHeight="1">
      <c r="A22" s="24">
        <v>38534</v>
      </c>
      <c r="B22" s="1">
        <v>15</v>
      </c>
      <c r="C22" s="1">
        <v>0</v>
      </c>
      <c r="D22" s="1">
        <v>0</v>
      </c>
      <c r="E22" s="1">
        <v>3</v>
      </c>
      <c r="F22" s="1">
        <v>5</v>
      </c>
    </row>
    <row r="23" spans="1:6" ht="15.75" customHeight="1">
      <c r="A23" s="24">
        <v>38565</v>
      </c>
      <c r="B23" s="1">
        <v>13</v>
      </c>
      <c r="C23" s="1">
        <v>2</v>
      </c>
      <c r="D23" s="1">
        <v>1</v>
      </c>
      <c r="E23" s="1">
        <v>4</v>
      </c>
      <c r="F23" s="1">
        <v>6</v>
      </c>
    </row>
    <row r="24" spans="1:6" ht="15.75" customHeight="1">
      <c r="A24" s="24">
        <v>38596</v>
      </c>
      <c r="B24" s="1">
        <v>13</v>
      </c>
      <c r="C24" s="1">
        <v>1</v>
      </c>
      <c r="D24" s="1">
        <v>0</v>
      </c>
      <c r="E24" s="1">
        <v>4</v>
      </c>
      <c r="F24" s="1">
        <v>7</v>
      </c>
    </row>
    <row r="25" spans="1:6" ht="15.75" customHeight="1">
      <c r="A25" s="25">
        <v>38626</v>
      </c>
      <c r="B25" s="1">
        <v>11</v>
      </c>
      <c r="C25" s="1">
        <v>1</v>
      </c>
      <c r="D25" s="1">
        <v>0</v>
      </c>
      <c r="E25" s="1">
        <v>3</v>
      </c>
      <c r="F25" s="1">
        <v>6</v>
      </c>
    </row>
    <row r="26" spans="1:6" ht="15.75" customHeight="1">
      <c r="A26" s="25">
        <v>38657</v>
      </c>
      <c r="B26" s="1">
        <v>13</v>
      </c>
      <c r="C26" s="1">
        <v>2</v>
      </c>
      <c r="D26" s="1">
        <v>1</v>
      </c>
      <c r="E26" s="1">
        <v>4</v>
      </c>
      <c r="F26" s="1">
        <v>6</v>
      </c>
    </row>
    <row r="27" spans="1:6" ht="15.75" customHeight="1">
      <c r="A27" s="25">
        <v>38687</v>
      </c>
      <c r="B27" s="1">
        <v>13</v>
      </c>
      <c r="C27" s="1">
        <v>1</v>
      </c>
      <c r="D27" s="1">
        <v>1</v>
      </c>
      <c r="E27" s="1">
        <v>3</v>
      </c>
      <c r="F27" s="1">
        <v>5</v>
      </c>
    </row>
    <row r="28" spans="1:6" ht="15.75" customHeight="1">
      <c r="A28" s="24">
        <v>38718</v>
      </c>
      <c r="B28" s="1">
        <v>14</v>
      </c>
      <c r="C28" s="1">
        <v>1</v>
      </c>
      <c r="D28" s="1">
        <v>1</v>
      </c>
      <c r="E28" s="1">
        <v>4</v>
      </c>
      <c r="F28" s="1">
        <v>5</v>
      </c>
    </row>
    <row r="29" spans="1:6" ht="15.75" customHeight="1">
      <c r="A29" s="24">
        <v>38749</v>
      </c>
      <c r="B29" s="1">
        <v>16</v>
      </c>
      <c r="C29" s="1">
        <v>1</v>
      </c>
      <c r="D29" s="1">
        <v>1</v>
      </c>
      <c r="E29" s="1">
        <v>4</v>
      </c>
      <c r="F29" s="1">
        <v>6</v>
      </c>
    </row>
    <row r="30" spans="1:6" ht="15.75" customHeight="1">
      <c r="A30" s="24">
        <v>38777</v>
      </c>
      <c r="B30" s="1">
        <v>16</v>
      </c>
      <c r="C30" s="1">
        <v>1</v>
      </c>
      <c r="D30" s="1">
        <v>1</v>
      </c>
      <c r="E30" s="1">
        <v>6</v>
      </c>
      <c r="F30" s="1">
        <v>6</v>
      </c>
    </row>
    <row r="31" spans="1:6" ht="15.75" customHeight="1">
      <c r="A31" s="24">
        <v>38808</v>
      </c>
      <c r="B31" s="1">
        <v>15</v>
      </c>
      <c r="C31" s="1">
        <v>2</v>
      </c>
      <c r="D31" s="1">
        <v>1</v>
      </c>
      <c r="E31" s="1">
        <v>6</v>
      </c>
      <c r="F31" s="1">
        <v>6</v>
      </c>
    </row>
    <row r="32" spans="1:6" ht="15.75" customHeight="1">
      <c r="A32" s="24">
        <v>38838</v>
      </c>
      <c r="B32" s="1">
        <v>17</v>
      </c>
      <c r="C32" s="1">
        <v>1</v>
      </c>
      <c r="D32" s="1">
        <v>1</v>
      </c>
      <c r="E32" s="1">
        <v>5</v>
      </c>
      <c r="F32" s="1">
        <v>5</v>
      </c>
    </row>
    <row r="33" spans="1:6" ht="15.75" customHeight="1">
      <c r="A33" s="24">
        <v>38869</v>
      </c>
      <c r="B33" s="1">
        <v>16</v>
      </c>
      <c r="C33" s="1">
        <v>1</v>
      </c>
      <c r="D33" s="1">
        <v>1</v>
      </c>
      <c r="E33" s="1">
        <v>4</v>
      </c>
      <c r="F33" s="1">
        <v>6</v>
      </c>
    </row>
    <row r="34" spans="1:6" ht="15.75" customHeight="1">
      <c r="A34" s="24">
        <v>38899</v>
      </c>
      <c r="B34" s="1">
        <v>17</v>
      </c>
      <c r="C34" s="1">
        <v>1</v>
      </c>
      <c r="D34" s="1">
        <v>1</v>
      </c>
      <c r="E34" s="1">
        <v>5</v>
      </c>
      <c r="F34" s="1">
        <v>6</v>
      </c>
    </row>
    <row r="35" spans="1:6" ht="15.75" customHeight="1">
      <c r="A35" s="24">
        <v>38930</v>
      </c>
      <c r="B35" s="1">
        <v>19</v>
      </c>
      <c r="C35" s="1">
        <v>1</v>
      </c>
      <c r="D35" s="1">
        <v>1</v>
      </c>
      <c r="E35" s="1">
        <v>6</v>
      </c>
      <c r="F35" s="1">
        <v>7</v>
      </c>
    </row>
    <row r="36" spans="1:6" ht="15.75" customHeight="1">
      <c r="A36" s="24">
        <v>38961</v>
      </c>
      <c r="B36" s="1">
        <v>16</v>
      </c>
      <c r="C36" s="1">
        <v>2</v>
      </c>
      <c r="D36" s="1">
        <v>1</v>
      </c>
      <c r="E36" s="1">
        <v>4</v>
      </c>
      <c r="F36" s="1">
        <v>7</v>
      </c>
    </row>
    <row r="37" spans="1:6" ht="15.75" customHeight="1">
      <c r="A37" s="25">
        <v>38991</v>
      </c>
      <c r="B37" s="1">
        <v>16</v>
      </c>
      <c r="C37" s="1">
        <v>1</v>
      </c>
      <c r="D37" s="1">
        <v>1</v>
      </c>
      <c r="E37" s="1">
        <v>5</v>
      </c>
      <c r="F37" s="1">
        <v>7</v>
      </c>
    </row>
    <row r="38" spans="1:6" ht="15.75" customHeight="1">
      <c r="A38" s="25">
        <v>39022</v>
      </c>
      <c r="B38" s="1">
        <v>16</v>
      </c>
      <c r="C38" s="1">
        <v>2</v>
      </c>
      <c r="D38" s="1">
        <v>1</v>
      </c>
      <c r="E38" s="1">
        <v>4</v>
      </c>
      <c r="F38" s="1">
        <v>6</v>
      </c>
    </row>
    <row r="39" spans="1:6" ht="15.75" customHeight="1">
      <c r="A39" s="25">
        <v>39052</v>
      </c>
      <c r="B39" s="1">
        <v>13</v>
      </c>
      <c r="C39" s="1">
        <v>1</v>
      </c>
      <c r="D39" s="1">
        <v>0.5</v>
      </c>
      <c r="E39" s="1">
        <v>3</v>
      </c>
      <c r="F39" s="1">
        <v>5</v>
      </c>
    </row>
    <row r="40" spans="1:6" ht="15.75" customHeight="1">
      <c r="A40" s="24">
        <v>39083</v>
      </c>
      <c r="B40" s="1">
        <v>18</v>
      </c>
      <c r="C40" s="1">
        <v>2</v>
      </c>
      <c r="D40" s="1">
        <v>1</v>
      </c>
      <c r="E40" s="1">
        <v>5</v>
      </c>
      <c r="F40" s="1">
        <v>7</v>
      </c>
    </row>
    <row r="41" spans="1:6" ht="15.75" customHeight="1">
      <c r="A41" s="24">
        <v>39114</v>
      </c>
      <c r="B41" s="1">
        <v>19</v>
      </c>
      <c r="C41" s="1">
        <v>1</v>
      </c>
      <c r="D41" s="1">
        <v>1</v>
      </c>
      <c r="E41" s="1">
        <v>5</v>
      </c>
      <c r="F41" s="1">
        <v>7</v>
      </c>
    </row>
    <row r="42" spans="1:6" ht="15.75" customHeight="1">
      <c r="A42" s="24">
        <v>39142</v>
      </c>
      <c r="B42" s="1">
        <v>19</v>
      </c>
      <c r="C42" s="1">
        <v>2</v>
      </c>
      <c r="D42" s="1">
        <v>1</v>
      </c>
      <c r="E42" s="1">
        <v>5</v>
      </c>
      <c r="F42" s="1">
        <v>6</v>
      </c>
    </row>
    <row r="43" spans="1:6" ht="15.75" customHeight="1">
      <c r="A43" s="24">
        <v>39173</v>
      </c>
      <c r="B43" s="1">
        <v>17</v>
      </c>
      <c r="C43" s="1">
        <v>1</v>
      </c>
      <c r="D43" s="1">
        <v>1</v>
      </c>
      <c r="E43" s="1">
        <v>5</v>
      </c>
      <c r="F43" s="1">
        <v>6</v>
      </c>
    </row>
    <row r="44" spans="1:6" ht="15.75" customHeight="1">
      <c r="A44" s="24">
        <v>39203</v>
      </c>
      <c r="B44" s="1">
        <v>18</v>
      </c>
      <c r="C44" s="1">
        <v>1</v>
      </c>
      <c r="D44" s="1">
        <v>1</v>
      </c>
      <c r="E44" s="1">
        <v>5</v>
      </c>
      <c r="F44" s="1">
        <v>5</v>
      </c>
    </row>
    <row r="45" spans="1:6" ht="15.75" customHeight="1">
      <c r="A45" s="24">
        <v>39234</v>
      </c>
      <c r="B45" s="1">
        <v>17</v>
      </c>
      <c r="C45" s="1">
        <v>2</v>
      </c>
      <c r="D45" s="1">
        <v>1</v>
      </c>
      <c r="E45" s="1">
        <v>4</v>
      </c>
      <c r="F45" s="1">
        <v>5</v>
      </c>
    </row>
    <row r="46" spans="1:6" ht="15.75" customHeight="1">
      <c r="A46" s="24">
        <v>39264</v>
      </c>
      <c r="B46" s="1">
        <v>21</v>
      </c>
      <c r="C46" s="1">
        <v>2</v>
      </c>
      <c r="D46" s="1">
        <v>1</v>
      </c>
      <c r="E46" s="1">
        <v>6</v>
      </c>
      <c r="F46" s="1">
        <v>7</v>
      </c>
    </row>
    <row r="47" spans="1:6" ht="15.75" customHeight="1">
      <c r="A47" s="24">
        <v>39295</v>
      </c>
      <c r="B47" s="1">
        <v>22</v>
      </c>
      <c r="C47" s="1">
        <v>2</v>
      </c>
      <c r="D47" s="1">
        <v>1</v>
      </c>
      <c r="E47" s="1">
        <v>6</v>
      </c>
      <c r="F47" s="1">
        <v>8</v>
      </c>
    </row>
    <row r="48" spans="1:6" ht="15.75" customHeight="1">
      <c r="A48" s="24">
        <v>39326</v>
      </c>
      <c r="B48" s="1">
        <v>20</v>
      </c>
      <c r="C48" s="1">
        <v>2</v>
      </c>
      <c r="D48" s="1">
        <v>1</v>
      </c>
      <c r="E48" s="1">
        <v>5</v>
      </c>
      <c r="F48" s="1">
        <v>7</v>
      </c>
    </row>
    <row r="49" spans="1:6" ht="13">
      <c r="A49" s="25">
        <v>39356</v>
      </c>
      <c r="B49" s="1">
        <v>22</v>
      </c>
      <c r="C49" s="1">
        <v>1</v>
      </c>
      <c r="D49" s="1">
        <v>1</v>
      </c>
      <c r="E49" s="1">
        <v>5</v>
      </c>
      <c r="F49" s="1">
        <v>7</v>
      </c>
    </row>
    <row r="50" spans="1:6" ht="13">
      <c r="A50" s="25">
        <v>39387</v>
      </c>
      <c r="B50" s="1">
        <v>21</v>
      </c>
      <c r="C50" s="1">
        <v>2</v>
      </c>
      <c r="D50" s="1">
        <v>1</v>
      </c>
      <c r="E50" s="1">
        <v>4</v>
      </c>
      <c r="F50" s="1">
        <v>7</v>
      </c>
    </row>
    <row r="51" spans="1:6" ht="13">
      <c r="A51" s="25">
        <v>39417</v>
      </c>
      <c r="B51" s="1">
        <v>18</v>
      </c>
      <c r="C51" s="1">
        <v>2</v>
      </c>
      <c r="D51" s="1">
        <v>1</v>
      </c>
      <c r="E51" s="1">
        <v>4</v>
      </c>
      <c r="F51" s="1">
        <v>5</v>
      </c>
    </row>
    <row r="52" spans="1:6" ht="13">
      <c r="A52" s="24">
        <v>39448</v>
      </c>
      <c r="B52" s="1">
        <v>23</v>
      </c>
      <c r="C52" s="1">
        <v>2</v>
      </c>
      <c r="D52" s="1">
        <v>1</v>
      </c>
      <c r="E52" s="1">
        <v>5</v>
      </c>
      <c r="F52" s="1">
        <v>7</v>
      </c>
    </row>
    <row r="53" spans="1:6" ht="13">
      <c r="A53" s="24">
        <v>39479</v>
      </c>
      <c r="B53" s="1">
        <v>24</v>
      </c>
      <c r="C53" s="1">
        <v>2</v>
      </c>
      <c r="D53" s="1">
        <v>1</v>
      </c>
      <c r="E53" s="1">
        <v>6</v>
      </c>
      <c r="F53" s="1">
        <v>7</v>
      </c>
    </row>
    <row r="54" spans="1:6" ht="13">
      <c r="A54" s="24">
        <v>39508</v>
      </c>
      <c r="B54" s="1">
        <v>22</v>
      </c>
      <c r="C54" s="1">
        <v>2</v>
      </c>
      <c r="D54" s="1">
        <v>1</v>
      </c>
      <c r="E54" s="1">
        <v>6</v>
      </c>
      <c r="F54" s="1">
        <v>7</v>
      </c>
    </row>
    <row r="55" spans="1:6" ht="13">
      <c r="A55" s="24">
        <v>39539</v>
      </c>
      <c r="B55" s="1">
        <v>25</v>
      </c>
      <c r="C55" s="1">
        <v>2</v>
      </c>
      <c r="D55" s="1">
        <v>1</v>
      </c>
      <c r="E55" s="1">
        <v>6</v>
      </c>
      <c r="F55" s="1">
        <v>7</v>
      </c>
    </row>
    <row r="56" spans="1:6" ht="13">
      <c r="A56" s="24">
        <v>39569</v>
      </c>
      <c r="B56" s="1">
        <v>23</v>
      </c>
      <c r="C56" s="1">
        <v>2</v>
      </c>
      <c r="D56" s="1">
        <v>1</v>
      </c>
      <c r="E56" s="1">
        <v>5</v>
      </c>
      <c r="F56" s="1">
        <v>6</v>
      </c>
    </row>
    <row r="57" spans="1:6" ht="13">
      <c r="A57" s="24">
        <v>39600</v>
      </c>
      <c r="B57" s="1">
        <v>24</v>
      </c>
      <c r="C57" s="1">
        <v>2</v>
      </c>
      <c r="D57" s="1">
        <v>1</v>
      </c>
      <c r="E57" s="1">
        <v>5</v>
      </c>
      <c r="F57" s="1">
        <v>6</v>
      </c>
    </row>
    <row r="58" spans="1:6" ht="13">
      <c r="A58" s="24">
        <v>39630</v>
      </c>
      <c r="B58" s="1">
        <v>29</v>
      </c>
      <c r="C58" s="1">
        <v>2</v>
      </c>
      <c r="D58" s="1">
        <v>1</v>
      </c>
      <c r="E58" s="1">
        <v>5</v>
      </c>
      <c r="F58" s="1">
        <v>8</v>
      </c>
    </row>
    <row r="59" spans="1:6" ht="13">
      <c r="A59" s="24">
        <v>39661</v>
      </c>
      <c r="B59" s="1">
        <v>27</v>
      </c>
      <c r="C59" s="1">
        <v>2</v>
      </c>
      <c r="D59" s="1">
        <v>1</v>
      </c>
      <c r="E59" s="1">
        <v>6</v>
      </c>
      <c r="F59" s="1">
        <v>7</v>
      </c>
    </row>
    <row r="60" spans="1:6" ht="13">
      <c r="A60" s="24">
        <v>39692</v>
      </c>
      <c r="B60" s="1">
        <v>25</v>
      </c>
      <c r="C60" s="1">
        <v>2</v>
      </c>
      <c r="D60" s="1">
        <v>1</v>
      </c>
      <c r="E60" s="1">
        <v>5</v>
      </c>
      <c r="F60" s="1">
        <v>8</v>
      </c>
    </row>
    <row r="61" spans="1:6" ht="13">
      <c r="A61" s="25">
        <v>39722</v>
      </c>
      <c r="B61" s="1">
        <v>26</v>
      </c>
      <c r="C61" s="1">
        <v>2</v>
      </c>
      <c r="D61" s="1">
        <v>1</v>
      </c>
      <c r="E61" s="1">
        <v>6</v>
      </c>
      <c r="F61" s="1">
        <v>8</v>
      </c>
    </row>
    <row r="62" spans="1:6" ht="13">
      <c r="A62" s="25">
        <v>39753</v>
      </c>
      <c r="B62" s="1">
        <v>25</v>
      </c>
      <c r="C62" s="1">
        <v>2</v>
      </c>
      <c r="D62" s="1">
        <v>1</v>
      </c>
      <c r="E62" s="1">
        <v>5</v>
      </c>
      <c r="F62" s="1">
        <v>7</v>
      </c>
    </row>
    <row r="63" spans="1:6" ht="13">
      <c r="A63" s="25">
        <v>39783</v>
      </c>
      <c r="B63" s="1">
        <v>25</v>
      </c>
      <c r="C63" s="1">
        <v>2</v>
      </c>
      <c r="D63" s="1">
        <v>1</v>
      </c>
      <c r="E63" s="1">
        <v>4</v>
      </c>
      <c r="F63" s="1">
        <v>6</v>
      </c>
    </row>
    <row r="64" spans="1:6" ht="13">
      <c r="A64" s="24">
        <v>39814</v>
      </c>
      <c r="B64" s="1">
        <v>27</v>
      </c>
      <c r="C64" s="1">
        <v>2</v>
      </c>
      <c r="D64" s="1">
        <v>1</v>
      </c>
      <c r="E64" s="1">
        <v>6</v>
      </c>
      <c r="F64" s="1">
        <v>8</v>
      </c>
    </row>
    <row r="65" spans="1:6" ht="13">
      <c r="A65" s="24">
        <v>39845</v>
      </c>
      <c r="B65" s="1">
        <v>29</v>
      </c>
      <c r="C65" s="1">
        <v>2</v>
      </c>
      <c r="D65" s="1">
        <v>1</v>
      </c>
      <c r="E65" s="1">
        <v>6</v>
      </c>
      <c r="F65" s="1">
        <v>8</v>
      </c>
    </row>
    <row r="66" spans="1:6" ht="13">
      <c r="A66" s="24">
        <v>39873</v>
      </c>
      <c r="B66" s="1">
        <v>33</v>
      </c>
      <c r="C66" s="1">
        <v>3</v>
      </c>
      <c r="D66" s="1">
        <v>1</v>
      </c>
      <c r="E66" s="1">
        <v>6</v>
      </c>
      <c r="F66" s="1">
        <v>7</v>
      </c>
    </row>
    <row r="67" spans="1:6" ht="13">
      <c r="A67" s="24">
        <v>39904</v>
      </c>
      <c r="B67" s="1">
        <v>27</v>
      </c>
      <c r="C67" s="1">
        <v>3</v>
      </c>
      <c r="D67" s="1">
        <v>1</v>
      </c>
      <c r="E67" s="1">
        <v>6</v>
      </c>
      <c r="F67" s="1">
        <v>8</v>
      </c>
    </row>
    <row r="68" spans="1:6" ht="13">
      <c r="A68" s="24">
        <v>39934</v>
      </c>
      <c r="B68" s="1">
        <v>27</v>
      </c>
      <c r="C68" s="1">
        <v>3</v>
      </c>
      <c r="D68" s="1">
        <v>1</v>
      </c>
      <c r="E68" s="1">
        <v>5</v>
      </c>
      <c r="F68" s="1">
        <v>7</v>
      </c>
    </row>
    <row r="69" spans="1:6" ht="13">
      <c r="A69" s="24">
        <v>39965</v>
      </c>
      <c r="B69" s="1">
        <v>30</v>
      </c>
      <c r="C69" s="1">
        <v>2</v>
      </c>
      <c r="D69" s="1">
        <v>1</v>
      </c>
      <c r="E69" s="1">
        <v>5</v>
      </c>
      <c r="F69" s="1">
        <v>7</v>
      </c>
    </row>
    <row r="70" spans="1:6" ht="13">
      <c r="A70" s="24">
        <v>39995</v>
      </c>
      <c r="B70" s="1">
        <v>32</v>
      </c>
      <c r="C70" s="1">
        <v>2</v>
      </c>
      <c r="D70" s="1">
        <v>1</v>
      </c>
      <c r="E70" s="1">
        <v>5</v>
      </c>
      <c r="F70" s="1">
        <v>7</v>
      </c>
    </row>
    <row r="71" spans="1:6" ht="13">
      <c r="A71" s="24">
        <v>40026</v>
      </c>
      <c r="B71" s="1">
        <v>33</v>
      </c>
      <c r="C71" s="1">
        <v>3</v>
      </c>
      <c r="D71" s="1">
        <v>1</v>
      </c>
      <c r="E71" s="1">
        <v>6</v>
      </c>
      <c r="F71" s="1">
        <v>9</v>
      </c>
    </row>
    <row r="72" spans="1:6" ht="13">
      <c r="A72" s="24">
        <v>40057</v>
      </c>
      <c r="B72" s="1">
        <v>32</v>
      </c>
      <c r="C72" s="1">
        <v>3</v>
      </c>
      <c r="D72" s="1">
        <v>1</v>
      </c>
      <c r="E72" s="1">
        <v>4</v>
      </c>
      <c r="F72" s="1">
        <v>9</v>
      </c>
    </row>
    <row r="73" spans="1:6" ht="13">
      <c r="A73" s="25">
        <v>40087</v>
      </c>
      <c r="B73" s="1">
        <v>29</v>
      </c>
      <c r="C73" s="1">
        <v>3</v>
      </c>
      <c r="D73" s="1">
        <v>1</v>
      </c>
      <c r="E73" s="1">
        <v>5</v>
      </c>
      <c r="F73" s="1">
        <v>8</v>
      </c>
    </row>
    <row r="74" spans="1:6" ht="13">
      <c r="A74" s="25">
        <v>40118</v>
      </c>
      <c r="B74" s="1">
        <v>29</v>
      </c>
      <c r="C74" s="1">
        <v>3</v>
      </c>
      <c r="D74" s="1">
        <v>1</v>
      </c>
      <c r="E74" s="1">
        <v>5</v>
      </c>
      <c r="F74" s="1">
        <v>8</v>
      </c>
    </row>
    <row r="75" spans="1:6" ht="13">
      <c r="A75" s="25">
        <v>40148</v>
      </c>
      <c r="B75" s="1">
        <v>26</v>
      </c>
      <c r="C75" s="1">
        <v>3</v>
      </c>
      <c r="D75" s="1">
        <v>1</v>
      </c>
      <c r="E75" s="1">
        <v>5</v>
      </c>
      <c r="F75" s="1">
        <v>6</v>
      </c>
    </row>
    <row r="76" spans="1:6" ht="13">
      <c r="A76" s="24">
        <v>40179</v>
      </c>
      <c r="B76" s="1">
        <v>32</v>
      </c>
      <c r="C76" s="1">
        <v>3</v>
      </c>
      <c r="D76" s="1">
        <v>1</v>
      </c>
      <c r="E76" s="1">
        <v>6</v>
      </c>
      <c r="F76" s="1">
        <v>9</v>
      </c>
    </row>
    <row r="77" spans="1:6" ht="13">
      <c r="A77" s="24">
        <v>40210</v>
      </c>
      <c r="B77" s="1">
        <v>33</v>
      </c>
      <c r="C77" s="1">
        <v>3</v>
      </c>
      <c r="D77" s="1">
        <v>1</v>
      </c>
      <c r="E77" s="1">
        <v>6</v>
      </c>
      <c r="F77" s="1">
        <v>8</v>
      </c>
    </row>
    <row r="78" spans="1:6" ht="13">
      <c r="A78" s="24">
        <v>40238</v>
      </c>
      <c r="B78" s="1">
        <v>33</v>
      </c>
      <c r="C78" s="1">
        <v>3</v>
      </c>
      <c r="D78" s="1">
        <v>1</v>
      </c>
      <c r="E78" s="1">
        <v>6</v>
      </c>
      <c r="F78" s="1">
        <v>8</v>
      </c>
    </row>
    <row r="79" spans="1:6" ht="13">
      <c r="A79" s="24">
        <v>40269</v>
      </c>
      <c r="B79" s="1">
        <v>30</v>
      </c>
      <c r="C79" s="1">
        <v>3</v>
      </c>
      <c r="D79" s="1">
        <v>1</v>
      </c>
      <c r="E79" s="1">
        <v>5</v>
      </c>
      <c r="F79" s="1">
        <v>8</v>
      </c>
    </row>
    <row r="80" spans="1:6" ht="13">
      <c r="A80" s="24">
        <v>40299</v>
      </c>
      <c r="B80" s="1">
        <v>30</v>
      </c>
      <c r="C80" s="1">
        <v>3</v>
      </c>
      <c r="D80" s="1">
        <v>1</v>
      </c>
      <c r="E80" s="1">
        <v>6</v>
      </c>
      <c r="F80" s="1">
        <v>7</v>
      </c>
    </row>
    <row r="81" spans="1:6" ht="13">
      <c r="A81" s="24">
        <v>40330</v>
      </c>
      <c r="B81" s="1">
        <v>31</v>
      </c>
      <c r="C81" s="1">
        <v>3</v>
      </c>
      <c r="D81" s="1">
        <v>1</v>
      </c>
      <c r="E81" s="1">
        <v>5</v>
      </c>
      <c r="F81" s="1">
        <v>7</v>
      </c>
    </row>
    <row r="82" spans="1:6" ht="13">
      <c r="A82" s="24">
        <v>40360</v>
      </c>
      <c r="B82" s="1">
        <v>35</v>
      </c>
      <c r="C82" s="1">
        <v>3</v>
      </c>
      <c r="D82" s="1">
        <v>1</v>
      </c>
      <c r="E82" s="1">
        <v>5</v>
      </c>
      <c r="F82" s="1">
        <v>7</v>
      </c>
    </row>
    <row r="83" spans="1:6" ht="13">
      <c r="A83" s="24">
        <v>40391</v>
      </c>
      <c r="B83" s="1">
        <v>36</v>
      </c>
      <c r="C83" s="1">
        <v>3</v>
      </c>
      <c r="D83" s="1">
        <v>1</v>
      </c>
      <c r="E83" s="1">
        <v>6</v>
      </c>
      <c r="F83" s="1">
        <v>8</v>
      </c>
    </row>
    <row r="84" spans="1:6" ht="13">
      <c r="A84" s="24">
        <v>40422</v>
      </c>
      <c r="B84" s="1">
        <v>31</v>
      </c>
      <c r="C84" s="1">
        <v>3</v>
      </c>
      <c r="D84" s="1">
        <v>1</v>
      </c>
      <c r="E84" s="1">
        <v>5</v>
      </c>
      <c r="F84" s="1">
        <v>7</v>
      </c>
    </row>
    <row r="85" spans="1:6" ht="13">
      <c r="A85" s="25">
        <v>40452</v>
      </c>
      <c r="B85" s="1">
        <v>30</v>
      </c>
      <c r="C85" s="1">
        <v>3</v>
      </c>
      <c r="D85" s="1">
        <v>1</v>
      </c>
      <c r="E85" s="1">
        <v>4</v>
      </c>
      <c r="F85" s="1">
        <v>7</v>
      </c>
    </row>
    <row r="86" spans="1:6" ht="13">
      <c r="A86" s="25">
        <v>40483</v>
      </c>
      <c r="B86" s="1">
        <v>33</v>
      </c>
      <c r="C86" s="1">
        <v>3</v>
      </c>
      <c r="D86" s="1">
        <v>1</v>
      </c>
      <c r="E86" s="1">
        <v>5</v>
      </c>
      <c r="F86" s="1">
        <v>7</v>
      </c>
    </row>
    <row r="87" spans="1:6" ht="13">
      <c r="A87" s="25">
        <v>40513</v>
      </c>
      <c r="B87" s="1">
        <v>26</v>
      </c>
      <c r="C87" s="1">
        <v>3</v>
      </c>
      <c r="D87" s="1">
        <v>1</v>
      </c>
      <c r="E87" s="1">
        <v>4</v>
      </c>
      <c r="F87" s="1">
        <v>5</v>
      </c>
    </row>
    <row r="88" spans="1:6" ht="13">
      <c r="A88" s="24">
        <v>40544</v>
      </c>
      <c r="B88" s="1">
        <v>37</v>
      </c>
      <c r="C88" s="1">
        <v>3</v>
      </c>
      <c r="D88" s="1">
        <v>1</v>
      </c>
      <c r="E88" s="1">
        <v>6</v>
      </c>
      <c r="F88" s="1">
        <v>9</v>
      </c>
    </row>
    <row r="89" spans="1:6" ht="13">
      <c r="A89" s="24">
        <v>40575</v>
      </c>
      <c r="B89" s="1">
        <v>42</v>
      </c>
      <c r="C89" s="1">
        <v>3</v>
      </c>
      <c r="D89" s="1">
        <v>1</v>
      </c>
      <c r="E89" s="1">
        <v>6</v>
      </c>
      <c r="F89" s="1">
        <v>9</v>
      </c>
    </row>
    <row r="90" spans="1:6" ht="13">
      <c r="A90" s="24">
        <v>40603</v>
      </c>
      <c r="B90" s="1">
        <v>42</v>
      </c>
      <c r="C90" s="1">
        <v>3</v>
      </c>
      <c r="D90" s="1">
        <v>1</v>
      </c>
      <c r="E90" s="1">
        <v>6</v>
      </c>
      <c r="F90" s="1">
        <v>8</v>
      </c>
    </row>
    <row r="91" spans="1:6" ht="13">
      <c r="A91" s="24">
        <v>40634</v>
      </c>
      <c r="B91" s="1">
        <v>38</v>
      </c>
      <c r="C91" s="1">
        <v>3</v>
      </c>
      <c r="D91" s="1">
        <v>1</v>
      </c>
      <c r="E91" s="1">
        <v>6</v>
      </c>
      <c r="F91" s="1">
        <v>7</v>
      </c>
    </row>
    <row r="92" spans="1:6" ht="13">
      <c r="A92" s="24">
        <v>40664</v>
      </c>
      <c r="B92" s="1">
        <v>38</v>
      </c>
      <c r="C92" s="1">
        <v>3</v>
      </c>
      <c r="D92" s="1">
        <v>1</v>
      </c>
      <c r="E92" s="1">
        <v>5</v>
      </c>
      <c r="F92" s="1">
        <v>7</v>
      </c>
    </row>
    <row r="93" spans="1:6" ht="13">
      <c r="A93" s="24">
        <v>40695</v>
      </c>
      <c r="B93" s="1">
        <v>37</v>
      </c>
      <c r="C93" s="1">
        <v>3</v>
      </c>
      <c r="D93" s="1">
        <v>1</v>
      </c>
      <c r="E93" s="1">
        <v>5</v>
      </c>
      <c r="F93" s="1">
        <v>7</v>
      </c>
    </row>
    <row r="94" spans="1:6" ht="13">
      <c r="A94" s="24">
        <v>40725</v>
      </c>
      <c r="B94" s="1">
        <v>43</v>
      </c>
      <c r="C94" s="1">
        <v>4</v>
      </c>
      <c r="D94" s="1">
        <v>1</v>
      </c>
      <c r="E94" s="1">
        <v>6</v>
      </c>
      <c r="F94" s="1">
        <v>8</v>
      </c>
    </row>
    <row r="95" spans="1:6" ht="13">
      <c r="A95" s="24">
        <v>40756</v>
      </c>
      <c r="B95" s="1">
        <v>44</v>
      </c>
      <c r="C95" s="1">
        <v>3</v>
      </c>
      <c r="D95" s="1">
        <v>1</v>
      </c>
      <c r="E95" s="1">
        <v>6</v>
      </c>
      <c r="F95" s="1">
        <v>8</v>
      </c>
    </row>
    <row r="96" spans="1:6" ht="13">
      <c r="A96" s="24">
        <v>40787</v>
      </c>
      <c r="B96" s="1">
        <v>42</v>
      </c>
      <c r="C96" s="1">
        <v>3</v>
      </c>
      <c r="D96" s="1">
        <v>1</v>
      </c>
      <c r="E96" s="1">
        <v>6</v>
      </c>
      <c r="F96" s="1">
        <v>9</v>
      </c>
    </row>
    <row r="97" spans="1:6" ht="13">
      <c r="A97" s="25">
        <v>40817</v>
      </c>
      <c r="B97" s="1">
        <v>42</v>
      </c>
      <c r="C97" s="1">
        <v>3</v>
      </c>
      <c r="D97" s="1">
        <v>1</v>
      </c>
      <c r="E97" s="1">
        <v>5</v>
      </c>
      <c r="F97" s="1">
        <v>8</v>
      </c>
    </row>
    <row r="98" spans="1:6" ht="13">
      <c r="A98" s="25">
        <v>40848</v>
      </c>
      <c r="B98" s="1">
        <v>43</v>
      </c>
      <c r="C98" s="1">
        <v>4</v>
      </c>
      <c r="D98" s="1">
        <v>1</v>
      </c>
      <c r="E98" s="1">
        <v>5</v>
      </c>
      <c r="F98" s="1">
        <v>8</v>
      </c>
    </row>
    <row r="99" spans="1:6" ht="13">
      <c r="A99" s="25">
        <v>40878</v>
      </c>
      <c r="B99" s="1">
        <v>38</v>
      </c>
      <c r="C99" s="1">
        <v>3</v>
      </c>
      <c r="D99" s="1">
        <v>1</v>
      </c>
      <c r="E99" s="1">
        <v>5</v>
      </c>
      <c r="F99" s="1">
        <v>6</v>
      </c>
    </row>
    <row r="100" spans="1:6" ht="13">
      <c r="A100" s="24">
        <v>40909</v>
      </c>
      <c r="B100" s="1">
        <v>45</v>
      </c>
      <c r="C100" s="1">
        <v>3</v>
      </c>
      <c r="D100" s="1">
        <v>2</v>
      </c>
      <c r="E100" s="1">
        <v>6</v>
      </c>
      <c r="F100" s="1">
        <v>9</v>
      </c>
    </row>
    <row r="101" spans="1:6" ht="13">
      <c r="A101" s="24">
        <v>40940</v>
      </c>
      <c r="B101" s="1">
        <v>46</v>
      </c>
      <c r="C101" s="1">
        <v>4</v>
      </c>
      <c r="D101" s="1">
        <v>2</v>
      </c>
      <c r="E101" s="1">
        <v>6</v>
      </c>
      <c r="F101" s="1">
        <v>9</v>
      </c>
    </row>
    <row r="102" spans="1:6" ht="13">
      <c r="A102" s="24">
        <v>40969</v>
      </c>
      <c r="B102" s="1">
        <v>44</v>
      </c>
      <c r="C102" s="1">
        <v>3</v>
      </c>
      <c r="D102" s="1">
        <v>2</v>
      </c>
      <c r="E102" s="1">
        <v>6</v>
      </c>
      <c r="F102" s="1">
        <v>9</v>
      </c>
    </row>
    <row r="103" spans="1:6" ht="13">
      <c r="A103" s="24">
        <v>41000</v>
      </c>
      <c r="B103" s="1">
        <v>43</v>
      </c>
      <c r="C103" s="1">
        <v>4</v>
      </c>
      <c r="D103" s="1">
        <v>1</v>
      </c>
      <c r="E103" s="1">
        <v>7</v>
      </c>
      <c r="F103" s="1">
        <v>8</v>
      </c>
    </row>
    <row r="104" spans="1:6" ht="13">
      <c r="A104" s="24">
        <v>41030</v>
      </c>
      <c r="B104" s="1">
        <v>43</v>
      </c>
      <c r="C104" s="1">
        <v>4</v>
      </c>
      <c r="D104" s="1">
        <v>1</v>
      </c>
      <c r="E104" s="1">
        <v>5</v>
      </c>
      <c r="F104" s="1">
        <v>8</v>
      </c>
    </row>
    <row r="105" spans="1:6" ht="13">
      <c r="A105" s="24">
        <v>41061</v>
      </c>
      <c r="B105" s="1">
        <v>43</v>
      </c>
      <c r="C105" s="1">
        <v>3</v>
      </c>
      <c r="D105" s="1">
        <v>1</v>
      </c>
      <c r="E105" s="1">
        <v>6</v>
      </c>
      <c r="F105" s="1">
        <v>8</v>
      </c>
    </row>
    <row r="106" spans="1:6" ht="13">
      <c r="A106" s="24">
        <v>41091</v>
      </c>
      <c r="B106" s="1">
        <v>51</v>
      </c>
      <c r="C106" s="1">
        <v>4</v>
      </c>
      <c r="D106" s="1">
        <v>1</v>
      </c>
      <c r="E106" s="1">
        <v>6</v>
      </c>
      <c r="F106" s="1">
        <v>9</v>
      </c>
    </row>
    <row r="107" spans="1:6" ht="13">
      <c r="A107" s="24">
        <v>41122</v>
      </c>
      <c r="B107" s="1">
        <v>50</v>
      </c>
      <c r="C107" s="1">
        <v>4</v>
      </c>
      <c r="D107" s="1">
        <v>1</v>
      </c>
      <c r="E107" s="1">
        <v>7</v>
      </c>
      <c r="F107" s="1">
        <v>9</v>
      </c>
    </row>
    <row r="108" spans="1:6" ht="13">
      <c r="A108" s="24">
        <v>41153</v>
      </c>
      <c r="B108" s="1">
        <v>47</v>
      </c>
      <c r="C108" s="1">
        <v>4</v>
      </c>
      <c r="D108" s="1">
        <v>1</v>
      </c>
      <c r="E108" s="1">
        <v>7</v>
      </c>
      <c r="F108" s="1">
        <v>9</v>
      </c>
    </row>
    <row r="109" spans="1:6" ht="13">
      <c r="A109" s="25">
        <v>41183</v>
      </c>
      <c r="B109" s="1">
        <v>45</v>
      </c>
      <c r="C109" s="1">
        <v>4</v>
      </c>
      <c r="D109" s="1">
        <v>1</v>
      </c>
      <c r="E109" s="1">
        <v>5</v>
      </c>
      <c r="F109" s="1">
        <v>9</v>
      </c>
    </row>
    <row r="110" spans="1:6" ht="13">
      <c r="A110" s="25">
        <v>41214</v>
      </c>
      <c r="B110" s="1">
        <v>46</v>
      </c>
      <c r="C110" s="1">
        <v>4</v>
      </c>
      <c r="D110" s="1">
        <v>1</v>
      </c>
      <c r="E110" s="1">
        <v>6</v>
      </c>
      <c r="F110" s="1">
        <v>8</v>
      </c>
    </row>
    <row r="111" spans="1:6" ht="13">
      <c r="A111" s="25">
        <v>41244</v>
      </c>
      <c r="B111" s="1">
        <v>40</v>
      </c>
      <c r="C111" s="1">
        <v>4</v>
      </c>
      <c r="D111" s="1">
        <v>1</v>
      </c>
      <c r="E111" s="1">
        <v>6</v>
      </c>
      <c r="F111" s="1">
        <v>6</v>
      </c>
    </row>
    <row r="112" spans="1:6" ht="13">
      <c r="A112" s="24">
        <v>41275</v>
      </c>
      <c r="B112" s="1">
        <v>50</v>
      </c>
      <c r="C112" s="1">
        <v>4</v>
      </c>
      <c r="D112" s="1">
        <v>1</v>
      </c>
      <c r="E112" s="1">
        <v>8</v>
      </c>
      <c r="F112" s="1">
        <v>9</v>
      </c>
    </row>
    <row r="113" spans="1:6" ht="13">
      <c r="A113" s="24">
        <v>41306</v>
      </c>
      <c r="B113" s="1">
        <v>51</v>
      </c>
      <c r="C113" s="1">
        <v>4</v>
      </c>
      <c r="D113" s="1">
        <v>2</v>
      </c>
      <c r="E113" s="1">
        <v>7</v>
      </c>
      <c r="F113" s="1">
        <v>10</v>
      </c>
    </row>
    <row r="114" spans="1:6" ht="13">
      <c r="A114" s="24">
        <v>41334</v>
      </c>
      <c r="B114" s="1">
        <v>47</v>
      </c>
      <c r="C114" s="1">
        <v>4</v>
      </c>
      <c r="D114" s="1">
        <v>1</v>
      </c>
      <c r="E114" s="1">
        <v>8</v>
      </c>
      <c r="F114" s="1">
        <v>9</v>
      </c>
    </row>
    <row r="115" spans="1:6" ht="13">
      <c r="A115" s="24">
        <v>41365</v>
      </c>
      <c r="B115" s="1">
        <v>52</v>
      </c>
      <c r="C115" s="1">
        <v>4</v>
      </c>
      <c r="D115" s="1">
        <v>2</v>
      </c>
      <c r="E115" s="1">
        <v>8</v>
      </c>
      <c r="F115" s="1">
        <v>10</v>
      </c>
    </row>
    <row r="116" spans="1:6" ht="13">
      <c r="A116" s="24">
        <v>41395</v>
      </c>
      <c r="B116" s="1">
        <v>45</v>
      </c>
      <c r="C116" s="1">
        <v>4</v>
      </c>
      <c r="D116" s="1">
        <v>2</v>
      </c>
      <c r="E116" s="1">
        <v>8</v>
      </c>
      <c r="F116" s="1">
        <v>8</v>
      </c>
    </row>
    <row r="117" spans="1:6" ht="13">
      <c r="A117" s="24">
        <v>41426</v>
      </c>
      <c r="B117" s="1">
        <v>46</v>
      </c>
      <c r="C117" s="1">
        <v>4</v>
      </c>
      <c r="D117" s="1">
        <v>1</v>
      </c>
      <c r="E117" s="1">
        <v>6</v>
      </c>
      <c r="F117" s="1">
        <v>8</v>
      </c>
    </row>
    <row r="118" spans="1:6" ht="13">
      <c r="A118" s="24">
        <v>41456</v>
      </c>
      <c r="B118" s="1">
        <v>54</v>
      </c>
      <c r="C118" s="1">
        <v>4</v>
      </c>
      <c r="D118" s="1">
        <v>1</v>
      </c>
      <c r="E118" s="1">
        <v>8</v>
      </c>
      <c r="F118" s="1">
        <v>9</v>
      </c>
    </row>
    <row r="119" spans="1:6" ht="13">
      <c r="A119" s="24">
        <v>41487</v>
      </c>
      <c r="B119" s="1">
        <v>56</v>
      </c>
      <c r="C119" s="1">
        <v>4</v>
      </c>
      <c r="D119" s="1">
        <v>1</v>
      </c>
      <c r="E119" s="1">
        <v>8</v>
      </c>
      <c r="F119" s="1">
        <v>9</v>
      </c>
    </row>
    <row r="120" spans="1:6" ht="13">
      <c r="A120" s="24">
        <v>41518</v>
      </c>
      <c r="B120" s="1">
        <v>50</v>
      </c>
      <c r="C120" s="1">
        <v>4</v>
      </c>
      <c r="D120" s="1">
        <v>1</v>
      </c>
      <c r="E120" s="1">
        <v>6</v>
      </c>
      <c r="F120" s="1">
        <v>10</v>
      </c>
    </row>
    <row r="121" spans="1:6" ht="13">
      <c r="A121" s="25">
        <v>41548</v>
      </c>
      <c r="B121" s="1">
        <v>51</v>
      </c>
      <c r="C121" s="1">
        <v>4</v>
      </c>
      <c r="D121" s="1">
        <v>1</v>
      </c>
      <c r="E121" s="1">
        <v>6</v>
      </c>
      <c r="F121" s="1">
        <v>10</v>
      </c>
    </row>
    <row r="122" spans="1:6" ht="13">
      <c r="A122" s="25">
        <v>41579</v>
      </c>
      <c r="B122" s="1">
        <v>50</v>
      </c>
      <c r="C122" s="1">
        <v>4</v>
      </c>
      <c r="D122" s="1">
        <v>2</v>
      </c>
      <c r="E122" s="1">
        <v>6</v>
      </c>
      <c r="F122" s="1">
        <v>9</v>
      </c>
    </row>
    <row r="123" spans="1:6" ht="13">
      <c r="A123" s="25">
        <v>41609</v>
      </c>
      <c r="B123" s="1">
        <v>48</v>
      </c>
      <c r="C123" s="1">
        <v>4</v>
      </c>
      <c r="D123" s="1">
        <v>1</v>
      </c>
      <c r="E123" s="1">
        <v>6</v>
      </c>
      <c r="F123" s="1">
        <v>7</v>
      </c>
    </row>
    <row r="124" spans="1:6" ht="13">
      <c r="A124" s="24">
        <v>41640</v>
      </c>
      <c r="B124" s="1">
        <v>58</v>
      </c>
      <c r="C124" s="1">
        <v>4</v>
      </c>
      <c r="D124" s="1">
        <v>2</v>
      </c>
      <c r="E124" s="1">
        <v>7</v>
      </c>
      <c r="F124" s="1">
        <v>10</v>
      </c>
    </row>
    <row r="125" spans="1:6" ht="13">
      <c r="A125" s="24">
        <v>41671</v>
      </c>
      <c r="B125" s="1">
        <v>59</v>
      </c>
      <c r="C125" s="1">
        <v>5</v>
      </c>
      <c r="D125" s="1">
        <v>2</v>
      </c>
      <c r="E125" s="1">
        <v>8</v>
      </c>
      <c r="F125" s="1">
        <v>10</v>
      </c>
    </row>
    <row r="126" spans="1:6" ht="13">
      <c r="A126" s="24">
        <v>41699</v>
      </c>
      <c r="B126" s="1">
        <v>55</v>
      </c>
      <c r="C126" s="1">
        <v>4</v>
      </c>
      <c r="D126" s="1">
        <v>2</v>
      </c>
      <c r="E126" s="1">
        <v>9</v>
      </c>
      <c r="F126" s="1">
        <v>10</v>
      </c>
    </row>
    <row r="127" spans="1:6" ht="13">
      <c r="A127" s="24">
        <v>41730</v>
      </c>
      <c r="B127" s="1">
        <v>53</v>
      </c>
      <c r="C127" s="1">
        <v>5</v>
      </c>
      <c r="D127" s="1">
        <v>2</v>
      </c>
      <c r="E127" s="1">
        <v>7</v>
      </c>
      <c r="F127" s="1">
        <v>9</v>
      </c>
    </row>
    <row r="128" spans="1:6" ht="13">
      <c r="A128" s="24">
        <v>41760</v>
      </c>
      <c r="B128" s="1">
        <v>53</v>
      </c>
      <c r="C128" s="1">
        <v>4</v>
      </c>
      <c r="D128" s="1">
        <v>2</v>
      </c>
      <c r="E128" s="1">
        <v>8</v>
      </c>
      <c r="F128" s="1">
        <v>9</v>
      </c>
    </row>
    <row r="129" spans="1:6" ht="13">
      <c r="A129" s="24">
        <v>41791</v>
      </c>
      <c r="B129" s="1">
        <v>53</v>
      </c>
      <c r="C129" s="1">
        <v>5</v>
      </c>
      <c r="D129" s="1">
        <v>2</v>
      </c>
      <c r="E129" s="1">
        <v>7</v>
      </c>
      <c r="F129" s="1">
        <v>9</v>
      </c>
    </row>
    <row r="130" spans="1:6" ht="13">
      <c r="A130" s="24">
        <v>41821</v>
      </c>
      <c r="B130" s="1">
        <v>58</v>
      </c>
      <c r="C130" s="1">
        <v>5</v>
      </c>
      <c r="D130" s="1">
        <v>2</v>
      </c>
      <c r="E130" s="1">
        <v>7</v>
      </c>
      <c r="F130" s="1">
        <v>10</v>
      </c>
    </row>
    <row r="131" spans="1:6" ht="13">
      <c r="A131" s="24">
        <v>41852</v>
      </c>
      <c r="B131" s="1">
        <v>59</v>
      </c>
      <c r="C131" s="1">
        <v>5</v>
      </c>
      <c r="D131" s="1">
        <v>1</v>
      </c>
      <c r="E131" s="1">
        <v>7</v>
      </c>
      <c r="F131" s="1">
        <v>10</v>
      </c>
    </row>
    <row r="132" spans="1:6" ht="13">
      <c r="A132" s="24">
        <v>41883</v>
      </c>
      <c r="B132" s="1">
        <v>53</v>
      </c>
      <c r="C132" s="1">
        <v>4</v>
      </c>
      <c r="D132" s="1">
        <v>2</v>
      </c>
      <c r="E132" s="1">
        <v>6</v>
      </c>
      <c r="F132" s="1">
        <v>10</v>
      </c>
    </row>
    <row r="133" spans="1:6" ht="13">
      <c r="A133" s="25">
        <v>41913</v>
      </c>
      <c r="B133" s="1">
        <v>53</v>
      </c>
      <c r="C133" s="1">
        <v>4</v>
      </c>
      <c r="D133" s="1">
        <v>2</v>
      </c>
      <c r="E133" s="1">
        <v>6</v>
      </c>
      <c r="F133" s="1">
        <v>10</v>
      </c>
    </row>
    <row r="134" spans="1:6" ht="13">
      <c r="A134" s="25">
        <v>41944</v>
      </c>
      <c r="B134" s="1">
        <v>53</v>
      </c>
      <c r="C134" s="1">
        <v>5</v>
      </c>
      <c r="D134" s="1">
        <v>2</v>
      </c>
      <c r="E134" s="1">
        <v>6</v>
      </c>
      <c r="F134" s="1">
        <v>9</v>
      </c>
    </row>
    <row r="135" spans="1:6" ht="13">
      <c r="A135" s="25">
        <v>41974</v>
      </c>
      <c r="B135" s="1">
        <v>49</v>
      </c>
      <c r="C135" s="1">
        <v>5</v>
      </c>
      <c r="D135" s="1">
        <v>2</v>
      </c>
      <c r="E135" s="1">
        <v>6</v>
      </c>
      <c r="F135" s="1">
        <v>7</v>
      </c>
    </row>
    <row r="136" spans="1:6" ht="13">
      <c r="A136" s="24">
        <v>42005</v>
      </c>
      <c r="B136" s="1">
        <v>57</v>
      </c>
      <c r="C136" s="1">
        <v>5</v>
      </c>
      <c r="D136" s="1">
        <v>2</v>
      </c>
      <c r="E136" s="1">
        <v>8</v>
      </c>
      <c r="F136" s="1">
        <v>10</v>
      </c>
    </row>
    <row r="137" spans="1:6" ht="13">
      <c r="A137" s="24">
        <v>42036</v>
      </c>
      <c r="B137" s="1">
        <v>64</v>
      </c>
      <c r="C137" s="1">
        <v>5</v>
      </c>
      <c r="D137" s="1">
        <v>2</v>
      </c>
      <c r="E137" s="1">
        <v>7</v>
      </c>
      <c r="F137" s="1">
        <v>10</v>
      </c>
    </row>
    <row r="138" spans="1:6" ht="13">
      <c r="A138" s="24">
        <v>42064</v>
      </c>
      <c r="B138" s="1">
        <v>60</v>
      </c>
      <c r="C138" s="1">
        <v>5</v>
      </c>
      <c r="D138" s="1">
        <v>2</v>
      </c>
      <c r="E138" s="1">
        <v>7</v>
      </c>
      <c r="F138" s="1">
        <v>9</v>
      </c>
    </row>
    <row r="139" spans="1:6" ht="13">
      <c r="A139" s="24">
        <v>42095</v>
      </c>
      <c r="B139" s="1">
        <v>59</v>
      </c>
      <c r="C139" s="1">
        <v>5</v>
      </c>
      <c r="D139" s="1">
        <v>2</v>
      </c>
      <c r="E139" s="1">
        <v>7</v>
      </c>
      <c r="F139" s="1">
        <v>9</v>
      </c>
    </row>
    <row r="140" spans="1:6" ht="13">
      <c r="A140" s="24">
        <v>42125</v>
      </c>
      <c r="B140" s="1">
        <v>53</v>
      </c>
      <c r="C140" s="1">
        <v>5</v>
      </c>
      <c r="D140" s="1">
        <v>2</v>
      </c>
      <c r="E140" s="1">
        <v>7</v>
      </c>
      <c r="F140" s="1">
        <v>10</v>
      </c>
    </row>
    <row r="141" spans="1:6" ht="13">
      <c r="A141" s="24">
        <v>42156</v>
      </c>
      <c r="B141" s="1">
        <v>56</v>
      </c>
      <c r="C141" s="1">
        <v>5</v>
      </c>
      <c r="D141" s="1">
        <v>2</v>
      </c>
      <c r="E141" s="1">
        <v>6</v>
      </c>
      <c r="F141" s="1">
        <v>9</v>
      </c>
    </row>
    <row r="142" spans="1:6" ht="13">
      <c r="A142" s="24">
        <v>42186</v>
      </c>
      <c r="B142" s="1">
        <v>64</v>
      </c>
      <c r="C142" s="1">
        <v>5</v>
      </c>
      <c r="D142" s="1">
        <v>2</v>
      </c>
      <c r="E142" s="1">
        <v>7</v>
      </c>
      <c r="F142" s="1">
        <v>10</v>
      </c>
    </row>
    <row r="143" spans="1:6" ht="13">
      <c r="A143" s="24">
        <v>42217</v>
      </c>
      <c r="B143" s="1">
        <v>59</v>
      </c>
      <c r="C143" s="1">
        <v>5</v>
      </c>
      <c r="D143" s="1">
        <v>2</v>
      </c>
      <c r="E143" s="1">
        <v>7</v>
      </c>
      <c r="F143" s="1">
        <v>9</v>
      </c>
    </row>
    <row r="144" spans="1:6" ht="13">
      <c r="A144" s="24">
        <v>42248</v>
      </c>
      <c r="B144" s="1">
        <v>58</v>
      </c>
      <c r="C144" s="1">
        <v>5</v>
      </c>
      <c r="D144" s="1">
        <v>2</v>
      </c>
      <c r="E144" s="1">
        <v>6</v>
      </c>
      <c r="F144" s="1">
        <v>10</v>
      </c>
    </row>
    <row r="145" spans="1:6" ht="13">
      <c r="A145" s="25">
        <v>42278</v>
      </c>
      <c r="B145" s="1">
        <v>56</v>
      </c>
      <c r="C145" s="1">
        <v>5</v>
      </c>
      <c r="D145" s="1">
        <v>2</v>
      </c>
      <c r="E145" s="1">
        <v>6</v>
      </c>
      <c r="F145" s="1">
        <v>10</v>
      </c>
    </row>
    <row r="146" spans="1:6" ht="13">
      <c r="A146" s="25">
        <v>42309</v>
      </c>
      <c r="B146" s="1">
        <v>54</v>
      </c>
      <c r="C146" s="1">
        <v>5</v>
      </c>
      <c r="D146" s="1">
        <v>2</v>
      </c>
      <c r="E146" s="1">
        <v>6</v>
      </c>
      <c r="F146" s="1">
        <v>10</v>
      </c>
    </row>
    <row r="147" spans="1:6" ht="13">
      <c r="A147" s="25">
        <v>42339</v>
      </c>
      <c r="B147" s="1">
        <v>53</v>
      </c>
      <c r="C147" s="1">
        <v>6</v>
      </c>
      <c r="D147" s="1">
        <v>2</v>
      </c>
      <c r="E147" s="1">
        <v>6</v>
      </c>
      <c r="F147" s="1">
        <v>8</v>
      </c>
    </row>
    <row r="148" spans="1:6" ht="13">
      <c r="A148" s="24">
        <v>42370</v>
      </c>
      <c r="B148" s="1">
        <v>60</v>
      </c>
      <c r="C148" s="1">
        <v>5</v>
      </c>
      <c r="D148" s="1">
        <v>2</v>
      </c>
      <c r="E148" s="1">
        <v>7</v>
      </c>
      <c r="F148" s="1">
        <v>10</v>
      </c>
    </row>
    <row r="149" spans="1:6" ht="13">
      <c r="A149" s="24">
        <v>42401</v>
      </c>
      <c r="B149" s="1">
        <v>67</v>
      </c>
      <c r="C149" s="1">
        <v>5</v>
      </c>
      <c r="D149" s="1">
        <v>2</v>
      </c>
      <c r="E149" s="1">
        <v>7</v>
      </c>
      <c r="F149" s="1">
        <v>11</v>
      </c>
    </row>
    <row r="150" spans="1:6" ht="13">
      <c r="A150" s="24">
        <v>42430</v>
      </c>
      <c r="B150" s="1">
        <v>62</v>
      </c>
      <c r="C150" s="1">
        <v>5</v>
      </c>
      <c r="D150" s="1">
        <v>2</v>
      </c>
      <c r="E150" s="1">
        <v>7</v>
      </c>
      <c r="F150" s="1">
        <v>10</v>
      </c>
    </row>
    <row r="151" spans="1:6" ht="13">
      <c r="A151" s="24">
        <v>42461</v>
      </c>
      <c r="B151" s="1">
        <v>63</v>
      </c>
      <c r="C151" s="1">
        <v>5</v>
      </c>
      <c r="D151" s="1">
        <v>2</v>
      </c>
      <c r="E151" s="1">
        <v>8</v>
      </c>
      <c r="F151" s="1">
        <v>11</v>
      </c>
    </row>
    <row r="152" spans="1:6" ht="13">
      <c r="A152" s="24">
        <v>42491</v>
      </c>
      <c r="B152" s="1">
        <v>59</v>
      </c>
      <c r="C152" s="1">
        <v>5</v>
      </c>
      <c r="D152" s="1">
        <v>2</v>
      </c>
      <c r="E152" s="1">
        <v>8</v>
      </c>
      <c r="F152" s="1">
        <v>11</v>
      </c>
    </row>
    <row r="153" spans="1:6" ht="13">
      <c r="A153" s="24">
        <v>42522</v>
      </c>
      <c r="B153" s="1">
        <v>62</v>
      </c>
      <c r="C153" s="1">
        <v>5</v>
      </c>
      <c r="D153" s="1">
        <v>2</v>
      </c>
      <c r="E153" s="1">
        <v>7</v>
      </c>
      <c r="F153" s="1">
        <v>9</v>
      </c>
    </row>
    <row r="154" spans="1:6" ht="13">
      <c r="A154" s="24">
        <v>42552</v>
      </c>
      <c r="B154" s="1">
        <v>67</v>
      </c>
      <c r="C154" s="1">
        <v>5</v>
      </c>
      <c r="D154" s="1">
        <v>2</v>
      </c>
      <c r="E154" s="1">
        <v>7</v>
      </c>
      <c r="F154" s="1">
        <v>11</v>
      </c>
    </row>
    <row r="155" spans="1:6" ht="13">
      <c r="A155" s="24">
        <v>42583</v>
      </c>
      <c r="B155" s="1">
        <v>73</v>
      </c>
      <c r="C155" s="1">
        <v>5</v>
      </c>
      <c r="D155" s="1">
        <v>2</v>
      </c>
      <c r="E155" s="1">
        <v>7</v>
      </c>
      <c r="F155" s="1">
        <v>11</v>
      </c>
    </row>
    <row r="156" spans="1:6" ht="13">
      <c r="A156" s="24">
        <v>42614</v>
      </c>
      <c r="B156" s="1">
        <v>63</v>
      </c>
      <c r="C156" s="1">
        <v>5</v>
      </c>
      <c r="D156" s="1">
        <v>2</v>
      </c>
      <c r="E156" s="1">
        <v>6</v>
      </c>
      <c r="F156" s="1">
        <v>13</v>
      </c>
    </row>
    <row r="157" spans="1:6" ht="13">
      <c r="A157" s="25">
        <v>42644</v>
      </c>
      <c r="B157" s="1">
        <v>64</v>
      </c>
      <c r="C157" s="1">
        <v>5</v>
      </c>
      <c r="D157" s="1">
        <v>2</v>
      </c>
      <c r="E157" s="1">
        <v>5</v>
      </c>
      <c r="F157" s="1">
        <v>11</v>
      </c>
    </row>
    <row r="158" spans="1:6" ht="13">
      <c r="A158" s="25">
        <v>42675</v>
      </c>
      <c r="B158" s="1">
        <v>19</v>
      </c>
      <c r="C158" s="1">
        <v>1</v>
      </c>
      <c r="D158" s="1">
        <v>1</v>
      </c>
      <c r="E158" s="1">
        <v>1</v>
      </c>
      <c r="F158" s="1">
        <v>11</v>
      </c>
    </row>
    <row r="159" spans="1:6" ht="13">
      <c r="A159" s="25">
        <v>42705</v>
      </c>
      <c r="B159" s="1">
        <v>8</v>
      </c>
      <c r="C159" s="1">
        <v>2</v>
      </c>
      <c r="D159" s="1">
        <v>1</v>
      </c>
      <c r="E159" s="1">
        <v>1</v>
      </c>
      <c r="F159" s="1">
        <v>9</v>
      </c>
    </row>
    <row r="160" spans="1:6" ht="13">
      <c r="A160" s="24">
        <v>42736</v>
      </c>
      <c r="B160" s="1">
        <v>11</v>
      </c>
      <c r="C160" s="1">
        <v>5</v>
      </c>
      <c r="D160" s="1">
        <v>2</v>
      </c>
      <c r="E160" s="1">
        <v>0.5</v>
      </c>
      <c r="F160" s="1">
        <v>13</v>
      </c>
    </row>
    <row r="161" spans="1:6" ht="13">
      <c r="A161" s="24">
        <v>42767</v>
      </c>
      <c r="B161" s="1">
        <v>13</v>
      </c>
      <c r="C161" s="1">
        <v>6</v>
      </c>
      <c r="D161" s="1">
        <v>2</v>
      </c>
      <c r="E161" s="1">
        <v>0.5</v>
      </c>
      <c r="F161" s="1">
        <v>13</v>
      </c>
    </row>
    <row r="162" spans="1:6" ht="13">
      <c r="A162" s="24">
        <v>42795</v>
      </c>
      <c r="B162" s="1">
        <v>14</v>
      </c>
      <c r="C162" s="1">
        <v>6</v>
      </c>
      <c r="D162" s="1">
        <v>1</v>
      </c>
      <c r="E162" s="1">
        <v>0.5</v>
      </c>
      <c r="F162" s="1">
        <v>14</v>
      </c>
    </row>
    <row r="163" spans="1:6" ht="13">
      <c r="A163" s="24">
        <v>42826</v>
      </c>
      <c r="B163" s="1">
        <v>13</v>
      </c>
      <c r="C163" s="1">
        <v>6</v>
      </c>
      <c r="D163" s="1">
        <v>1</v>
      </c>
      <c r="E163" s="1">
        <v>0.5</v>
      </c>
      <c r="F163" s="1">
        <v>11</v>
      </c>
    </row>
    <row r="164" spans="1:6" ht="13">
      <c r="A164" s="24">
        <v>42856</v>
      </c>
      <c r="B164" s="1">
        <v>27</v>
      </c>
      <c r="C164" s="1">
        <v>6</v>
      </c>
      <c r="D164" s="1">
        <v>2</v>
      </c>
      <c r="E164" s="1">
        <v>0.5</v>
      </c>
      <c r="F164" s="1">
        <v>12</v>
      </c>
    </row>
    <row r="165" spans="1:6" ht="13">
      <c r="A165" s="24">
        <v>42887</v>
      </c>
      <c r="B165" s="1">
        <v>33</v>
      </c>
      <c r="C165" s="1">
        <v>6</v>
      </c>
      <c r="D165" s="1">
        <v>2</v>
      </c>
      <c r="E165" s="1">
        <v>0.5</v>
      </c>
      <c r="F165" s="1">
        <v>13</v>
      </c>
    </row>
    <row r="166" spans="1:6" ht="13">
      <c r="A166" s="24">
        <v>42917</v>
      </c>
      <c r="B166" s="1">
        <v>34</v>
      </c>
      <c r="C166" s="1">
        <v>6</v>
      </c>
      <c r="D166" s="1">
        <v>2</v>
      </c>
      <c r="E166" s="1">
        <v>0.5</v>
      </c>
      <c r="F166" s="1">
        <v>13</v>
      </c>
    </row>
    <row r="167" spans="1:6" ht="13">
      <c r="A167" s="24">
        <v>42948</v>
      </c>
      <c r="B167" s="1">
        <v>26</v>
      </c>
      <c r="C167" s="1">
        <v>3</v>
      </c>
      <c r="D167" s="1">
        <v>2</v>
      </c>
      <c r="E167" s="1">
        <v>0.5</v>
      </c>
      <c r="F167" s="1">
        <v>14</v>
      </c>
    </row>
    <row r="168" spans="1:6" ht="13">
      <c r="A168" s="24">
        <v>42979</v>
      </c>
      <c r="B168" s="1">
        <v>10</v>
      </c>
      <c r="C168" s="1">
        <v>1</v>
      </c>
      <c r="D168" s="1">
        <v>2</v>
      </c>
      <c r="E168" s="1">
        <v>0.5</v>
      </c>
      <c r="F168" s="1">
        <v>14</v>
      </c>
    </row>
    <row r="169" spans="1:6" ht="13">
      <c r="A169" s="25">
        <v>43009</v>
      </c>
      <c r="B169" s="1">
        <v>10</v>
      </c>
      <c r="C169" s="1">
        <v>1</v>
      </c>
      <c r="D169" s="1">
        <v>2</v>
      </c>
      <c r="E169" s="1">
        <v>0.5</v>
      </c>
      <c r="F169" s="1">
        <v>14</v>
      </c>
    </row>
    <row r="170" spans="1:6" ht="13">
      <c r="A170" s="25">
        <v>43040</v>
      </c>
      <c r="B170" s="1">
        <v>13</v>
      </c>
      <c r="C170" s="1">
        <v>1</v>
      </c>
      <c r="D170" s="1">
        <v>2</v>
      </c>
      <c r="E170" s="1">
        <v>0.5</v>
      </c>
      <c r="F170" s="1">
        <v>14</v>
      </c>
    </row>
    <row r="171" spans="1:6" ht="13">
      <c r="A171" s="25">
        <v>43070</v>
      </c>
      <c r="B171" s="1">
        <v>26</v>
      </c>
      <c r="C171" s="1">
        <v>1</v>
      </c>
      <c r="D171" s="1">
        <v>2</v>
      </c>
      <c r="E171" s="1">
        <v>0.5</v>
      </c>
      <c r="F171" s="1">
        <v>10</v>
      </c>
    </row>
    <row r="172" spans="1:6" ht="13">
      <c r="A172" s="24">
        <v>43101</v>
      </c>
      <c r="B172" s="1">
        <v>9</v>
      </c>
      <c r="C172" s="1">
        <v>1</v>
      </c>
      <c r="D172" s="1">
        <v>2</v>
      </c>
      <c r="E172" s="1">
        <v>0.5</v>
      </c>
      <c r="F172" s="1">
        <v>17</v>
      </c>
    </row>
    <row r="173" spans="1:6" ht="13">
      <c r="A173" s="24">
        <v>43132</v>
      </c>
      <c r="B173" s="1">
        <v>26</v>
      </c>
      <c r="C173" s="1">
        <v>3</v>
      </c>
      <c r="D173" s="1">
        <v>1</v>
      </c>
      <c r="E173" s="1">
        <v>1</v>
      </c>
      <c r="F173" s="1">
        <v>15</v>
      </c>
    </row>
    <row r="174" spans="1:6" ht="13">
      <c r="A174" s="24">
        <v>43160</v>
      </c>
      <c r="B174" s="1">
        <v>65</v>
      </c>
      <c r="C174" s="1">
        <v>7</v>
      </c>
      <c r="D174" s="1">
        <v>1</v>
      </c>
      <c r="E174" s="1">
        <v>1</v>
      </c>
      <c r="F174" s="1">
        <v>12</v>
      </c>
    </row>
    <row r="175" spans="1:6" ht="13">
      <c r="A175" s="24">
        <v>43191</v>
      </c>
      <c r="B175" s="1">
        <v>67</v>
      </c>
      <c r="C175" s="1">
        <v>6</v>
      </c>
      <c r="D175" s="1">
        <v>6</v>
      </c>
      <c r="E175" s="1">
        <v>1</v>
      </c>
      <c r="F175" s="1">
        <v>12</v>
      </c>
    </row>
    <row r="176" spans="1:6" ht="13">
      <c r="A176" s="24">
        <v>43221</v>
      </c>
      <c r="B176" s="1">
        <v>70</v>
      </c>
      <c r="C176" s="1">
        <v>5</v>
      </c>
      <c r="D176" s="1">
        <v>6</v>
      </c>
      <c r="E176" s="1">
        <v>1</v>
      </c>
      <c r="F176" s="1">
        <v>10</v>
      </c>
    </row>
    <row r="177" spans="1:6" ht="13">
      <c r="A177" s="24">
        <v>43252</v>
      </c>
      <c r="B177" s="1">
        <v>67</v>
      </c>
      <c r="C177" s="1">
        <v>6</v>
      </c>
      <c r="D177" s="1">
        <v>6</v>
      </c>
      <c r="E177" s="1">
        <v>1</v>
      </c>
      <c r="F177" s="1">
        <v>12</v>
      </c>
    </row>
    <row r="178" spans="1:6" ht="13">
      <c r="A178" s="24">
        <v>43282</v>
      </c>
      <c r="B178" s="1">
        <v>80</v>
      </c>
      <c r="C178" s="1">
        <v>6</v>
      </c>
      <c r="D178" s="1">
        <v>6</v>
      </c>
      <c r="E178" s="1">
        <v>1</v>
      </c>
      <c r="F178" s="1">
        <v>11</v>
      </c>
    </row>
    <row r="179" spans="1:6" ht="13">
      <c r="A179" s="24">
        <v>43313</v>
      </c>
      <c r="B179" s="1">
        <v>89</v>
      </c>
      <c r="C179" s="1">
        <v>7</v>
      </c>
      <c r="D179" s="1">
        <v>5</v>
      </c>
      <c r="E179" s="1">
        <v>1</v>
      </c>
      <c r="F179" s="1">
        <v>11</v>
      </c>
    </row>
    <row r="180" spans="1:6" ht="13">
      <c r="A180" s="24">
        <v>43344</v>
      </c>
      <c r="B180" s="1">
        <v>85</v>
      </c>
      <c r="C180" s="1">
        <v>6</v>
      </c>
      <c r="D180" s="1">
        <v>6</v>
      </c>
      <c r="E180" s="1">
        <v>1</v>
      </c>
      <c r="F180" s="1">
        <v>4</v>
      </c>
    </row>
    <row r="181" spans="1:6" ht="13">
      <c r="A181" s="25">
        <v>43374</v>
      </c>
      <c r="B181" s="1">
        <v>89</v>
      </c>
      <c r="C181" s="1">
        <v>6</v>
      </c>
      <c r="D181" s="1">
        <v>7</v>
      </c>
      <c r="E181" s="1">
        <v>1</v>
      </c>
      <c r="F181" s="1">
        <v>0.5</v>
      </c>
    </row>
    <row r="182" spans="1:6" ht="13">
      <c r="A182" s="25">
        <v>43405</v>
      </c>
      <c r="B182" s="1">
        <v>86</v>
      </c>
      <c r="C182" s="1">
        <v>7</v>
      </c>
      <c r="D182" s="1">
        <v>8</v>
      </c>
      <c r="E182" s="1">
        <v>1</v>
      </c>
      <c r="F182" s="1">
        <v>0.5</v>
      </c>
    </row>
    <row r="183" spans="1:6" ht="13">
      <c r="A183" s="25">
        <v>43435</v>
      </c>
      <c r="B183" s="1">
        <v>83</v>
      </c>
      <c r="C183" s="1">
        <v>7</v>
      </c>
      <c r="D183" s="1">
        <v>7</v>
      </c>
      <c r="E183" s="1">
        <v>1</v>
      </c>
      <c r="F183" s="1">
        <v>0.5</v>
      </c>
    </row>
    <row r="184" spans="1:6" ht="13">
      <c r="A184" s="24">
        <v>43466</v>
      </c>
      <c r="B184" s="1">
        <v>99</v>
      </c>
      <c r="C184" s="1">
        <v>7</v>
      </c>
      <c r="D184" s="1">
        <v>4</v>
      </c>
      <c r="E184" s="1">
        <v>1</v>
      </c>
      <c r="F184" s="1">
        <v>1</v>
      </c>
    </row>
    <row r="185" spans="1:6" ht="13">
      <c r="A185" s="24">
        <v>43497</v>
      </c>
      <c r="B185" s="1">
        <v>100</v>
      </c>
      <c r="C185" s="1">
        <v>7</v>
      </c>
      <c r="D185" s="1">
        <v>5</v>
      </c>
      <c r="E185" s="1">
        <v>1</v>
      </c>
      <c r="F185" s="1">
        <v>7</v>
      </c>
    </row>
    <row r="186" spans="1:6" ht="13">
      <c r="A186" s="24">
        <v>43525</v>
      </c>
      <c r="B186" s="1">
        <v>95</v>
      </c>
      <c r="C186" s="1">
        <v>7</v>
      </c>
      <c r="D186" s="1">
        <v>6</v>
      </c>
      <c r="E186" s="1">
        <v>1</v>
      </c>
      <c r="F186" s="1">
        <v>15</v>
      </c>
    </row>
    <row r="187" spans="1:6" ht="13">
      <c r="A187" s="24">
        <v>43556</v>
      </c>
      <c r="B187" s="1">
        <v>81</v>
      </c>
      <c r="C187" s="1">
        <v>7</v>
      </c>
      <c r="D187" s="1">
        <v>3</v>
      </c>
      <c r="E187" s="1">
        <v>1</v>
      </c>
      <c r="F187" s="1">
        <v>12</v>
      </c>
    </row>
    <row r="188" spans="1:6" ht="13">
      <c r="A188" s="24">
        <v>43586</v>
      </c>
      <c r="B188" s="1">
        <v>79</v>
      </c>
      <c r="C188" s="1">
        <v>6</v>
      </c>
      <c r="D188" s="1">
        <v>3</v>
      </c>
      <c r="E188" s="1">
        <v>1</v>
      </c>
      <c r="F188" s="1">
        <v>13</v>
      </c>
    </row>
    <row r="189" spans="1:6" ht="13">
      <c r="A189" s="24">
        <v>43617</v>
      </c>
      <c r="B189" s="1">
        <v>66</v>
      </c>
      <c r="C189" s="1">
        <v>6</v>
      </c>
      <c r="D189" s="1">
        <v>3</v>
      </c>
      <c r="E189" s="1">
        <v>1</v>
      </c>
      <c r="F189" s="1">
        <v>12</v>
      </c>
    </row>
    <row r="190" spans="1:6" ht="13">
      <c r="A190" s="24">
        <v>43647</v>
      </c>
      <c r="B190" s="1">
        <v>78</v>
      </c>
      <c r="C190" s="1">
        <v>6</v>
      </c>
      <c r="D190" s="1">
        <v>1</v>
      </c>
      <c r="E190" s="1">
        <v>1</v>
      </c>
      <c r="F190" s="1">
        <v>14</v>
      </c>
    </row>
    <row r="191" spans="1:6" ht="13">
      <c r="A191" s="24">
        <v>43678</v>
      </c>
      <c r="B191" s="1">
        <v>67</v>
      </c>
      <c r="C191" s="1">
        <v>6</v>
      </c>
      <c r="D191" s="1">
        <v>1</v>
      </c>
      <c r="E191" s="1">
        <v>1</v>
      </c>
      <c r="F191" s="1">
        <v>14</v>
      </c>
    </row>
    <row r="192" spans="1:6" ht="13">
      <c r="A192" s="24">
        <v>43709</v>
      </c>
      <c r="B192" s="1">
        <v>62</v>
      </c>
      <c r="C192" s="1">
        <v>5</v>
      </c>
      <c r="D192" s="1">
        <v>1</v>
      </c>
      <c r="E192" s="1">
        <v>1</v>
      </c>
      <c r="F192" s="1">
        <v>15</v>
      </c>
    </row>
    <row r="193" spans="1:6" ht="13">
      <c r="A193" s="25">
        <v>43739</v>
      </c>
      <c r="B193" s="1">
        <v>63</v>
      </c>
      <c r="C193" s="1">
        <v>6</v>
      </c>
      <c r="D193" s="1">
        <v>1</v>
      </c>
      <c r="E193" s="1">
        <v>1</v>
      </c>
      <c r="F193" s="1">
        <v>15</v>
      </c>
    </row>
    <row r="194" spans="1:6" ht="13">
      <c r="A194" s="25">
        <v>43770</v>
      </c>
      <c r="B194" s="1">
        <v>63</v>
      </c>
      <c r="C194" s="1">
        <v>6</v>
      </c>
      <c r="D194" s="1">
        <v>1</v>
      </c>
      <c r="E194" s="1">
        <v>4</v>
      </c>
      <c r="F194" s="1">
        <v>14</v>
      </c>
    </row>
    <row r="195" spans="1:6" ht="13">
      <c r="A195" s="25">
        <v>43800</v>
      </c>
      <c r="B195" s="1">
        <v>57</v>
      </c>
      <c r="C195" s="1">
        <v>7</v>
      </c>
      <c r="D195" s="1">
        <v>1</v>
      </c>
      <c r="E195" s="1">
        <v>5</v>
      </c>
      <c r="F195" s="1">
        <v>11</v>
      </c>
    </row>
    <row r="196" spans="1:6" ht="13">
      <c r="A196" s="24">
        <v>43831</v>
      </c>
      <c r="B196" s="1">
        <v>74</v>
      </c>
      <c r="C196" s="1">
        <v>7</v>
      </c>
      <c r="D196" s="1">
        <v>1</v>
      </c>
      <c r="E196" s="1">
        <v>6</v>
      </c>
      <c r="F196" s="1">
        <v>17</v>
      </c>
    </row>
    <row r="197" spans="1:6" ht="13">
      <c r="A197" s="24">
        <v>43862</v>
      </c>
      <c r="B197" s="1">
        <v>84</v>
      </c>
      <c r="C197" s="1">
        <v>7</v>
      </c>
      <c r="D197" s="1">
        <v>1</v>
      </c>
      <c r="E197" s="1">
        <v>7</v>
      </c>
      <c r="F197" s="1">
        <v>17</v>
      </c>
    </row>
    <row r="198" spans="1:6" ht="13">
      <c r="A198" s="24">
        <v>43891</v>
      </c>
      <c r="B198" s="1">
        <v>63</v>
      </c>
      <c r="C198" s="1">
        <v>7</v>
      </c>
      <c r="D198" s="1">
        <v>1</v>
      </c>
      <c r="E198" s="1">
        <v>5</v>
      </c>
      <c r="F198" s="1">
        <v>9</v>
      </c>
    </row>
    <row r="199" spans="1:6" ht="13">
      <c r="A199" s="24">
        <v>43922</v>
      </c>
      <c r="B199" s="1">
        <v>52</v>
      </c>
      <c r="C199" s="1">
        <v>8</v>
      </c>
      <c r="D199" s="1">
        <v>1</v>
      </c>
      <c r="E199" s="1">
        <v>5</v>
      </c>
      <c r="F199" s="1">
        <v>6</v>
      </c>
    </row>
    <row r="200" spans="1:6" ht="13">
      <c r="A200" s="24">
        <v>43952</v>
      </c>
      <c r="B200" s="1">
        <v>64</v>
      </c>
      <c r="C200" s="1">
        <v>6</v>
      </c>
      <c r="D200" s="1">
        <v>1</v>
      </c>
      <c r="E200" s="1">
        <v>5</v>
      </c>
      <c r="F200" s="1">
        <v>10</v>
      </c>
    </row>
    <row r="201" spans="1:6" ht="13">
      <c r="A201" s="24">
        <v>43983</v>
      </c>
      <c r="B201" s="1">
        <v>68</v>
      </c>
      <c r="C201" s="1">
        <v>6</v>
      </c>
      <c r="D201" s="1">
        <v>2</v>
      </c>
      <c r="E201" s="1">
        <v>6</v>
      </c>
      <c r="F201" s="1">
        <v>13</v>
      </c>
    </row>
    <row r="202" spans="1:6" ht="13">
      <c r="A202" s="24">
        <v>44013</v>
      </c>
      <c r="B202" s="1">
        <v>81</v>
      </c>
      <c r="C202" s="1">
        <v>6</v>
      </c>
      <c r="D202" s="1">
        <v>1</v>
      </c>
      <c r="E202" s="1">
        <v>6</v>
      </c>
      <c r="F202" s="1">
        <v>14</v>
      </c>
    </row>
    <row r="203" spans="1:6" ht="13">
      <c r="A203" s="24">
        <v>44044</v>
      </c>
      <c r="B203" s="1">
        <v>82</v>
      </c>
      <c r="C203" s="1">
        <v>6</v>
      </c>
      <c r="D203" s="1">
        <v>1</v>
      </c>
      <c r="E203" s="1">
        <v>5</v>
      </c>
      <c r="F203" s="1">
        <v>13</v>
      </c>
    </row>
    <row r="204" spans="1:6" ht="13">
      <c r="A204" s="24">
        <v>44075</v>
      </c>
      <c r="B204" s="1">
        <v>73</v>
      </c>
      <c r="C204" s="1">
        <v>6</v>
      </c>
      <c r="D204" s="1">
        <v>1</v>
      </c>
      <c r="E204" s="1">
        <v>5</v>
      </c>
      <c r="F204" s="1">
        <v>16</v>
      </c>
    </row>
    <row r="205" spans="1:6" ht="13">
      <c r="A205" s="25">
        <v>44105</v>
      </c>
      <c r="B205" s="1">
        <v>66</v>
      </c>
      <c r="C205" s="1">
        <v>6</v>
      </c>
      <c r="D205" s="1">
        <v>2</v>
      </c>
      <c r="E205" s="1">
        <v>4</v>
      </c>
      <c r="F205" s="1">
        <v>12</v>
      </c>
    </row>
    <row r="206" spans="1:6" ht="13">
      <c r="A206" s="25">
        <v>44136</v>
      </c>
      <c r="B206" s="1">
        <v>62</v>
      </c>
      <c r="C206" s="1">
        <v>6</v>
      </c>
      <c r="D206" s="1">
        <v>2</v>
      </c>
      <c r="E206" s="1">
        <v>5</v>
      </c>
      <c r="F206" s="1">
        <v>11</v>
      </c>
    </row>
    <row r="207" spans="1:6" ht="13">
      <c r="A207" s="25">
        <v>44166</v>
      </c>
      <c r="B207" s="1">
        <v>62</v>
      </c>
      <c r="C207" s="1">
        <v>7</v>
      </c>
      <c r="D207" s="1">
        <v>2</v>
      </c>
      <c r="E207" s="1">
        <v>4</v>
      </c>
      <c r="F207" s="1">
        <v>10</v>
      </c>
    </row>
    <row r="208" spans="1:6" ht="13">
      <c r="A208" s="24">
        <v>44197</v>
      </c>
      <c r="B208" s="1">
        <v>72</v>
      </c>
      <c r="C208" s="1">
        <v>7</v>
      </c>
      <c r="D208" s="1">
        <v>3</v>
      </c>
      <c r="E208" s="1">
        <v>6</v>
      </c>
      <c r="F208" s="1">
        <v>16</v>
      </c>
    </row>
    <row r="209" spans="1:6" ht="13">
      <c r="A209" s="24">
        <v>44228</v>
      </c>
      <c r="B209" s="1">
        <v>76</v>
      </c>
      <c r="C209" s="1">
        <v>7</v>
      </c>
      <c r="D209" s="1">
        <v>4</v>
      </c>
      <c r="E209" s="1">
        <v>6</v>
      </c>
      <c r="F209" s="1">
        <v>16</v>
      </c>
    </row>
    <row r="210" spans="1:6" ht="13">
      <c r="A210" s="24">
        <v>44256</v>
      </c>
      <c r="B210" s="1">
        <v>79</v>
      </c>
      <c r="C210" s="1">
        <v>7</v>
      </c>
      <c r="D210" s="1">
        <v>5</v>
      </c>
      <c r="E210" s="1">
        <v>8</v>
      </c>
      <c r="F210" s="1">
        <v>14</v>
      </c>
    </row>
    <row r="211" spans="1:6" ht="13">
      <c r="A211" s="24">
        <v>44287</v>
      </c>
      <c r="B211" s="1">
        <v>72</v>
      </c>
      <c r="C211" s="1">
        <v>7</v>
      </c>
      <c r="D211" s="1">
        <v>5</v>
      </c>
      <c r="E211" s="1">
        <v>8</v>
      </c>
      <c r="F211" s="1">
        <v>12</v>
      </c>
    </row>
    <row r="212" spans="1:6" ht="13">
      <c r="A212" s="24">
        <v>44317</v>
      </c>
      <c r="B212" s="1">
        <v>80</v>
      </c>
      <c r="C212" s="1">
        <v>7</v>
      </c>
      <c r="D212" s="1">
        <v>5</v>
      </c>
      <c r="E212" s="1">
        <v>8</v>
      </c>
      <c r="F212" s="1">
        <v>12</v>
      </c>
    </row>
    <row r="213" spans="1:6" ht="13">
      <c r="A213" s="24">
        <v>44348</v>
      </c>
      <c r="B213" s="1">
        <v>74</v>
      </c>
      <c r="C213" s="1">
        <v>7</v>
      </c>
      <c r="D213" s="1">
        <v>5</v>
      </c>
      <c r="E213" s="1">
        <v>6</v>
      </c>
      <c r="F213" s="1">
        <v>11</v>
      </c>
    </row>
    <row r="214" spans="1:6" ht="13">
      <c r="A214" s="24">
        <v>44378</v>
      </c>
      <c r="B214" s="1">
        <v>81</v>
      </c>
      <c r="C214" s="1">
        <v>7</v>
      </c>
      <c r="D214" s="1">
        <v>5</v>
      </c>
      <c r="E214" s="1">
        <v>7</v>
      </c>
      <c r="F214" s="1">
        <v>12</v>
      </c>
    </row>
    <row r="215" spans="1:6" ht="13">
      <c r="A215" s="24">
        <v>44409</v>
      </c>
      <c r="B215" s="1">
        <v>78</v>
      </c>
      <c r="C215" s="1">
        <v>7</v>
      </c>
      <c r="D215" s="1">
        <v>6</v>
      </c>
      <c r="E215" s="1">
        <v>7</v>
      </c>
      <c r="F215" s="1">
        <v>12</v>
      </c>
    </row>
    <row r="216" spans="1:6" ht="13">
      <c r="A216" s="24">
        <v>44440</v>
      </c>
      <c r="B216" s="1">
        <v>77</v>
      </c>
      <c r="C216" s="1">
        <v>5</v>
      </c>
      <c r="D216" s="1">
        <v>6</v>
      </c>
      <c r="E216" s="1">
        <v>6</v>
      </c>
      <c r="F216" s="1">
        <v>13</v>
      </c>
    </row>
    <row r="217" spans="1:6" ht="13">
      <c r="A217" s="25">
        <v>44470</v>
      </c>
      <c r="B217" s="1">
        <v>65</v>
      </c>
      <c r="C217" s="1">
        <v>7</v>
      </c>
      <c r="D217" s="1">
        <v>6</v>
      </c>
      <c r="E217" s="1">
        <v>7</v>
      </c>
      <c r="F217" s="1">
        <v>13</v>
      </c>
    </row>
    <row r="218" spans="1:6" ht="13">
      <c r="A218" s="25">
        <v>44501</v>
      </c>
      <c r="B218" s="1">
        <v>54</v>
      </c>
      <c r="C218" s="1">
        <v>7</v>
      </c>
      <c r="D218" s="1">
        <v>6</v>
      </c>
      <c r="E218" s="1">
        <v>7</v>
      </c>
      <c r="F218" s="1">
        <v>11</v>
      </c>
    </row>
    <row r="219" spans="1:6" ht="13">
      <c r="A219" s="25">
        <v>44531</v>
      </c>
      <c r="B219" s="1">
        <v>45</v>
      </c>
      <c r="C219" s="1">
        <v>7</v>
      </c>
      <c r="D219" s="1">
        <v>5</v>
      </c>
      <c r="E219" s="1">
        <v>7</v>
      </c>
      <c r="F219" s="1">
        <v>10</v>
      </c>
    </row>
    <row r="220" spans="1:6" ht="13">
      <c r="A220" s="24">
        <v>44562</v>
      </c>
      <c r="B220" s="1">
        <v>57</v>
      </c>
      <c r="C220" s="1">
        <v>7</v>
      </c>
      <c r="D220" s="1">
        <v>6</v>
      </c>
      <c r="E220" s="1">
        <v>9</v>
      </c>
      <c r="F220" s="1">
        <v>19</v>
      </c>
    </row>
    <row r="221" spans="1:6" ht="13">
      <c r="A221" s="24">
        <v>44593</v>
      </c>
      <c r="B221" s="1">
        <v>58</v>
      </c>
      <c r="C221" s="1">
        <v>8</v>
      </c>
      <c r="D221" s="1">
        <v>6</v>
      </c>
      <c r="E221" s="1">
        <v>9</v>
      </c>
      <c r="F221" s="1">
        <v>20</v>
      </c>
    </row>
    <row r="222" spans="1:6" ht="13">
      <c r="A222" s="24">
        <v>44621</v>
      </c>
      <c r="B222" s="1">
        <v>58</v>
      </c>
      <c r="C222" s="1">
        <v>6</v>
      </c>
      <c r="D222" s="1">
        <v>4</v>
      </c>
      <c r="E222" s="1">
        <v>8</v>
      </c>
      <c r="F222" s="1">
        <v>20</v>
      </c>
    </row>
    <row r="223" spans="1:6" ht="13">
      <c r="A223" s="24">
        <v>44652</v>
      </c>
      <c r="B223" s="1">
        <v>56</v>
      </c>
      <c r="C223" s="1">
        <v>7</v>
      </c>
      <c r="D223" s="1">
        <v>4</v>
      </c>
      <c r="E223" s="1">
        <v>8</v>
      </c>
      <c r="F223" s="1">
        <v>19</v>
      </c>
    </row>
    <row r="224" spans="1:6" ht="13">
      <c r="A224" s="24">
        <v>44682</v>
      </c>
      <c r="B224" s="1">
        <v>53</v>
      </c>
      <c r="C224" s="1">
        <v>6</v>
      </c>
      <c r="D224" s="1">
        <v>3</v>
      </c>
      <c r="E224" s="1">
        <v>8</v>
      </c>
      <c r="F224" s="1">
        <v>16</v>
      </c>
    </row>
    <row r="225" spans="1:6" ht="13">
      <c r="A225" s="24">
        <v>44713</v>
      </c>
      <c r="B225" s="1">
        <v>52</v>
      </c>
      <c r="C225" s="1">
        <v>6</v>
      </c>
      <c r="D225" s="1">
        <v>3</v>
      </c>
      <c r="E225" s="1">
        <v>8</v>
      </c>
      <c r="F225" s="1">
        <v>17</v>
      </c>
    </row>
    <row r="226" spans="1:6" ht="13">
      <c r="A226" s="24">
        <v>44743</v>
      </c>
      <c r="B226" s="1">
        <v>57</v>
      </c>
      <c r="C226" s="1">
        <v>7</v>
      </c>
      <c r="D226" s="1">
        <v>2</v>
      </c>
      <c r="E226" s="1">
        <v>8</v>
      </c>
      <c r="F226" s="1">
        <v>18</v>
      </c>
    </row>
    <row r="227" spans="1:6" ht="13">
      <c r="A227" s="24">
        <v>44774</v>
      </c>
      <c r="B227" s="1">
        <v>59</v>
      </c>
      <c r="C227" s="1">
        <v>9</v>
      </c>
      <c r="D227" s="1">
        <v>2</v>
      </c>
      <c r="E227" s="1">
        <v>8</v>
      </c>
      <c r="F227" s="1">
        <v>18</v>
      </c>
    </row>
    <row r="228" spans="1:6" ht="13">
      <c r="A228" s="24">
        <v>44805</v>
      </c>
      <c r="B228" s="1">
        <v>52</v>
      </c>
      <c r="C228" s="1">
        <v>8</v>
      </c>
      <c r="D228" s="1">
        <v>1</v>
      </c>
      <c r="E228" s="1">
        <v>8</v>
      </c>
      <c r="F228" s="1">
        <v>19</v>
      </c>
    </row>
    <row r="229" spans="1:6" ht="13">
      <c r="A229" s="25">
        <v>44835</v>
      </c>
      <c r="B229" s="1">
        <v>71</v>
      </c>
      <c r="C229" s="1">
        <v>9</v>
      </c>
      <c r="D229" s="1">
        <v>2</v>
      </c>
      <c r="E229" s="1">
        <v>7</v>
      </c>
      <c r="F229" s="1">
        <v>19</v>
      </c>
    </row>
    <row r="230" spans="1:6" ht="13">
      <c r="A230" s="25">
        <v>44866</v>
      </c>
      <c r="B230" s="1">
        <v>76</v>
      </c>
      <c r="C230" s="1">
        <v>9</v>
      </c>
      <c r="D230" s="1">
        <v>2</v>
      </c>
      <c r="E230" s="1">
        <v>8</v>
      </c>
      <c r="F230" s="1">
        <v>19</v>
      </c>
    </row>
    <row r="231" spans="1:6" ht="13">
      <c r="A231" s="25">
        <v>44896</v>
      </c>
      <c r="B231" s="1">
        <v>65</v>
      </c>
      <c r="C231" s="1">
        <v>10</v>
      </c>
      <c r="D231" s="1">
        <v>2</v>
      </c>
      <c r="E231" s="1">
        <v>8</v>
      </c>
      <c r="F231" s="1">
        <v>15</v>
      </c>
    </row>
    <row r="232" spans="1:6" ht="13">
      <c r="A232" s="24">
        <v>44927</v>
      </c>
      <c r="B232" s="1">
        <v>82</v>
      </c>
      <c r="C232" s="1">
        <v>10</v>
      </c>
      <c r="D232" s="1">
        <v>3</v>
      </c>
      <c r="E232" s="1">
        <v>8</v>
      </c>
      <c r="F232" s="1">
        <v>21</v>
      </c>
    </row>
    <row r="233" spans="1:6" ht="13">
      <c r="A233" s="24">
        <v>44958</v>
      </c>
      <c r="B233" s="1">
        <v>81</v>
      </c>
      <c r="C233" s="1">
        <v>9</v>
      </c>
      <c r="D233" s="1">
        <v>3</v>
      </c>
      <c r="E233" s="1">
        <v>9</v>
      </c>
      <c r="F233" s="1">
        <v>21</v>
      </c>
    </row>
    <row r="234" spans="1:6" ht="13">
      <c r="A234" s="24">
        <v>44986</v>
      </c>
      <c r="B234" s="1">
        <v>64</v>
      </c>
      <c r="C234" s="1">
        <v>8</v>
      </c>
      <c r="D234" s="1">
        <v>1</v>
      </c>
      <c r="E234" s="1">
        <v>9</v>
      </c>
      <c r="F234" s="1">
        <v>21</v>
      </c>
    </row>
    <row r="235" spans="1:6" ht="13">
      <c r="A235" s="24">
        <v>45017</v>
      </c>
      <c r="B235" s="1">
        <v>53</v>
      </c>
      <c r="C235" s="1">
        <v>9</v>
      </c>
      <c r="D235" s="1">
        <v>1</v>
      </c>
      <c r="E235" s="1">
        <v>9</v>
      </c>
      <c r="F235" s="1">
        <v>19</v>
      </c>
    </row>
    <row r="236" spans="1:6" ht="13">
      <c r="A236" s="24">
        <v>45047</v>
      </c>
      <c r="B236" s="1">
        <v>58</v>
      </c>
      <c r="C236" s="1">
        <v>8</v>
      </c>
      <c r="D236" s="1">
        <v>1</v>
      </c>
      <c r="E236" s="1">
        <v>10</v>
      </c>
      <c r="F236" s="1">
        <v>18</v>
      </c>
    </row>
    <row r="237" spans="1:6" ht="13">
      <c r="A237" s="24">
        <v>45078</v>
      </c>
      <c r="B237" s="1">
        <v>58</v>
      </c>
      <c r="C237" s="1">
        <v>8</v>
      </c>
      <c r="D237" s="1">
        <v>0.5</v>
      </c>
      <c r="E237" s="1">
        <v>9</v>
      </c>
      <c r="F237" s="1">
        <v>18</v>
      </c>
    </row>
    <row r="238" spans="1:6" ht="13">
      <c r="A238" s="24">
        <v>45108</v>
      </c>
      <c r="B238" s="1">
        <v>64</v>
      </c>
      <c r="C238" s="1">
        <v>8</v>
      </c>
      <c r="D238" s="1">
        <v>0.5</v>
      </c>
      <c r="E238" s="1">
        <v>9</v>
      </c>
      <c r="F238" s="1">
        <v>19</v>
      </c>
    </row>
    <row r="239" spans="1:6" ht="13">
      <c r="A239" s="24">
        <v>45139</v>
      </c>
      <c r="B239" s="1">
        <v>63</v>
      </c>
      <c r="C239" s="1">
        <v>8</v>
      </c>
      <c r="D239" s="1">
        <v>1</v>
      </c>
      <c r="E239" s="1">
        <v>8</v>
      </c>
      <c r="F239" s="1">
        <v>19</v>
      </c>
    </row>
    <row r="240" spans="1:6" ht="13">
      <c r="A240" s="24">
        <v>45170</v>
      </c>
      <c r="B240" s="1">
        <v>61</v>
      </c>
      <c r="C240" s="1">
        <v>8</v>
      </c>
      <c r="D240" s="1">
        <v>0.5</v>
      </c>
      <c r="E240" s="1">
        <v>8</v>
      </c>
      <c r="F240" s="1">
        <v>21</v>
      </c>
    </row>
    <row r="241" spans="1:6" ht="13">
      <c r="A241" s="25">
        <v>45200</v>
      </c>
      <c r="B241" s="1">
        <v>55</v>
      </c>
      <c r="C241" s="1">
        <v>8</v>
      </c>
      <c r="D241" s="1">
        <v>1</v>
      </c>
      <c r="E241" s="1">
        <v>7</v>
      </c>
      <c r="F241" s="1">
        <v>20</v>
      </c>
    </row>
    <row r="242" spans="1:6" ht="13">
      <c r="A242" s="25">
        <v>45231</v>
      </c>
      <c r="B242" s="1">
        <v>56</v>
      </c>
      <c r="C242" s="1">
        <v>7</v>
      </c>
      <c r="D242" s="1">
        <v>1</v>
      </c>
      <c r="E242" s="1">
        <v>8</v>
      </c>
      <c r="F242" s="1">
        <v>18</v>
      </c>
    </row>
    <row r="243" spans="1:6" ht="13">
      <c r="A243" s="25">
        <v>45261</v>
      </c>
      <c r="B243" s="1">
        <v>50</v>
      </c>
      <c r="C243" s="1">
        <v>2</v>
      </c>
      <c r="D243" s="1">
        <v>1</v>
      </c>
      <c r="E243" s="1">
        <v>7</v>
      </c>
      <c r="F243" s="1">
        <v>14</v>
      </c>
    </row>
    <row r="244" spans="1:6" ht="13">
      <c r="A244" s="24">
        <v>45292</v>
      </c>
      <c r="B244" s="1">
        <v>58</v>
      </c>
      <c r="C244" s="1">
        <v>2</v>
      </c>
      <c r="D244" s="1">
        <v>1</v>
      </c>
      <c r="E244" s="1">
        <v>8</v>
      </c>
      <c r="F244" s="1">
        <v>19</v>
      </c>
    </row>
    <row r="245" spans="1:6" ht="13">
      <c r="A245" s="24">
        <v>45323</v>
      </c>
      <c r="B245" s="1">
        <v>57</v>
      </c>
      <c r="C245" s="1">
        <v>2</v>
      </c>
      <c r="D245" s="1">
        <v>1</v>
      </c>
      <c r="E245" s="1">
        <v>9</v>
      </c>
      <c r="F245" s="1">
        <v>19</v>
      </c>
    </row>
    <row r="246" spans="1:6" ht="13">
      <c r="A246" s="24">
        <v>45352</v>
      </c>
      <c r="B246" s="1">
        <v>57</v>
      </c>
      <c r="C246" s="1">
        <v>6</v>
      </c>
      <c r="D246" s="1">
        <v>1</v>
      </c>
      <c r="E246" s="1">
        <v>9</v>
      </c>
      <c r="F246" s="1">
        <v>17</v>
      </c>
    </row>
    <row r="247" spans="1:6" ht="13">
      <c r="A247" s="24">
        <v>45383</v>
      </c>
      <c r="B247" s="1">
        <v>56</v>
      </c>
      <c r="C247" s="1">
        <v>9</v>
      </c>
      <c r="D247" s="1">
        <v>1</v>
      </c>
      <c r="E247" s="1">
        <v>9</v>
      </c>
      <c r="F247" s="1">
        <v>18</v>
      </c>
    </row>
    <row r="248" spans="1:6" ht="13">
      <c r="A248" s="24">
        <v>45413</v>
      </c>
      <c r="B248" s="1">
        <v>51</v>
      </c>
      <c r="C248" s="1">
        <v>8</v>
      </c>
      <c r="D248" s="1">
        <v>1</v>
      </c>
      <c r="E248" s="1">
        <v>9</v>
      </c>
      <c r="F248" s="1">
        <v>15</v>
      </c>
    </row>
    <row r="249" spans="1:6" ht="13">
      <c r="A249" s="24">
        <v>45444</v>
      </c>
      <c r="B249" s="1">
        <v>51</v>
      </c>
      <c r="C249" s="1">
        <v>8</v>
      </c>
      <c r="D249" s="1">
        <v>1</v>
      </c>
      <c r="E249" s="1">
        <v>8</v>
      </c>
      <c r="F249" s="1">
        <v>14</v>
      </c>
    </row>
    <row r="250" spans="1:6" ht="13">
      <c r="A250" s="24">
        <v>45474</v>
      </c>
      <c r="B250" s="1">
        <v>58</v>
      </c>
      <c r="C250" s="1">
        <v>8</v>
      </c>
      <c r="D250" s="1">
        <v>1</v>
      </c>
      <c r="E250" s="1">
        <v>8</v>
      </c>
      <c r="F250" s="1">
        <v>17</v>
      </c>
    </row>
    <row r="251" spans="1:6" ht="13">
      <c r="A251" s="24">
        <v>45505</v>
      </c>
      <c r="B251" s="1">
        <v>56</v>
      </c>
      <c r="C251" s="1">
        <v>8</v>
      </c>
      <c r="D251" s="1">
        <v>1</v>
      </c>
      <c r="E251" s="1">
        <v>9</v>
      </c>
      <c r="F251" s="1">
        <v>16</v>
      </c>
    </row>
    <row r="252" spans="1:6" ht="13">
      <c r="A252" s="24">
        <v>45536</v>
      </c>
      <c r="B252" s="1">
        <v>52</v>
      </c>
      <c r="C252" s="1">
        <v>8</v>
      </c>
      <c r="D252" s="1">
        <v>1</v>
      </c>
      <c r="E252" s="1">
        <v>8</v>
      </c>
      <c r="F252" s="1">
        <v>17</v>
      </c>
    </row>
    <row r="253" spans="1:6" ht="13">
      <c r="A253" s="25">
        <v>45566</v>
      </c>
      <c r="B253" s="1">
        <v>52</v>
      </c>
      <c r="C253" s="1">
        <v>9</v>
      </c>
      <c r="D253" s="1">
        <v>1</v>
      </c>
      <c r="E253" s="1">
        <v>9</v>
      </c>
      <c r="F253" s="1">
        <v>19</v>
      </c>
    </row>
    <row r="254" spans="1:6" ht="13">
      <c r="A254" s="25">
        <v>45597</v>
      </c>
      <c r="B254" s="1">
        <v>54</v>
      </c>
      <c r="C254" s="1">
        <v>9</v>
      </c>
      <c r="D254" s="1">
        <v>1</v>
      </c>
      <c r="E254" s="1">
        <v>8</v>
      </c>
      <c r="F254" s="1">
        <v>18</v>
      </c>
    </row>
    <row r="255" spans="1:6" ht="13">
      <c r="A255" s="25">
        <v>45627</v>
      </c>
      <c r="B255" s="1">
        <v>49</v>
      </c>
      <c r="C255" s="1">
        <v>9</v>
      </c>
      <c r="D255" s="1">
        <v>1</v>
      </c>
      <c r="E255" s="1">
        <v>9</v>
      </c>
      <c r="F255" s="1">
        <v>13</v>
      </c>
    </row>
    <row r="256" spans="1:6" ht="13">
      <c r="A256" s="24">
        <v>45658</v>
      </c>
      <c r="B256" s="1">
        <v>56</v>
      </c>
      <c r="C256" s="1">
        <v>8</v>
      </c>
      <c r="D256" s="1">
        <v>1</v>
      </c>
      <c r="E256" s="1">
        <v>10</v>
      </c>
      <c r="F256" s="1">
        <v>20</v>
      </c>
    </row>
    <row r="257" spans="1:6" ht="13">
      <c r="A257" s="24">
        <v>45689</v>
      </c>
      <c r="B257" s="1">
        <v>58</v>
      </c>
      <c r="C257" s="1">
        <v>9</v>
      </c>
      <c r="D257" s="1">
        <v>1</v>
      </c>
      <c r="E257" s="1">
        <v>11</v>
      </c>
      <c r="F257" s="1">
        <v>19</v>
      </c>
    </row>
    <row r="258" spans="1:6" ht="13">
      <c r="A258" s="24">
        <v>45717</v>
      </c>
      <c r="B258" s="1">
        <v>53</v>
      </c>
      <c r="C258" s="1">
        <v>8</v>
      </c>
      <c r="D258" s="1">
        <v>1</v>
      </c>
      <c r="E258" s="1">
        <v>10</v>
      </c>
      <c r="F258" s="1">
        <v>20</v>
      </c>
    </row>
    <row r="259" spans="1:6" ht="13">
      <c r="A259" s="24">
        <v>45748</v>
      </c>
      <c r="B259" s="1">
        <v>54</v>
      </c>
      <c r="C259" s="1">
        <v>8</v>
      </c>
      <c r="D259" s="1">
        <v>1</v>
      </c>
      <c r="E259" s="1">
        <v>10</v>
      </c>
      <c r="F259" s="1">
        <v>18</v>
      </c>
    </row>
    <row r="260" spans="1:6" ht="13">
      <c r="A260" s="24">
        <v>45778</v>
      </c>
      <c r="B260" s="1">
        <v>49</v>
      </c>
      <c r="C260" s="1">
        <v>8</v>
      </c>
      <c r="D260" s="1">
        <v>1</v>
      </c>
      <c r="E260" s="1">
        <v>9</v>
      </c>
      <c r="F260" s="1">
        <v>18</v>
      </c>
    </row>
    <row r="261" spans="1:6" ht="13">
      <c r="A261" s="24">
        <v>45809</v>
      </c>
      <c r="B261" s="1">
        <v>50</v>
      </c>
      <c r="C261" s="1">
        <v>7</v>
      </c>
      <c r="D261" s="1">
        <v>1</v>
      </c>
      <c r="E261" s="1">
        <v>10</v>
      </c>
      <c r="F261" s="1">
        <v>16</v>
      </c>
    </row>
    <row r="262" spans="1:6" ht="13">
      <c r="A262" s="24">
        <v>45839</v>
      </c>
      <c r="B262" s="1">
        <v>56</v>
      </c>
      <c r="C262" s="1">
        <v>7</v>
      </c>
      <c r="D262" s="1">
        <v>1</v>
      </c>
      <c r="E262" s="1">
        <v>9</v>
      </c>
      <c r="F262" s="1">
        <v>19</v>
      </c>
    </row>
    <row r="263" spans="1:6" ht="13">
      <c r="A263" s="24">
        <v>45870</v>
      </c>
      <c r="B263" s="1">
        <v>53</v>
      </c>
      <c r="C263" s="1">
        <v>7</v>
      </c>
      <c r="D263" s="1">
        <v>0.5</v>
      </c>
      <c r="E263" s="1">
        <v>10</v>
      </c>
      <c r="F263" s="1">
        <v>18</v>
      </c>
    </row>
    <row r="264" spans="1:6" ht="13">
      <c r="A264" s="24">
        <v>45901</v>
      </c>
      <c r="B264" s="1">
        <v>55</v>
      </c>
      <c r="C264" s="1">
        <v>7</v>
      </c>
      <c r="D264" s="1">
        <v>1</v>
      </c>
      <c r="E264" s="1">
        <v>10</v>
      </c>
      <c r="F264" s="1">
        <v>19</v>
      </c>
    </row>
    <row r="265" spans="1:6" ht="13">
      <c r="A265" s="25">
        <v>45931</v>
      </c>
      <c r="B265" s="1">
        <v>55</v>
      </c>
      <c r="C265" s="1">
        <v>7</v>
      </c>
      <c r="D265" s="1">
        <v>1</v>
      </c>
      <c r="E265" s="1">
        <v>9</v>
      </c>
      <c r="F265" s="1">
        <v>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F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617</v>
      </c>
      <c r="C3" s="1" t="s">
        <v>618</v>
      </c>
      <c r="D3" s="1" t="s">
        <v>619</v>
      </c>
      <c r="E3" s="1" t="s">
        <v>620</v>
      </c>
      <c r="F3" s="1" t="s">
        <v>621</v>
      </c>
    </row>
    <row r="4" spans="1:6" ht="15.75" customHeight="1">
      <c r="A4" s="24">
        <v>37987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ht="15.75" customHeight="1">
      <c r="A5" s="24">
        <v>38018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 ht="15.75" customHeight="1">
      <c r="A6" s="24">
        <v>38047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ht="15.75" customHeight="1">
      <c r="A7" s="24">
        <v>38078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ht="15.75" customHeight="1">
      <c r="A8" s="24">
        <v>38108</v>
      </c>
      <c r="B8" s="1">
        <v>0</v>
      </c>
      <c r="C8" s="1">
        <v>0</v>
      </c>
      <c r="D8" s="1">
        <v>0</v>
      </c>
      <c r="E8" s="1">
        <v>37</v>
      </c>
      <c r="F8" s="1">
        <v>0</v>
      </c>
    </row>
    <row r="9" spans="1:6" ht="15.75" customHeight="1">
      <c r="A9" s="24">
        <v>38139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ht="15.75" customHeight="1">
      <c r="A10" s="24">
        <v>38169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 ht="15.75" customHeight="1">
      <c r="A11" s="24">
        <v>38200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ht="15.75" customHeight="1">
      <c r="A12" s="24">
        <v>38231</v>
      </c>
      <c r="B12" s="1">
        <v>0</v>
      </c>
      <c r="C12" s="1">
        <v>22</v>
      </c>
      <c r="D12" s="1">
        <v>29</v>
      </c>
      <c r="E12" s="1">
        <v>0</v>
      </c>
      <c r="F12" s="1">
        <v>0</v>
      </c>
    </row>
    <row r="13" spans="1:6" ht="15.75" customHeight="1">
      <c r="A13" s="25">
        <v>38261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ht="15.75" customHeight="1">
      <c r="A14" s="25">
        <v>38292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ht="15.75" customHeight="1">
      <c r="A15" s="25">
        <v>38322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ht="15.75" customHeight="1">
      <c r="A16" s="24">
        <v>38353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ht="15.75" customHeight="1">
      <c r="A17" s="24">
        <v>38384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 ht="15.75" customHeight="1">
      <c r="A18" s="24">
        <v>38412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</row>
    <row r="19" spans="1:6" ht="15.75" customHeight="1">
      <c r="A19" s="24">
        <v>38443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ht="15.75" customHeight="1">
      <c r="A20" s="24">
        <v>38473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 ht="15.75" customHeight="1">
      <c r="A21" s="24">
        <v>38504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 ht="15.75" customHeight="1">
      <c r="A22" s="24">
        <v>38534</v>
      </c>
      <c r="B22" s="1">
        <v>17</v>
      </c>
      <c r="C22" s="1">
        <v>0</v>
      </c>
      <c r="D22" s="1">
        <v>0</v>
      </c>
      <c r="E22" s="1">
        <v>0</v>
      </c>
      <c r="F22" s="1">
        <v>0</v>
      </c>
    </row>
    <row r="23" spans="1:6" ht="15.75" customHeight="1">
      <c r="A23" s="24">
        <v>38565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6" ht="15.75" customHeight="1">
      <c r="A24" s="24">
        <v>38596</v>
      </c>
      <c r="B24" s="1">
        <v>21</v>
      </c>
      <c r="C24" s="1">
        <v>0</v>
      </c>
      <c r="D24" s="1">
        <v>0</v>
      </c>
      <c r="E24" s="1">
        <v>15</v>
      </c>
      <c r="F24" s="1">
        <v>0</v>
      </c>
    </row>
    <row r="25" spans="1:6" ht="15.75" customHeight="1">
      <c r="A25" s="25">
        <v>38626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</row>
    <row r="26" spans="1:6" ht="15.75" customHeight="1">
      <c r="A26" s="25">
        <v>38657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</row>
    <row r="27" spans="1:6" ht="15.75" customHeight="1">
      <c r="A27" s="25">
        <v>38687</v>
      </c>
      <c r="B27" s="1">
        <v>11</v>
      </c>
      <c r="C27" s="1">
        <v>0</v>
      </c>
      <c r="D27" s="1">
        <v>0</v>
      </c>
      <c r="E27" s="1">
        <v>0</v>
      </c>
      <c r="F27" s="1">
        <v>0</v>
      </c>
    </row>
    <row r="28" spans="1:6" ht="15.75" customHeight="1">
      <c r="A28" s="24">
        <v>38718</v>
      </c>
      <c r="B28" s="1">
        <v>11</v>
      </c>
      <c r="C28" s="1">
        <v>0</v>
      </c>
      <c r="D28" s="1">
        <v>0</v>
      </c>
      <c r="E28" s="1">
        <v>0</v>
      </c>
      <c r="F28" s="1">
        <v>0</v>
      </c>
    </row>
    <row r="29" spans="1:6" ht="15.75" customHeight="1">
      <c r="A29" s="24">
        <v>38749</v>
      </c>
      <c r="B29" s="1">
        <v>0</v>
      </c>
      <c r="C29" s="1">
        <v>0</v>
      </c>
      <c r="D29" s="1">
        <v>0</v>
      </c>
      <c r="E29" s="1">
        <v>11</v>
      </c>
      <c r="F29" s="1">
        <v>0</v>
      </c>
    </row>
    <row r="30" spans="1:6" ht="15.75" customHeight="1">
      <c r="A30" s="24">
        <v>38777</v>
      </c>
      <c r="B30" s="1">
        <v>7</v>
      </c>
      <c r="C30" s="1">
        <v>0</v>
      </c>
      <c r="D30" s="1">
        <v>0</v>
      </c>
      <c r="E30" s="1">
        <v>0</v>
      </c>
      <c r="F30" s="1">
        <v>0</v>
      </c>
    </row>
    <row r="31" spans="1:6" ht="15.75" customHeight="1">
      <c r="A31" s="24">
        <v>38808</v>
      </c>
      <c r="B31" s="1">
        <v>14</v>
      </c>
      <c r="C31" s="1">
        <v>0</v>
      </c>
      <c r="D31" s="1">
        <v>0</v>
      </c>
      <c r="E31" s="1">
        <v>0</v>
      </c>
      <c r="F31" s="1">
        <v>0</v>
      </c>
    </row>
    <row r="32" spans="1:6" ht="15.75" customHeight="1">
      <c r="A32" s="24">
        <v>38838</v>
      </c>
      <c r="B32" s="1">
        <v>15</v>
      </c>
      <c r="C32" s="1">
        <v>0</v>
      </c>
      <c r="D32" s="1">
        <v>0</v>
      </c>
      <c r="E32" s="1">
        <v>0</v>
      </c>
      <c r="F32" s="1">
        <v>0</v>
      </c>
    </row>
    <row r="33" spans="1:6" ht="15.75" customHeight="1">
      <c r="A33" s="24">
        <v>38869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</row>
    <row r="34" spans="1:6" ht="15.75" customHeight="1">
      <c r="A34" s="24">
        <v>38899</v>
      </c>
      <c r="B34" s="1">
        <v>12</v>
      </c>
      <c r="C34" s="1">
        <v>0</v>
      </c>
      <c r="D34" s="1">
        <v>0</v>
      </c>
      <c r="E34" s="1">
        <v>0</v>
      </c>
      <c r="F34" s="1">
        <v>0</v>
      </c>
    </row>
    <row r="35" spans="1:6" ht="15.75" customHeight="1">
      <c r="A35" s="24">
        <v>38930</v>
      </c>
      <c r="B35" s="1">
        <v>8</v>
      </c>
      <c r="C35" s="1">
        <v>0</v>
      </c>
      <c r="D35" s="1">
        <v>0</v>
      </c>
      <c r="E35" s="1">
        <v>0</v>
      </c>
      <c r="F35" s="1">
        <v>10</v>
      </c>
    </row>
    <row r="36" spans="1:6" ht="15.75" customHeight="1">
      <c r="A36" s="24">
        <v>38961</v>
      </c>
      <c r="B36" s="1">
        <v>15</v>
      </c>
      <c r="C36" s="1">
        <v>0</v>
      </c>
      <c r="D36" s="1">
        <v>0</v>
      </c>
      <c r="E36" s="1">
        <v>9</v>
      </c>
      <c r="F36" s="1">
        <v>0</v>
      </c>
    </row>
    <row r="37" spans="1:6" ht="15.75" customHeight="1">
      <c r="A37" s="25">
        <v>38991</v>
      </c>
      <c r="B37" s="1">
        <v>9</v>
      </c>
      <c r="C37" s="1">
        <v>0</v>
      </c>
      <c r="D37" s="1">
        <v>0</v>
      </c>
      <c r="E37" s="1">
        <v>0</v>
      </c>
      <c r="F37" s="1">
        <v>0</v>
      </c>
    </row>
    <row r="38" spans="1:6" ht="15.75" customHeight="1">
      <c r="A38" s="25">
        <v>39022</v>
      </c>
      <c r="B38" s="1">
        <v>12</v>
      </c>
      <c r="C38" s="1">
        <v>0</v>
      </c>
      <c r="D38" s="1">
        <v>0</v>
      </c>
      <c r="E38" s="1">
        <v>0</v>
      </c>
      <c r="F38" s="1">
        <v>8</v>
      </c>
    </row>
    <row r="39" spans="1:6" ht="15.75" customHeight="1">
      <c r="A39" s="25">
        <v>39052</v>
      </c>
      <c r="B39" s="1">
        <v>9</v>
      </c>
      <c r="C39" s="1">
        <v>0</v>
      </c>
      <c r="D39" s="1">
        <v>0</v>
      </c>
      <c r="E39" s="1">
        <v>0</v>
      </c>
      <c r="F39" s="1">
        <v>0</v>
      </c>
    </row>
    <row r="40" spans="1:6" ht="15.75" customHeight="1">
      <c r="A40" s="24">
        <v>39083</v>
      </c>
      <c r="B40" s="1">
        <v>13</v>
      </c>
      <c r="C40" s="1">
        <v>0</v>
      </c>
      <c r="D40" s="1">
        <v>0</v>
      </c>
      <c r="E40" s="1">
        <v>0</v>
      </c>
      <c r="F40" s="1">
        <v>5</v>
      </c>
    </row>
    <row r="41" spans="1:6" ht="15.75" customHeight="1">
      <c r="A41" s="24">
        <v>39114</v>
      </c>
      <c r="B41" s="1">
        <v>8</v>
      </c>
      <c r="C41" s="1">
        <v>0</v>
      </c>
      <c r="D41" s="1">
        <v>0</v>
      </c>
      <c r="E41" s="1">
        <v>0</v>
      </c>
      <c r="F41" s="1">
        <v>0</v>
      </c>
    </row>
    <row r="42" spans="1:6" ht="15.75" customHeight="1">
      <c r="A42" s="24">
        <v>39142</v>
      </c>
      <c r="B42" s="1">
        <v>6</v>
      </c>
      <c r="C42" s="1">
        <v>0</v>
      </c>
      <c r="D42" s="1">
        <v>0</v>
      </c>
      <c r="E42" s="1">
        <v>0</v>
      </c>
      <c r="F42" s="1">
        <v>5</v>
      </c>
    </row>
    <row r="43" spans="1:6" ht="15.75" customHeight="1">
      <c r="A43" s="24">
        <v>39173</v>
      </c>
      <c r="B43" s="1">
        <v>9</v>
      </c>
      <c r="C43" s="1">
        <v>0</v>
      </c>
      <c r="D43" s="1">
        <v>0</v>
      </c>
      <c r="E43" s="1">
        <v>5</v>
      </c>
      <c r="F43" s="1">
        <v>5</v>
      </c>
    </row>
    <row r="44" spans="1:6" ht="15.75" customHeight="1">
      <c r="A44" s="24">
        <v>39203</v>
      </c>
      <c r="B44" s="1">
        <v>10</v>
      </c>
      <c r="C44" s="1">
        <v>0</v>
      </c>
      <c r="D44" s="1">
        <v>0</v>
      </c>
      <c r="E44" s="1">
        <v>0</v>
      </c>
      <c r="F44" s="1">
        <v>5</v>
      </c>
    </row>
    <row r="45" spans="1:6" ht="15.75" customHeight="1">
      <c r="A45" s="24">
        <v>39234</v>
      </c>
      <c r="B45" s="1">
        <v>11</v>
      </c>
      <c r="C45" s="1">
        <v>0</v>
      </c>
      <c r="D45" s="1">
        <v>0</v>
      </c>
      <c r="E45" s="1">
        <v>0</v>
      </c>
      <c r="F45" s="1">
        <v>5</v>
      </c>
    </row>
    <row r="46" spans="1:6" ht="15.75" customHeight="1">
      <c r="A46" s="24">
        <v>39264</v>
      </c>
      <c r="B46" s="1">
        <v>10</v>
      </c>
      <c r="C46" s="1">
        <v>6</v>
      </c>
      <c r="D46" s="1">
        <v>0</v>
      </c>
      <c r="E46" s="1">
        <v>0</v>
      </c>
      <c r="F46" s="1">
        <v>5</v>
      </c>
    </row>
    <row r="47" spans="1:6" ht="15.75" customHeight="1">
      <c r="A47" s="24">
        <v>39295</v>
      </c>
      <c r="B47" s="1">
        <v>7</v>
      </c>
      <c r="C47" s="1">
        <v>0</v>
      </c>
      <c r="D47" s="1">
        <v>0</v>
      </c>
      <c r="E47" s="1">
        <v>0</v>
      </c>
      <c r="F47" s="1">
        <v>6</v>
      </c>
    </row>
    <row r="48" spans="1:6" ht="15.75" customHeight="1">
      <c r="A48" s="24">
        <v>39326</v>
      </c>
      <c r="B48" s="1">
        <v>14</v>
      </c>
      <c r="C48" s="1">
        <v>0</v>
      </c>
      <c r="D48" s="1">
        <v>0</v>
      </c>
      <c r="E48" s="1">
        <v>4</v>
      </c>
      <c r="F48" s="1">
        <v>6</v>
      </c>
    </row>
    <row r="49" spans="1:6" ht="13">
      <c r="A49" s="25">
        <v>39356</v>
      </c>
      <c r="B49" s="1">
        <v>15</v>
      </c>
      <c r="C49" s="1">
        <v>4</v>
      </c>
      <c r="D49" s="1">
        <v>0</v>
      </c>
      <c r="E49" s="1">
        <v>5</v>
      </c>
      <c r="F49" s="1">
        <v>5</v>
      </c>
    </row>
    <row r="50" spans="1:6" ht="13">
      <c r="A50" s="25">
        <v>39387</v>
      </c>
      <c r="B50" s="1">
        <v>12</v>
      </c>
      <c r="C50" s="1">
        <v>0</v>
      </c>
      <c r="D50" s="1">
        <v>0</v>
      </c>
      <c r="E50" s="1">
        <v>0</v>
      </c>
      <c r="F50" s="1">
        <v>4</v>
      </c>
    </row>
    <row r="51" spans="1:6" ht="13">
      <c r="A51" s="25">
        <v>39417</v>
      </c>
      <c r="B51" s="1">
        <v>9</v>
      </c>
      <c r="C51" s="1">
        <v>0</v>
      </c>
      <c r="D51" s="1">
        <v>0</v>
      </c>
      <c r="E51" s="1">
        <v>4</v>
      </c>
      <c r="F51" s="1">
        <v>7</v>
      </c>
    </row>
    <row r="52" spans="1:6" ht="13">
      <c r="A52" s="24">
        <v>39448</v>
      </c>
      <c r="B52" s="1">
        <v>12</v>
      </c>
      <c r="C52" s="1">
        <v>0</v>
      </c>
      <c r="D52" s="1">
        <v>0</v>
      </c>
      <c r="E52" s="1">
        <v>0</v>
      </c>
      <c r="F52" s="1">
        <v>7</v>
      </c>
    </row>
    <row r="53" spans="1:6" ht="13">
      <c r="A53" s="24">
        <v>39479</v>
      </c>
      <c r="B53" s="1">
        <v>10</v>
      </c>
      <c r="C53" s="1">
        <v>0</v>
      </c>
      <c r="D53" s="1">
        <v>3</v>
      </c>
      <c r="E53" s="1">
        <v>4</v>
      </c>
      <c r="F53" s="1">
        <v>6</v>
      </c>
    </row>
    <row r="54" spans="1:6" ht="13">
      <c r="A54" s="24">
        <v>39508</v>
      </c>
      <c r="B54" s="1">
        <v>10</v>
      </c>
      <c r="C54" s="1">
        <v>4</v>
      </c>
      <c r="D54" s="1">
        <v>0</v>
      </c>
      <c r="E54" s="1">
        <v>7</v>
      </c>
      <c r="F54" s="1">
        <v>8</v>
      </c>
    </row>
    <row r="55" spans="1:6" ht="13">
      <c r="A55" s="24">
        <v>39539</v>
      </c>
      <c r="B55" s="1">
        <v>10</v>
      </c>
      <c r="C55" s="1">
        <v>0</v>
      </c>
      <c r="D55" s="1">
        <v>0</v>
      </c>
      <c r="E55" s="1">
        <v>6</v>
      </c>
      <c r="F55" s="1">
        <v>5</v>
      </c>
    </row>
    <row r="56" spans="1:6" ht="13">
      <c r="A56" s="24">
        <v>39569</v>
      </c>
      <c r="B56" s="1">
        <v>12</v>
      </c>
      <c r="C56" s="1">
        <v>0</v>
      </c>
      <c r="D56" s="1">
        <v>0</v>
      </c>
      <c r="E56" s="1">
        <v>7</v>
      </c>
      <c r="F56" s="1">
        <v>6</v>
      </c>
    </row>
    <row r="57" spans="1:6" ht="13">
      <c r="A57" s="24">
        <v>39600</v>
      </c>
      <c r="B57" s="1">
        <v>15</v>
      </c>
      <c r="C57" s="1">
        <v>0</v>
      </c>
      <c r="D57" s="1">
        <v>0</v>
      </c>
      <c r="E57" s="1">
        <v>5</v>
      </c>
      <c r="F57" s="1">
        <v>4</v>
      </c>
    </row>
    <row r="58" spans="1:6" ht="13">
      <c r="A58" s="24">
        <v>39630</v>
      </c>
      <c r="B58" s="1">
        <v>12</v>
      </c>
      <c r="C58" s="1">
        <v>0</v>
      </c>
      <c r="D58" s="1">
        <v>0</v>
      </c>
      <c r="E58" s="1">
        <v>7</v>
      </c>
      <c r="F58" s="1">
        <v>5</v>
      </c>
    </row>
    <row r="59" spans="1:6" ht="13">
      <c r="A59" s="24">
        <v>39661</v>
      </c>
      <c r="B59" s="1">
        <v>12</v>
      </c>
      <c r="C59" s="1">
        <v>5</v>
      </c>
      <c r="D59" s="1">
        <v>0</v>
      </c>
      <c r="E59" s="1">
        <v>0</v>
      </c>
      <c r="F59" s="1">
        <v>4</v>
      </c>
    </row>
    <row r="60" spans="1:6" ht="13">
      <c r="A60" s="24">
        <v>39692</v>
      </c>
      <c r="B60" s="1">
        <v>17</v>
      </c>
      <c r="C60" s="1">
        <v>0</v>
      </c>
      <c r="D60" s="1">
        <v>0</v>
      </c>
      <c r="E60" s="1">
        <v>6</v>
      </c>
      <c r="F60" s="1">
        <v>6</v>
      </c>
    </row>
    <row r="61" spans="1:6" ht="13">
      <c r="A61" s="25">
        <v>39722</v>
      </c>
      <c r="B61" s="1">
        <v>12</v>
      </c>
      <c r="C61" s="1">
        <v>0</v>
      </c>
      <c r="D61" s="1">
        <v>0</v>
      </c>
      <c r="E61" s="1">
        <v>3</v>
      </c>
      <c r="F61" s="1">
        <v>10</v>
      </c>
    </row>
    <row r="62" spans="1:6" ht="13">
      <c r="A62" s="25">
        <v>39753</v>
      </c>
      <c r="B62" s="1">
        <v>12</v>
      </c>
      <c r="C62" s="1">
        <v>0</v>
      </c>
      <c r="D62" s="1">
        <v>4</v>
      </c>
      <c r="E62" s="1">
        <v>6</v>
      </c>
      <c r="F62" s="1">
        <v>5</v>
      </c>
    </row>
    <row r="63" spans="1:6" ht="13">
      <c r="A63" s="25">
        <v>39783</v>
      </c>
      <c r="B63" s="1">
        <v>9</v>
      </c>
      <c r="C63" s="1">
        <v>0</v>
      </c>
      <c r="D63" s="1">
        <v>0</v>
      </c>
      <c r="E63" s="1">
        <v>5</v>
      </c>
      <c r="F63" s="1">
        <v>4</v>
      </c>
    </row>
    <row r="64" spans="1:6" ht="13">
      <c r="A64" s="24">
        <v>39814</v>
      </c>
      <c r="B64" s="1">
        <v>14</v>
      </c>
      <c r="C64" s="1">
        <v>0</v>
      </c>
      <c r="D64" s="1">
        <v>3</v>
      </c>
      <c r="E64" s="1">
        <v>9</v>
      </c>
      <c r="F64" s="1">
        <v>8</v>
      </c>
    </row>
    <row r="65" spans="1:6" ht="13">
      <c r="A65" s="24">
        <v>39845</v>
      </c>
      <c r="B65" s="1">
        <v>11</v>
      </c>
      <c r="C65" s="1">
        <v>0</v>
      </c>
      <c r="D65" s="1">
        <v>0</v>
      </c>
      <c r="E65" s="1">
        <v>6</v>
      </c>
      <c r="F65" s="1">
        <v>7</v>
      </c>
    </row>
    <row r="66" spans="1:6" ht="13">
      <c r="A66" s="24">
        <v>39873</v>
      </c>
      <c r="B66" s="1">
        <v>15</v>
      </c>
      <c r="C66" s="1">
        <v>3</v>
      </c>
      <c r="D66" s="1">
        <v>3</v>
      </c>
      <c r="E66" s="1">
        <v>6</v>
      </c>
      <c r="F66" s="1">
        <v>6</v>
      </c>
    </row>
    <row r="67" spans="1:6" ht="13">
      <c r="A67" s="24">
        <v>39904</v>
      </c>
      <c r="B67" s="1">
        <v>14</v>
      </c>
      <c r="C67" s="1">
        <v>3</v>
      </c>
      <c r="D67" s="1">
        <v>0</v>
      </c>
      <c r="E67" s="1">
        <v>7</v>
      </c>
      <c r="F67" s="1">
        <v>8</v>
      </c>
    </row>
    <row r="68" spans="1:6" ht="13">
      <c r="A68" s="24">
        <v>39934</v>
      </c>
      <c r="B68" s="1">
        <v>13</v>
      </c>
      <c r="C68" s="1">
        <v>5</v>
      </c>
      <c r="D68" s="1">
        <v>2</v>
      </c>
      <c r="E68" s="1">
        <v>8</v>
      </c>
      <c r="F68" s="1">
        <v>5</v>
      </c>
    </row>
    <row r="69" spans="1:6" ht="13">
      <c r="A69" s="24">
        <v>39965</v>
      </c>
      <c r="B69" s="1">
        <v>15</v>
      </c>
      <c r="C69" s="1">
        <v>5</v>
      </c>
      <c r="D69" s="1">
        <v>0</v>
      </c>
      <c r="E69" s="1">
        <v>6</v>
      </c>
      <c r="F69" s="1">
        <v>7</v>
      </c>
    </row>
    <row r="70" spans="1:6" ht="13">
      <c r="A70" s="24">
        <v>39995</v>
      </c>
      <c r="B70" s="1">
        <v>16</v>
      </c>
      <c r="C70" s="1">
        <v>3</v>
      </c>
      <c r="D70" s="1">
        <v>0</v>
      </c>
      <c r="E70" s="1">
        <v>8</v>
      </c>
      <c r="F70" s="1">
        <v>6</v>
      </c>
    </row>
    <row r="71" spans="1:6" ht="13">
      <c r="A71" s="24">
        <v>40026</v>
      </c>
      <c r="B71" s="1">
        <v>12</v>
      </c>
      <c r="C71" s="1">
        <v>0</v>
      </c>
      <c r="D71" s="1">
        <v>0</v>
      </c>
      <c r="E71" s="1">
        <v>7</v>
      </c>
      <c r="F71" s="1">
        <v>5</v>
      </c>
    </row>
    <row r="72" spans="1:6" ht="13">
      <c r="A72" s="24">
        <v>40057</v>
      </c>
      <c r="B72" s="1">
        <v>15</v>
      </c>
      <c r="C72" s="1">
        <v>3</v>
      </c>
      <c r="D72" s="1">
        <v>0</v>
      </c>
      <c r="E72" s="1">
        <v>6</v>
      </c>
      <c r="F72" s="1">
        <v>7</v>
      </c>
    </row>
    <row r="73" spans="1:6" ht="13">
      <c r="A73" s="25">
        <v>40087</v>
      </c>
      <c r="B73" s="1">
        <v>12</v>
      </c>
      <c r="C73" s="1">
        <v>3</v>
      </c>
      <c r="D73" s="1">
        <v>0</v>
      </c>
      <c r="E73" s="1">
        <v>6</v>
      </c>
      <c r="F73" s="1">
        <v>6</v>
      </c>
    </row>
    <row r="74" spans="1:6" ht="13">
      <c r="A74" s="25">
        <v>40118</v>
      </c>
      <c r="B74" s="1">
        <v>13</v>
      </c>
      <c r="C74" s="1">
        <v>3</v>
      </c>
      <c r="D74" s="1">
        <v>0</v>
      </c>
      <c r="E74" s="1">
        <v>6</v>
      </c>
      <c r="F74" s="1">
        <v>5</v>
      </c>
    </row>
    <row r="75" spans="1:6" ht="13">
      <c r="A75" s="25">
        <v>40148</v>
      </c>
      <c r="B75" s="1">
        <v>12</v>
      </c>
      <c r="C75" s="1">
        <v>0</v>
      </c>
      <c r="D75" s="1">
        <v>0</v>
      </c>
      <c r="E75" s="1">
        <v>6</v>
      </c>
      <c r="F75" s="1">
        <v>4</v>
      </c>
    </row>
    <row r="76" spans="1:6" ht="13">
      <c r="A76" s="24">
        <v>40179</v>
      </c>
      <c r="B76" s="1">
        <v>14</v>
      </c>
      <c r="C76" s="1">
        <v>3</v>
      </c>
      <c r="D76" s="1">
        <v>0</v>
      </c>
      <c r="E76" s="1">
        <v>9</v>
      </c>
      <c r="F76" s="1">
        <v>7</v>
      </c>
    </row>
    <row r="77" spans="1:6" ht="13">
      <c r="A77" s="24">
        <v>40210</v>
      </c>
      <c r="B77" s="1">
        <v>16</v>
      </c>
      <c r="C77" s="1">
        <v>3</v>
      </c>
      <c r="D77" s="1">
        <v>0</v>
      </c>
      <c r="E77" s="1">
        <v>9</v>
      </c>
      <c r="F77" s="1">
        <v>7</v>
      </c>
    </row>
    <row r="78" spans="1:6" ht="13">
      <c r="A78" s="24">
        <v>40238</v>
      </c>
      <c r="B78" s="1">
        <v>17</v>
      </c>
      <c r="C78" s="1">
        <v>3</v>
      </c>
      <c r="D78" s="1">
        <v>2</v>
      </c>
      <c r="E78" s="1">
        <v>13</v>
      </c>
      <c r="F78" s="1">
        <v>8</v>
      </c>
    </row>
    <row r="79" spans="1:6" ht="13">
      <c r="A79" s="24">
        <v>40269</v>
      </c>
      <c r="B79" s="1">
        <v>14</v>
      </c>
      <c r="C79" s="1">
        <v>4</v>
      </c>
      <c r="D79" s="1">
        <v>0</v>
      </c>
      <c r="E79" s="1">
        <v>7</v>
      </c>
      <c r="F79" s="1">
        <v>6</v>
      </c>
    </row>
    <row r="80" spans="1:6" ht="13">
      <c r="A80" s="24">
        <v>40299</v>
      </c>
      <c r="B80" s="1">
        <v>17</v>
      </c>
      <c r="C80" s="1">
        <v>3</v>
      </c>
      <c r="D80" s="1">
        <v>2</v>
      </c>
      <c r="E80" s="1">
        <v>7</v>
      </c>
      <c r="F80" s="1">
        <v>7</v>
      </c>
    </row>
    <row r="81" spans="1:6" ht="13">
      <c r="A81" s="24">
        <v>40330</v>
      </c>
      <c r="B81" s="1">
        <v>17</v>
      </c>
      <c r="C81" s="1">
        <v>0</v>
      </c>
      <c r="D81" s="1">
        <v>0</v>
      </c>
      <c r="E81" s="1">
        <v>6</v>
      </c>
      <c r="F81" s="1">
        <v>5</v>
      </c>
    </row>
    <row r="82" spans="1:6" ht="13">
      <c r="A82" s="24">
        <v>40360</v>
      </c>
      <c r="B82" s="1">
        <v>15</v>
      </c>
      <c r="C82" s="1">
        <v>5</v>
      </c>
      <c r="D82" s="1">
        <v>0</v>
      </c>
      <c r="E82" s="1">
        <v>5</v>
      </c>
      <c r="F82" s="1">
        <v>6</v>
      </c>
    </row>
    <row r="83" spans="1:6" ht="13">
      <c r="A83" s="24">
        <v>40391</v>
      </c>
      <c r="B83" s="1">
        <v>18</v>
      </c>
      <c r="C83" s="1">
        <v>5</v>
      </c>
      <c r="D83" s="1">
        <v>0</v>
      </c>
      <c r="E83" s="1">
        <v>7</v>
      </c>
      <c r="F83" s="1">
        <v>6</v>
      </c>
    </row>
    <row r="84" spans="1:6" ht="13">
      <c r="A84" s="24">
        <v>40422</v>
      </c>
      <c r="B84" s="1">
        <v>18</v>
      </c>
      <c r="C84" s="1">
        <v>3</v>
      </c>
      <c r="D84" s="1">
        <v>2</v>
      </c>
      <c r="E84" s="1">
        <v>9</v>
      </c>
      <c r="F84" s="1">
        <v>8</v>
      </c>
    </row>
    <row r="85" spans="1:6" ht="13">
      <c r="A85" s="25">
        <v>40452</v>
      </c>
      <c r="B85" s="1">
        <v>18</v>
      </c>
      <c r="C85" s="1">
        <v>5</v>
      </c>
      <c r="D85" s="1">
        <v>0</v>
      </c>
      <c r="E85" s="1">
        <v>5</v>
      </c>
      <c r="F85" s="1">
        <v>6</v>
      </c>
    </row>
    <row r="86" spans="1:6" ht="13">
      <c r="A86" s="25">
        <v>40483</v>
      </c>
      <c r="B86" s="1">
        <v>13</v>
      </c>
      <c r="C86" s="1">
        <v>3</v>
      </c>
      <c r="D86" s="1">
        <v>0</v>
      </c>
      <c r="E86" s="1">
        <v>7</v>
      </c>
      <c r="F86" s="1">
        <v>10</v>
      </c>
    </row>
    <row r="87" spans="1:6" ht="13">
      <c r="A87" s="25">
        <v>40513</v>
      </c>
      <c r="B87" s="1">
        <v>13</v>
      </c>
      <c r="C87" s="1">
        <v>2</v>
      </c>
      <c r="D87" s="1">
        <v>3</v>
      </c>
      <c r="E87" s="1">
        <v>4</v>
      </c>
      <c r="F87" s="1">
        <v>5</v>
      </c>
    </row>
    <row r="88" spans="1:6" ht="13">
      <c r="A88" s="24">
        <v>40544</v>
      </c>
      <c r="B88" s="1">
        <v>12</v>
      </c>
      <c r="C88" s="1">
        <v>4</v>
      </c>
      <c r="D88" s="1">
        <v>2</v>
      </c>
      <c r="E88" s="1">
        <v>8</v>
      </c>
      <c r="F88" s="1">
        <v>5</v>
      </c>
    </row>
    <row r="89" spans="1:6" ht="13">
      <c r="A89" s="24">
        <v>40575</v>
      </c>
      <c r="B89" s="1">
        <v>14</v>
      </c>
      <c r="C89" s="1">
        <v>5</v>
      </c>
      <c r="D89" s="1">
        <v>0</v>
      </c>
      <c r="E89" s="1">
        <v>11</v>
      </c>
      <c r="F89" s="1">
        <v>8</v>
      </c>
    </row>
    <row r="90" spans="1:6" ht="13">
      <c r="A90" s="24">
        <v>40603</v>
      </c>
      <c r="B90" s="1">
        <v>14</v>
      </c>
      <c r="C90" s="1">
        <v>4</v>
      </c>
      <c r="D90" s="1">
        <v>2</v>
      </c>
      <c r="E90" s="1">
        <v>10</v>
      </c>
      <c r="F90" s="1">
        <v>8</v>
      </c>
    </row>
    <row r="91" spans="1:6" ht="13">
      <c r="A91" s="24">
        <v>40634</v>
      </c>
      <c r="B91" s="1">
        <v>13</v>
      </c>
      <c r="C91" s="1">
        <v>4</v>
      </c>
      <c r="D91" s="1">
        <v>0</v>
      </c>
      <c r="E91" s="1">
        <v>11</v>
      </c>
      <c r="F91" s="1">
        <v>6</v>
      </c>
    </row>
    <row r="92" spans="1:6" ht="13">
      <c r="A92" s="24">
        <v>40664</v>
      </c>
      <c r="B92" s="1">
        <v>12</v>
      </c>
      <c r="C92" s="1">
        <v>5</v>
      </c>
      <c r="D92" s="1">
        <v>0</v>
      </c>
      <c r="E92" s="1">
        <v>9</v>
      </c>
      <c r="F92" s="1">
        <v>6</v>
      </c>
    </row>
    <row r="93" spans="1:6" ht="13">
      <c r="A93" s="24">
        <v>40695</v>
      </c>
      <c r="B93" s="1">
        <v>15</v>
      </c>
      <c r="C93" s="1">
        <v>5</v>
      </c>
      <c r="D93" s="1">
        <v>2</v>
      </c>
      <c r="E93" s="1">
        <v>9</v>
      </c>
      <c r="F93" s="1">
        <v>6</v>
      </c>
    </row>
    <row r="94" spans="1:6" ht="13">
      <c r="A94" s="24">
        <v>40725</v>
      </c>
      <c r="B94" s="1">
        <v>14</v>
      </c>
      <c r="C94" s="1">
        <v>5</v>
      </c>
      <c r="D94" s="1">
        <v>2</v>
      </c>
      <c r="E94" s="1">
        <v>12</v>
      </c>
      <c r="F94" s="1">
        <v>6</v>
      </c>
    </row>
    <row r="95" spans="1:6" ht="13">
      <c r="A95" s="24">
        <v>40756</v>
      </c>
      <c r="B95" s="1">
        <v>16</v>
      </c>
      <c r="C95" s="1">
        <v>5</v>
      </c>
      <c r="D95" s="1">
        <v>3</v>
      </c>
      <c r="E95" s="1">
        <v>8</v>
      </c>
      <c r="F95" s="1">
        <v>6</v>
      </c>
    </row>
    <row r="96" spans="1:6" ht="13">
      <c r="A96" s="24">
        <v>40787</v>
      </c>
      <c r="B96" s="1">
        <v>12</v>
      </c>
      <c r="C96" s="1">
        <v>5</v>
      </c>
      <c r="D96" s="1">
        <v>2</v>
      </c>
      <c r="E96" s="1">
        <v>8</v>
      </c>
      <c r="F96" s="1">
        <v>8</v>
      </c>
    </row>
    <row r="97" spans="1:6" ht="13">
      <c r="A97" s="25">
        <v>40817</v>
      </c>
      <c r="B97" s="1">
        <v>14</v>
      </c>
      <c r="C97" s="1">
        <v>5</v>
      </c>
      <c r="D97" s="1">
        <v>2</v>
      </c>
      <c r="E97" s="1">
        <v>8</v>
      </c>
      <c r="F97" s="1">
        <v>9</v>
      </c>
    </row>
    <row r="98" spans="1:6" ht="13">
      <c r="A98" s="25">
        <v>40848</v>
      </c>
      <c r="B98" s="1">
        <v>14</v>
      </c>
      <c r="C98" s="1">
        <v>4</v>
      </c>
      <c r="D98" s="1">
        <v>2</v>
      </c>
      <c r="E98" s="1">
        <v>8</v>
      </c>
      <c r="F98" s="1">
        <v>6</v>
      </c>
    </row>
    <row r="99" spans="1:6" ht="13">
      <c r="A99" s="25">
        <v>40878</v>
      </c>
      <c r="B99" s="1">
        <v>11</v>
      </c>
      <c r="C99" s="1">
        <v>6</v>
      </c>
      <c r="D99" s="1">
        <v>2</v>
      </c>
      <c r="E99" s="1">
        <v>8</v>
      </c>
      <c r="F99" s="1">
        <v>5</v>
      </c>
    </row>
    <row r="100" spans="1:6" ht="13">
      <c r="A100" s="24">
        <v>40909</v>
      </c>
      <c r="B100" s="1">
        <v>15</v>
      </c>
      <c r="C100" s="1">
        <v>5</v>
      </c>
      <c r="D100" s="1">
        <v>1</v>
      </c>
      <c r="E100" s="1">
        <v>11</v>
      </c>
      <c r="F100" s="1">
        <v>8</v>
      </c>
    </row>
    <row r="101" spans="1:6" ht="13">
      <c r="A101" s="24">
        <v>40940</v>
      </c>
      <c r="B101" s="1">
        <v>14</v>
      </c>
      <c r="C101" s="1">
        <v>6</v>
      </c>
      <c r="D101" s="1">
        <v>2</v>
      </c>
      <c r="E101" s="1">
        <v>10</v>
      </c>
      <c r="F101" s="1">
        <v>7</v>
      </c>
    </row>
    <row r="102" spans="1:6" ht="13">
      <c r="A102" s="24">
        <v>40969</v>
      </c>
      <c r="B102" s="1">
        <v>13</v>
      </c>
      <c r="C102" s="1">
        <v>5</v>
      </c>
      <c r="D102" s="1">
        <v>1</v>
      </c>
      <c r="E102" s="1">
        <v>10</v>
      </c>
      <c r="F102" s="1">
        <v>6</v>
      </c>
    </row>
    <row r="103" spans="1:6" ht="13">
      <c r="A103" s="24">
        <v>41000</v>
      </c>
      <c r="B103" s="1">
        <v>13</v>
      </c>
      <c r="C103" s="1">
        <v>6</v>
      </c>
      <c r="D103" s="1">
        <v>1</v>
      </c>
      <c r="E103" s="1">
        <v>9</v>
      </c>
      <c r="F103" s="1">
        <v>6</v>
      </c>
    </row>
    <row r="104" spans="1:6" ht="13">
      <c r="A104" s="24">
        <v>41030</v>
      </c>
      <c r="B104" s="1">
        <v>13</v>
      </c>
      <c r="C104" s="1">
        <v>5</v>
      </c>
      <c r="D104" s="1">
        <v>2</v>
      </c>
      <c r="E104" s="1">
        <v>10</v>
      </c>
      <c r="F104" s="1">
        <v>8</v>
      </c>
    </row>
    <row r="105" spans="1:6" ht="13">
      <c r="A105" s="24">
        <v>41061</v>
      </c>
      <c r="B105" s="1">
        <v>12</v>
      </c>
      <c r="C105" s="1">
        <v>5</v>
      </c>
      <c r="D105" s="1">
        <v>1</v>
      </c>
      <c r="E105" s="1">
        <v>8</v>
      </c>
      <c r="F105" s="1">
        <v>7</v>
      </c>
    </row>
    <row r="106" spans="1:6" ht="13">
      <c r="A106" s="24">
        <v>41091</v>
      </c>
      <c r="B106" s="1">
        <v>13</v>
      </c>
      <c r="C106" s="1">
        <v>5</v>
      </c>
      <c r="D106" s="1">
        <v>1</v>
      </c>
      <c r="E106" s="1">
        <v>9</v>
      </c>
      <c r="F106" s="1">
        <v>7</v>
      </c>
    </row>
    <row r="107" spans="1:6" ht="13">
      <c r="A107" s="24">
        <v>41122</v>
      </c>
      <c r="B107" s="1">
        <v>16</v>
      </c>
      <c r="C107" s="1">
        <v>7</v>
      </c>
      <c r="D107" s="1">
        <v>2</v>
      </c>
      <c r="E107" s="1">
        <v>10</v>
      </c>
      <c r="F107" s="1">
        <v>7</v>
      </c>
    </row>
    <row r="108" spans="1:6" ht="13">
      <c r="A108" s="24">
        <v>41153</v>
      </c>
      <c r="B108" s="1">
        <v>15</v>
      </c>
      <c r="C108" s="1">
        <v>6</v>
      </c>
      <c r="D108" s="1">
        <v>2</v>
      </c>
      <c r="E108" s="1">
        <v>8</v>
      </c>
      <c r="F108" s="1">
        <v>9</v>
      </c>
    </row>
    <row r="109" spans="1:6" ht="13">
      <c r="A109" s="25">
        <v>41183</v>
      </c>
      <c r="B109" s="1">
        <v>15</v>
      </c>
      <c r="C109" s="1">
        <v>5</v>
      </c>
      <c r="D109" s="1">
        <v>1</v>
      </c>
      <c r="E109" s="1">
        <v>8</v>
      </c>
      <c r="F109" s="1">
        <v>7</v>
      </c>
    </row>
    <row r="110" spans="1:6" ht="13">
      <c r="A110" s="25">
        <v>41214</v>
      </c>
      <c r="B110" s="1">
        <v>14</v>
      </c>
      <c r="C110" s="1">
        <v>6</v>
      </c>
      <c r="D110" s="1">
        <v>1</v>
      </c>
      <c r="E110" s="1">
        <v>9</v>
      </c>
      <c r="F110" s="1">
        <v>7</v>
      </c>
    </row>
    <row r="111" spans="1:6" ht="13">
      <c r="A111" s="25">
        <v>41244</v>
      </c>
      <c r="B111" s="1">
        <v>11</v>
      </c>
      <c r="C111" s="1">
        <v>7</v>
      </c>
      <c r="D111" s="1">
        <v>2</v>
      </c>
      <c r="E111" s="1">
        <v>8</v>
      </c>
      <c r="F111" s="1">
        <v>5</v>
      </c>
    </row>
    <row r="112" spans="1:6" ht="13">
      <c r="A112" s="24">
        <v>41275</v>
      </c>
      <c r="B112" s="1">
        <v>14</v>
      </c>
      <c r="C112" s="1">
        <v>7</v>
      </c>
      <c r="D112" s="1">
        <v>2</v>
      </c>
      <c r="E112" s="1">
        <v>10</v>
      </c>
      <c r="F112" s="1">
        <v>7</v>
      </c>
    </row>
    <row r="113" spans="1:6" ht="13">
      <c r="A113" s="24">
        <v>41306</v>
      </c>
      <c r="B113" s="1">
        <v>15</v>
      </c>
      <c r="C113" s="1">
        <v>7</v>
      </c>
      <c r="D113" s="1">
        <v>2</v>
      </c>
      <c r="E113" s="1">
        <v>12</v>
      </c>
      <c r="F113" s="1">
        <v>8</v>
      </c>
    </row>
    <row r="114" spans="1:6" ht="13">
      <c r="A114" s="24">
        <v>41334</v>
      </c>
      <c r="B114" s="1">
        <v>12</v>
      </c>
      <c r="C114" s="1">
        <v>6</v>
      </c>
      <c r="D114" s="1">
        <v>2</v>
      </c>
      <c r="E114" s="1">
        <v>11</v>
      </c>
      <c r="F114" s="1">
        <v>7</v>
      </c>
    </row>
    <row r="115" spans="1:6" ht="13">
      <c r="A115" s="24">
        <v>41365</v>
      </c>
      <c r="B115" s="1">
        <v>12</v>
      </c>
      <c r="C115" s="1">
        <v>6</v>
      </c>
      <c r="D115" s="1">
        <v>2</v>
      </c>
      <c r="E115" s="1">
        <v>11</v>
      </c>
      <c r="F115" s="1">
        <v>8</v>
      </c>
    </row>
    <row r="116" spans="1:6" ht="13">
      <c r="A116" s="24">
        <v>41395</v>
      </c>
      <c r="B116" s="1">
        <v>11</v>
      </c>
      <c r="C116" s="1">
        <v>6</v>
      </c>
      <c r="D116" s="1">
        <v>2</v>
      </c>
      <c r="E116" s="1">
        <v>10</v>
      </c>
      <c r="F116" s="1">
        <v>7</v>
      </c>
    </row>
    <row r="117" spans="1:6" ht="13">
      <c r="A117" s="24">
        <v>41426</v>
      </c>
      <c r="B117" s="1">
        <v>12</v>
      </c>
      <c r="C117" s="1">
        <v>5</v>
      </c>
      <c r="D117" s="1">
        <v>1</v>
      </c>
      <c r="E117" s="1">
        <v>9</v>
      </c>
      <c r="F117" s="1">
        <v>7</v>
      </c>
    </row>
    <row r="118" spans="1:6" ht="13">
      <c r="A118" s="24">
        <v>41456</v>
      </c>
      <c r="B118" s="1">
        <v>13</v>
      </c>
      <c r="C118" s="1">
        <v>6</v>
      </c>
      <c r="D118" s="1">
        <v>1</v>
      </c>
      <c r="E118" s="1">
        <v>10</v>
      </c>
      <c r="F118" s="1">
        <v>7</v>
      </c>
    </row>
    <row r="119" spans="1:6" ht="13">
      <c r="A119" s="24">
        <v>41487</v>
      </c>
      <c r="B119" s="1">
        <v>14</v>
      </c>
      <c r="C119" s="1">
        <v>7</v>
      </c>
      <c r="D119" s="1">
        <v>1</v>
      </c>
      <c r="E119" s="1">
        <v>10</v>
      </c>
      <c r="F119" s="1">
        <v>7</v>
      </c>
    </row>
    <row r="120" spans="1:6" ht="13">
      <c r="A120" s="24">
        <v>41518</v>
      </c>
      <c r="B120" s="1">
        <v>13</v>
      </c>
      <c r="C120" s="1">
        <v>6</v>
      </c>
      <c r="D120" s="1">
        <v>2</v>
      </c>
      <c r="E120" s="1">
        <v>10</v>
      </c>
      <c r="F120" s="1">
        <v>9</v>
      </c>
    </row>
    <row r="121" spans="1:6" ht="13">
      <c r="A121" s="25">
        <v>41548</v>
      </c>
      <c r="B121" s="1">
        <v>12</v>
      </c>
      <c r="C121" s="1">
        <v>7</v>
      </c>
      <c r="D121" s="1">
        <v>2</v>
      </c>
      <c r="E121" s="1">
        <v>10</v>
      </c>
      <c r="F121" s="1">
        <v>9</v>
      </c>
    </row>
    <row r="122" spans="1:6" ht="13">
      <c r="A122" s="25">
        <v>41579</v>
      </c>
      <c r="B122" s="1">
        <v>12</v>
      </c>
      <c r="C122" s="1">
        <v>7</v>
      </c>
      <c r="D122" s="1">
        <v>2</v>
      </c>
      <c r="E122" s="1">
        <v>10</v>
      </c>
      <c r="F122" s="1">
        <v>9</v>
      </c>
    </row>
    <row r="123" spans="1:6" ht="13">
      <c r="A123" s="25">
        <v>41609</v>
      </c>
      <c r="B123" s="1">
        <v>10</v>
      </c>
      <c r="C123" s="1">
        <v>8</v>
      </c>
      <c r="D123" s="1">
        <v>2</v>
      </c>
      <c r="E123" s="1">
        <v>10</v>
      </c>
      <c r="F123" s="1">
        <v>5</v>
      </c>
    </row>
    <row r="124" spans="1:6" ht="13">
      <c r="A124" s="24">
        <v>41640</v>
      </c>
      <c r="B124" s="1">
        <v>14</v>
      </c>
      <c r="C124" s="1">
        <v>7</v>
      </c>
      <c r="D124" s="1">
        <v>2</v>
      </c>
      <c r="E124" s="1">
        <v>11</v>
      </c>
      <c r="F124" s="1">
        <v>10</v>
      </c>
    </row>
    <row r="125" spans="1:6" ht="13">
      <c r="A125" s="24">
        <v>41671</v>
      </c>
      <c r="B125" s="1">
        <v>12</v>
      </c>
      <c r="C125" s="1">
        <v>8</v>
      </c>
      <c r="D125" s="1">
        <v>2</v>
      </c>
      <c r="E125" s="1">
        <v>11</v>
      </c>
      <c r="F125" s="1">
        <v>8</v>
      </c>
    </row>
    <row r="126" spans="1:6" ht="13">
      <c r="A126" s="24">
        <v>41699</v>
      </c>
      <c r="B126" s="1">
        <v>13</v>
      </c>
      <c r="C126" s="1">
        <v>7</v>
      </c>
      <c r="D126" s="1">
        <v>2</v>
      </c>
      <c r="E126" s="1">
        <v>10</v>
      </c>
      <c r="F126" s="1">
        <v>8</v>
      </c>
    </row>
    <row r="127" spans="1:6" ht="13">
      <c r="A127" s="24">
        <v>41730</v>
      </c>
      <c r="B127" s="1">
        <v>13</v>
      </c>
      <c r="C127" s="1">
        <v>7</v>
      </c>
      <c r="D127" s="1">
        <v>3</v>
      </c>
      <c r="E127" s="1">
        <v>11</v>
      </c>
      <c r="F127" s="1">
        <v>10</v>
      </c>
    </row>
    <row r="128" spans="1:6" ht="13">
      <c r="A128" s="24">
        <v>41760</v>
      </c>
      <c r="B128" s="1">
        <v>14</v>
      </c>
      <c r="C128" s="1">
        <v>7</v>
      </c>
      <c r="D128" s="1">
        <v>2</v>
      </c>
      <c r="E128" s="1">
        <v>11</v>
      </c>
      <c r="F128" s="1">
        <v>9</v>
      </c>
    </row>
    <row r="129" spans="1:6" ht="13">
      <c r="A129" s="24">
        <v>41791</v>
      </c>
      <c r="B129" s="1">
        <v>13</v>
      </c>
      <c r="C129" s="1">
        <v>6</v>
      </c>
      <c r="D129" s="1">
        <v>1</v>
      </c>
      <c r="E129" s="1">
        <v>10</v>
      </c>
      <c r="F129" s="1">
        <v>10</v>
      </c>
    </row>
    <row r="130" spans="1:6" ht="13">
      <c r="A130" s="24">
        <v>41821</v>
      </c>
      <c r="B130" s="1">
        <v>14</v>
      </c>
      <c r="C130" s="1">
        <v>7</v>
      </c>
      <c r="D130" s="1">
        <v>2</v>
      </c>
      <c r="E130" s="1">
        <v>9</v>
      </c>
      <c r="F130" s="1">
        <v>9</v>
      </c>
    </row>
    <row r="131" spans="1:6" ht="13">
      <c r="A131" s="24">
        <v>41852</v>
      </c>
      <c r="B131" s="1">
        <v>14</v>
      </c>
      <c r="C131" s="1">
        <v>7</v>
      </c>
      <c r="D131" s="1">
        <v>2</v>
      </c>
      <c r="E131" s="1">
        <v>11</v>
      </c>
      <c r="F131" s="1">
        <v>8</v>
      </c>
    </row>
    <row r="132" spans="1:6" ht="13">
      <c r="A132" s="24">
        <v>41883</v>
      </c>
      <c r="B132" s="1">
        <v>15</v>
      </c>
      <c r="C132" s="1">
        <v>8</v>
      </c>
      <c r="D132" s="1">
        <v>1</v>
      </c>
      <c r="E132" s="1">
        <v>10</v>
      </c>
      <c r="F132" s="1">
        <v>11</v>
      </c>
    </row>
    <row r="133" spans="1:6" ht="13">
      <c r="A133" s="25">
        <v>41913</v>
      </c>
      <c r="B133" s="1">
        <v>14</v>
      </c>
      <c r="C133" s="1">
        <v>8</v>
      </c>
      <c r="D133" s="1">
        <v>2</v>
      </c>
      <c r="E133" s="1">
        <v>11</v>
      </c>
      <c r="F133" s="1">
        <v>11</v>
      </c>
    </row>
    <row r="134" spans="1:6" ht="13">
      <c r="A134" s="25">
        <v>41944</v>
      </c>
      <c r="B134" s="1">
        <v>14</v>
      </c>
      <c r="C134" s="1">
        <v>8</v>
      </c>
      <c r="D134" s="1">
        <v>2</v>
      </c>
      <c r="E134" s="1">
        <v>8</v>
      </c>
      <c r="F134" s="1">
        <v>9</v>
      </c>
    </row>
    <row r="135" spans="1:6" ht="13">
      <c r="A135" s="25">
        <v>41974</v>
      </c>
      <c r="B135" s="1">
        <v>13</v>
      </c>
      <c r="C135" s="1">
        <v>8</v>
      </c>
      <c r="D135" s="1">
        <v>2</v>
      </c>
      <c r="E135" s="1">
        <v>9</v>
      </c>
      <c r="F135" s="1">
        <v>6</v>
      </c>
    </row>
    <row r="136" spans="1:6" ht="13">
      <c r="A136" s="24">
        <v>42005</v>
      </c>
      <c r="B136" s="1">
        <v>15</v>
      </c>
      <c r="C136" s="1">
        <v>8</v>
      </c>
      <c r="D136" s="1">
        <v>2</v>
      </c>
      <c r="E136" s="1">
        <v>12</v>
      </c>
      <c r="F136" s="1">
        <v>9</v>
      </c>
    </row>
    <row r="137" spans="1:6" ht="13">
      <c r="A137" s="24">
        <v>42036</v>
      </c>
      <c r="B137" s="1">
        <v>15</v>
      </c>
      <c r="C137" s="1">
        <v>9</v>
      </c>
      <c r="D137" s="1">
        <v>2</v>
      </c>
      <c r="E137" s="1">
        <v>11</v>
      </c>
      <c r="F137" s="1">
        <v>10</v>
      </c>
    </row>
    <row r="138" spans="1:6" ht="13">
      <c r="A138" s="24">
        <v>42064</v>
      </c>
      <c r="B138" s="1">
        <v>14</v>
      </c>
      <c r="C138" s="1">
        <v>9</v>
      </c>
      <c r="D138" s="1">
        <v>3</v>
      </c>
      <c r="E138" s="1">
        <v>11</v>
      </c>
      <c r="F138" s="1">
        <v>9</v>
      </c>
    </row>
    <row r="139" spans="1:6" ht="13">
      <c r="A139" s="24">
        <v>42095</v>
      </c>
      <c r="B139" s="1">
        <v>15</v>
      </c>
      <c r="C139" s="1">
        <v>9</v>
      </c>
      <c r="D139" s="1">
        <v>2</v>
      </c>
      <c r="E139" s="1">
        <v>13</v>
      </c>
      <c r="F139" s="1">
        <v>9</v>
      </c>
    </row>
    <row r="140" spans="1:6" ht="13">
      <c r="A140" s="24">
        <v>42125</v>
      </c>
      <c r="B140" s="1">
        <v>13</v>
      </c>
      <c r="C140" s="1">
        <v>8</v>
      </c>
      <c r="D140" s="1">
        <v>3</v>
      </c>
      <c r="E140" s="1">
        <v>13</v>
      </c>
      <c r="F140" s="1">
        <v>10</v>
      </c>
    </row>
    <row r="141" spans="1:6" ht="13">
      <c r="A141" s="24">
        <v>42156</v>
      </c>
      <c r="B141" s="1">
        <v>14</v>
      </c>
      <c r="C141" s="1">
        <v>9</v>
      </c>
      <c r="D141" s="1">
        <v>2</v>
      </c>
      <c r="E141" s="1">
        <v>11</v>
      </c>
      <c r="F141" s="1">
        <v>9</v>
      </c>
    </row>
    <row r="142" spans="1:6" ht="13">
      <c r="A142" s="24">
        <v>42186</v>
      </c>
      <c r="B142" s="1">
        <v>14</v>
      </c>
      <c r="C142" s="1">
        <v>9</v>
      </c>
      <c r="D142" s="1">
        <v>2</v>
      </c>
      <c r="E142" s="1">
        <v>11</v>
      </c>
      <c r="F142" s="1">
        <v>8</v>
      </c>
    </row>
    <row r="143" spans="1:6" ht="13">
      <c r="A143" s="24">
        <v>42217</v>
      </c>
      <c r="B143" s="1">
        <v>13</v>
      </c>
      <c r="C143" s="1">
        <v>8</v>
      </c>
      <c r="D143" s="1">
        <v>2</v>
      </c>
      <c r="E143" s="1">
        <v>11</v>
      </c>
      <c r="F143" s="1">
        <v>8</v>
      </c>
    </row>
    <row r="144" spans="1:6" ht="13">
      <c r="A144" s="24">
        <v>42248</v>
      </c>
      <c r="B144" s="1">
        <v>15</v>
      </c>
      <c r="C144" s="1">
        <v>8</v>
      </c>
      <c r="D144" s="1">
        <v>2</v>
      </c>
      <c r="E144" s="1">
        <v>10</v>
      </c>
      <c r="F144" s="1">
        <v>10</v>
      </c>
    </row>
    <row r="145" spans="1:6" ht="13">
      <c r="A145" s="25">
        <v>42278</v>
      </c>
      <c r="B145" s="1">
        <v>14</v>
      </c>
      <c r="C145" s="1">
        <v>10</v>
      </c>
      <c r="D145" s="1">
        <v>2</v>
      </c>
      <c r="E145" s="1">
        <v>12</v>
      </c>
      <c r="F145" s="1">
        <v>10</v>
      </c>
    </row>
    <row r="146" spans="1:6" ht="13">
      <c r="A146" s="25">
        <v>42309</v>
      </c>
      <c r="B146" s="1">
        <v>14</v>
      </c>
      <c r="C146" s="1">
        <v>8</v>
      </c>
      <c r="D146" s="1">
        <v>2</v>
      </c>
      <c r="E146" s="1">
        <v>11</v>
      </c>
      <c r="F146" s="1">
        <v>10</v>
      </c>
    </row>
    <row r="147" spans="1:6" ht="13">
      <c r="A147" s="25">
        <v>42339</v>
      </c>
      <c r="B147" s="1">
        <v>13</v>
      </c>
      <c r="C147" s="1">
        <v>9</v>
      </c>
      <c r="D147" s="1">
        <v>2</v>
      </c>
      <c r="E147" s="1">
        <v>11</v>
      </c>
      <c r="F147" s="1">
        <v>6</v>
      </c>
    </row>
    <row r="148" spans="1:6" ht="13">
      <c r="A148" s="24">
        <v>42370</v>
      </c>
      <c r="B148" s="1">
        <v>13</v>
      </c>
      <c r="C148" s="1">
        <v>9</v>
      </c>
      <c r="D148" s="1">
        <v>2</v>
      </c>
      <c r="E148" s="1">
        <v>12</v>
      </c>
      <c r="F148" s="1">
        <v>10</v>
      </c>
    </row>
    <row r="149" spans="1:6" ht="13">
      <c r="A149" s="24">
        <v>42401</v>
      </c>
      <c r="B149" s="1">
        <v>14</v>
      </c>
      <c r="C149" s="1">
        <v>9</v>
      </c>
      <c r="D149" s="1">
        <v>3</v>
      </c>
      <c r="E149" s="1">
        <v>15</v>
      </c>
      <c r="F149" s="1">
        <v>10</v>
      </c>
    </row>
    <row r="150" spans="1:6" ht="13">
      <c r="A150" s="24">
        <v>42430</v>
      </c>
      <c r="B150" s="1">
        <v>14</v>
      </c>
      <c r="C150" s="1">
        <v>10</v>
      </c>
      <c r="D150" s="1">
        <v>2</v>
      </c>
      <c r="E150" s="1">
        <v>14</v>
      </c>
      <c r="F150" s="1">
        <v>10</v>
      </c>
    </row>
    <row r="151" spans="1:6" ht="13">
      <c r="A151" s="24">
        <v>42461</v>
      </c>
      <c r="B151" s="1">
        <v>15</v>
      </c>
      <c r="C151" s="1">
        <v>8</v>
      </c>
      <c r="D151" s="1">
        <v>3</v>
      </c>
      <c r="E151" s="1">
        <v>15</v>
      </c>
      <c r="F151" s="1">
        <v>11</v>
      </c>
    </row>
    <row r="152" spans="1:6" ht="13">
      <c r="A152" s="24">
        <v>42491</v>
      </c>
      <c r="B152" s="1">
        <v>13</v>
      </c>
      <c r="C152" s="1">
        <v>10</v>
      </c>
      <c r="D152" s="1">
        <v>2</v>
      </c>
      <c r="E152" s="1">
        <v>14</v>
      </c>
      <c r="F152" s="1">
        <v>11</v>
      </c>
    </row>
    <row r="153" spans="1:6" ht="13">
      <c r="A153" s="24">
        <v>42522</v>
      </c>
      <c r="B153" s="1">
        <v>13</v>
      </c>
      <c r="C153" s="1">
        <v>10</v>
      </c>
      <c r="D153" s="1">
        <v>2</v>
      </c>
      <c r="E153" s="1">
        <v>14</v>
      </c>
      <c r="F153" s="1">
        <v>10</v>
      </c>
    </row>
    <row r="154" spans="1:6" ht="13">
      <c r="A154" s="24">
        <v>42552</v>
      </c>
      <c r="B154" s="1">
        <v>13</v>
      </c>
      <c r="C154" s="1">
        <v>10</v>
      </c>
      <c r="D154" s="1">
        <v>2</v>
      </c>
      <c r="E154" s="1">
        <v>13</v>
      </c>
      <c r="F154" s="1">
        <v>9</v>
      </c>
    </row>
    <row r="155" spans="1:6" ht="13">
      <c r="A155" s="24">
        <v>42583</v>
      </c>
      <c r="B155" s="1">
        <v>15</v>
      </c>
      <c r="C155" s="1">
        <v>9</v>
      </c>
      <c r="D155" s="1">
        <v>2</v>
      </c>
      <c r="E155" s="1">
        <v>12</v>
      </c>
      <c r="F155" s="1">
        <v>10</v>
      </c>
    </row>
    <row r="156" spans="1:6" ht="13">
      <c r="A156" s="24">
        <v>42614</v>
      </c>
      <c r="B156" s="1">
        <v>14</v>
      </c>
      <c r="C156" s="1">
        <v>8</v>
      </c>
      <c r="D156" s="1">
        <v>3</v>
      </c>
      <c r="E156" s="1">
        <v>12</v>
      </c>
      <c r="F156" s="1">
        <v>12</v>
      </c>
    </row>
    <row r="157" spans="1:6" ht="13">
      <c r="A157" s="25">
        <v>42644</v>
      </c>
      <c r="B157" s="1">
        <v>14</v>
      </c>
      <c r="C157" s="1">
        <v>9</v>
      </c>
      <c r="D157" s="1">
        <v>3</v>
      </c>
      <c r="E157" s="1">
        <v>13</v>
      </c>
      <c r="F157" s="1">
        <v>12</v>
      </c>
    </row>
    <row r="158" spans="1:6" ht="13">
      <c r="A158" s="25">
        <v>42675</v>
      </c>
      <c r="B158" s="1">
        <v>43</v>
      </c>
      <c r="C158" s="1">
        <v>1</v>
      </c>
      <c r="D158" s="1">
        <v>5</v>
      </c>
      <c r="E158" s="1">
        <v>8</v>
      </c>
      <c r="F158" s="1">
        <v>5</v>
      </c>
    </row>
    <row r="159" spans="1:6" ht="13">
      <c r="A159" s="25">
        <v>42705</v>
      </c>
      <c r="B159" s="1">
        <v>44</v>
      </c>
      <c r="C159" s="1">
        <v>1</v>
      </c>
      <c r="D159" s="1">
        <v>5</v>
      </c>
      <c r="E159" s="1">
        <v>10</v>
      </c>
      <c r="F159" s="1">
        <v>4</v>
      </c>
    </row>
    <row r="160" spans="1:6" ht="13">
      <c r="A160" s="24">
        <v>42736</v>
      </c>
      <c r="B160" s="1">
        <v>57</v>
      </c>
      <c r="C160" s="1">
        <v>1</v>
      </c>
      <c r="D160" s="1">
        <v>5</v>
      </c>
      <c r="E160" s="1">
        <v>12</v>
      </c>
      <c r="F160" s="1">
        <v>2</v>
      </c>
    </row>
    <row r="161" spans="1:6" ht="13">
      <c r="A161" s="24">
        <v>42767</v>
      </c>
      <c r="B161" s="1">
        <v>55</v>
      </c>
      <c r="C161" s="1">
        <v>4</v>
      </c>
      <c r="D161" s="1">
        <v>2</v>
      </c>
      <c r="E161" s="1">
        <v>10</v>
      </c>
      <c r="F161" s="1">
        <v>2</v>
      </c>
    </row>
    <row r="162" spans="1:6" ht="13">
      <c r="A162" s="24">
        <v>42795</v>
      </c>
      <c r="B162" s="1">
        <v>53</v>
      </c>
      <c r="C162" s="1">
        <v>8</v>
      </c>
      <c r="D162" s="1">
        <v>2</v>
      </c>
      <c r="E162" s="1">
        <v>10</v>
      </c>
      <c r="F162" s="1">
        <v>2</v>
      </c>
    </row>
    <row r="163" spans="1:6" ht="13">
      <c r="A163" s="24">
        <v>42826</v>
      </c>
      <c r="B163" s="1">
        <v>49</v>
      </c>
      <c r="C163" s="1">
        <v>10</v>
      </c>
      <c r="D163" s="1">
        <v>2</v>
      </c>
      <c r="E163" s="1">
        <v>10</v>
      </c>
      <c r="F163" s="1">
        <v>2</v>
      </c>
    </row>
    <row r="164" spans="1:6" ht="13">
      <c r="A164" s="24">
        <v>42856</v>
      </c>
      <c r="B164" s="1">
        <v>52</v>
      </c>
      <c r="C164" s="1">
        <v>9</v>
      </c>
      <c r="D164" s="1">
        <v>2</v>
      </c>
      <c r="E164" s="1">
        <v>12</v>
      </c>
      <c r="F164" s="1">
        <v>1</v>
      </c>
    </row>
    <row r="165" spans="1:6" ht="13">
      <c r="A165" s="24">
        <v>42887</v>
      </c>
      <c r="B165" s="1">
        <v>53</v>
      </c>
      <c r="C165" s="1">
        <v>9</v>
      </c>
      <c r="D165" s="1">
        <v>2</v>
      </c>
      <c r="E165" s="1">
        <v>9</v>
      </c>
      <c r="F165" s="1">
        <v>2</v>
      </c>
    </row>
    <row r="166" spans="1:6" ht="13">
      <c r="A166" s="24">
        <v>42917</v>
      </c>
      <c r="B166" s="1">
        <v>54</v>
      </c>
      <c r="C166" s="1">
        <v>10</v>
      </c>
      <c r="D166" s="1">
        <v>3</v>
      </c>
      <c r="E166" s="1">
        <v>11</v>
      </c>
      <c r="F166" s="1">
        <v>1</v>
      </c>
    </row>
    <row r="167" spans="1:6" ht="13">
      <c r="A167" s="24">
        <v>42948</v>
      </c>
      <c r="B167" s="1">
        <v>61</v>
      </c>
      <c r="C167" s="1">
        <v>11</v>
      </c>
      <c r="D167" s="1">
        <v>2</v>
      </c>
      <c r="E167" s="1">
        <v>10</v>
      </c>
      <c r="F167" s="1">
        <v>2</v>
      </c>
    </row>
    <row r="168" spans="1:6" ht="13">
      <c r="A168" s="24">
        <v>42979</v>
      </c>
      <c r="B168" s="1">
        <v>57</v>
      </c>
      <c r="C168" s="1">
        <v>11</v>
      </c>
      <c r="D168" s="1">
        <v>3</v>
      </c>
      <c r="E168" s="1">
        <v>10</v>
      </c>
      <c r="F168" s="1">
        <v>1</v>
      </c>
    </row>
    <row r="169" spans="1:6" ht="13">
      <c r="A169" s="25">
        <v>43009</v>
      </c>
      <c r="B169" s="1">
        <v>53</v>
      </c>
      <c r="C169" s="1">
        <v>11</v>
      </c>
      <c r="D169" s="1">
        <v>3</v>
      </c>
      <c r="E169" s="1">
        <v>9</v>
      </c>
      <c r="F169" s="1">
        <v>1</v>
      </c>
    </row>
    <row r="170" spans="1:6" ht="13">
      <c r="A170" s="25">
        <v>43040</v>
      </c>
      <c r="B170" s="1">
        <v>50</v>
      </c>
      <c r="C170" s="1">
        <v>11</v>
      </c>
      <c r="D170" s="1">
        <v>3</v>
      </c>
      <c r="E170" s="1">
        <v>8</v>
      </c>
      <c r="F170" s="1">
        <v>1</v>
      </c>
    </row>
    <row r="171" spans="1:6" ht="13">
      <c r="A171" s="25">
        <v>43070</v>
      </c>
      <c r="B171" s="1">
        <v>42</v>
      </c>
      <c r="C171" s="1">
        <v>12</v>
      </c>
      <c r="D171" s="1">
        <v>2</v>
      </c>
      <c r="E171" s="1">
        <v>8</v>
      </c>
      <c r="F171" s="1">
        <v>1</v>
      </c>
    </row>
    <row r="172" spans="1:6" ht="13">
      <c r="A172" s="24">
        <v>43101</v>
      </c>
      <c r="B172" s="1">
        <v>61</v>
      </c>
      <c r="C172" s="1">
        <v>13</v>
      </c>
      <c r="D172" s="1">
        <v>3</v>
      </c>
      <c r="E172" s="1">
        <v>11</v>
      </c>
      <c r="F172" s="1">
        <v>1</v>
      </c>
    </row>
    <row r="173" spans="1:6" ht="13">
      <c r="A173" s="24">
        <v>43132</v>
      </c>
      <c r="B173" s="1">
        <v>56</v>
      </c>
      <c r="C173" s="1">
        <v>12</v>
      </c>
      <c r="D173" s="1">
        <v>3</v>
      </c>
      <c r="E173" s="1">
        <v>13</v>
      </c>
      <c r="F173" s="1">
        <v>1</v>
      </c>
    </row>
    <row r="174" spans="1:6" ht="13">
      <c r="A174" s="24">
        <v>43160</v>
      </c>
      <c r="B174" s="1">
        <v>62</v>
      </c>
      <c r="C174" s="1">
        <v>13</v>
      </c>
      <c r="D174" s="1">
        <v>4</v>
      </c>
      <c r="E174" s="1">
        <v>12</v>
      </c>
      <c r="F174" s="1">
        <v>1</v>
      </c>
    </row>
    <row r="175" spans="1:6" ht="13">
      <c r="A175" s="24">
        <v>43191</v>
      </c>
      <c r="B175" s="1">
        <v>61</v>
      </c>
      <c r="C175" s="1">
        <v>11</v>
      </c>
      <c r="D175" s="1">
        <v>4</v>
      </c>
      <c r="E175" s="1">
        <v>9</v>
      </c>
      <c r="F175" s="1">
        <v>1</v>
      </c>
    </row>
    <row r="176" spans="1:6" ht="13">
      <c r="A176" s="24">
        <v>43221</v>
      </c>
      <c r="B176" s="1">
        <v>58</v>
      </c>
      <c r="C176" s="1">
        <v>11</v>
      </c>
      <c r="D176" s="1">
        <v>4</v>
      </c>
      <c r="E176" s="1">
        <v>10</v>
      </c>
      <c r="F176" s="1">
        <v>1</v>
      </c>
    </row>
    <row r="177" spans="1:6" ht="13">
      <c r="A177" s="24">
        <v>43252</v>
      </c>
      <c r="B177" s="1">
        <v>56</v>
      </c>
      <c r="C177" s="1">
        <v>12</v>
      </c>
      <c r="D177" s="1">
        <v>3</v>
      </c>
      <c r="E177" s="1">
        <v>9</v>
      </c>
      <c r="F177" s="1">
        <v>0</v>
      </c>
    </row>
    <row r="178" spans="1:6" ht="13">
      <c r="A178" s="24">
        <v>43282</v>
      </c>
      <c r="B178" s="1">
        <v>65</v>
      </c>
      <c r="C178" s="1">
        <v>12</v>
      </c>
      <c r="D178" s="1">
        <v>2</v>
      </c>
      <c r="E178" s="1">
        <v>9</v>
      </c>
      <c r="F178" s="1">
        <v>1</v>
      </c>
    </row>
    <row r="179" spans="1:6" ht="13">
      <c r="A179" s="24">
        <v>43313</v>
      </c>
      <c r="B179" s="1">
        <v>67</v>
      </c>
      <c r="C179" s="1">
        <v>12</v>
      </c>
      <c r="D179" s="1">
        <v>3</v>
      </c>
      <c r="E179" s="1">
        <v>9</v>
      </c>
      <c r="F179" s="1">
        <v>1</v>
      </c>
    </row>
    <row r="180" spans="1:6" ht="13">
      <c r="A180" s="24">
        <v>43344</v>
      </c>
      <c r="B180" s="1">
        <v>68</v>
      </c>
      <c r="C180" s="1">
        <v>12</v>
      </c>
      <c r="D180" s="1">
        <v>3</v>
      </c>
      <c r="E180" s="1">
        <v>8</v>
      </c>
      <c r="F180" s="1">
        <v>1</v>
      </c>
    </row>
    <row r="181" spans="1:6" ht="13">
      <c r="A181" s="25">
        <v>43374</v>
      </c>
      <c r="B181" s="1">
        <v>85</v>
      </c>
      <c r="C181" s="1">
        <v>13</v>
      </c>
      <c r="D181" s="1">
        <v>4</v>
      </c>
      <c r="E181" s="1">
        <v>11</v>
      </c>
      <c r="F181" s="1">
        <v>1</v>
      </c>
    </row>
    <row r="182" spans="1:6" ht="13">
      <c r="A182" s="25">
        <v>43405</v>
      </c>
      <c r="B182" s="1">
        <v>90</v>
      </c>
      <c r="C182" s="1">
        <v>14</v>
      </c>
      <c r="D182" s="1">
        <v>4</v>
      </c>
      <c r="E182" s="1">
        <v>11</v>
      </c>
      <c r="F182" s="1">
        <v>1</v>
      </c>
    </row>
    <row r="183" spans="1:6" ht="13">
      <c r="A183" s="25">
        <v>43435</v>
      </c>
      <c r="B183" s="1">
        <v>73</v>
      </c>
      <c r="C183" s="1">
        <v>15</v>
      </c>
      <c r="D183" s="1">
        <v>4</v>
      </c>
      <c r="E183" s="1">
        <v>11</v>
      </c>
      <c r="F183" s="1">
        <v>1</v>
      </c>
    </row>
    <row r="184" spans="1:6" ht="13">
      <c r="A184" s="24">
        <v>43466</v>
      </c>
      <c r="B184" s="1">
        <v>100</v>
      </c>
      <c r="C184" s="1">
        <v>15</v>
      </c>
      <c r="D184" s="1">
        <v>5</v>
      </c>
      <c r="E184" s="1">
        <v>15</v>
      </c>
      <c r="F184" s="1">
        <v>1</v>
      </c>
    </row>
    <row r="185" spans="1:6" ht="13">
      <c r="A185" s="24">
        <v>43497</v>
      </c>
      <c r="B185" s="1">
        <v>90</v>
      </c>
      <c r="C185" s="1">
        <v>13</v>
      </c>
      <c r="D185" s="1">
        <v>5</v>
      </c>
      <c r="E185" s="1">
        <v>16</v>
      </c>
      <c r="F185" s="1">
        <v>1</v>
      </c>
    </row>
    <row r="186" spans="1:6" ht="13">
      <c r="A186" s="24">
        <v>43525</v>
      </c>
      <c r="B186" s="1">
        <v>83</v>
      </c>
      <c r="C186" s="1">
        <v>14</v>
      </c>
      <c r="D186" s="1">
        <v>5</v>
      </c>
      <c r="E186" s="1">
        <v>15</v>
      </c>
      <c r="F186" s="1">
        <v>1</v>
      </c>
    </row>
    <row r="187" spans="1:6" ht="13">
      <c r="A187" s="24">
        <v>43556</v>
      </c>
      <c r="B187" s="1">
        <v>78</v>
      </c>
      <c r="C187" s="1">
        <v>14</v>
      </c>
      <c r="D187" s="1">
        <v>5</v>
      </c>
      <c r="E187" s="1">
        <v>13</v>
      </c>
      <c r="F187" s="1">
        <v>1</v>
      </c>
    </row>
    <row r="188" spans="1:6" ht="13">
      <c r="A188" s="24">
        <v>43586</v>
      </c>
      <c r="B188" s="1">
        <v>77</v>
      </c>
      <c r="C188" s="1">
        <v>13</v>
      </c>
      <c r="D188" s="1">
        <v>5</v>
      </c>
      <c r="E188" s="1">
        <v>12</v>
      </c>
      <c r="F188" s="1">
        <v>1</v>
      </c>
    </row>
    <row r="189" spans="1:6" ht="13">
      <c r="A189" s="24">
        <v>43617</v>
      </c>
      <c r="B189" s="1">
        <v>73</v>
      </c>
      <c r="C189" s="1">
        <v>13</v>
      </c>
      <c r="D189" s="1">
        <v>4</v>
      </c>
      <c r="E189" s="1">
        <v>10</v>
      </c>
      <c r="F189" s="1">
        <v>2</v>
      </c>
    </row>
    <row r="190" spans="1:6" ht="13">
      <c r="A190" s="24">
        <v>43647</v>
      </c>
      <c r="B190" s="1">
        <v>79</v>
      </c>
      <c r="C190" s="1">
        <v>13</v>
      </c>
      <c r="D190" s="1">
        <v>4</v>
      </c>
      <c r="E190" s="1">
        <v>11</v>
      </c>
      <c r="F190" s="1">
        <v>1</v>
      </c>
    </row>
    <row r="191" spans="1:6" ht="13">
      <c r="A191" s="24">
        <v>43678</v>
      </c>
      <c r="B191" s="1">
        <v>77</v>
      </c>
      <c r="C191" s="1">
        <v>13</v>
      </c>
      <c r="D191" s="1">
        <v>5</v>
      </c>
      <c r="E191" s="1">
        <v>11</v>
      </c>
      <c r="F191" s="1">
        <v>1</v>
      </c>
    </row>
    <row r="192" spans="1:6" ht="13">
      <c r="A192" s="24">
        <v>43709</v>
      </c>
      <c r="B192" s="1">
        <v>85</v>
      </c>
      <c r="C192" s="1">
        <v>12</v>
      </c>
      <c r="D192" s="1">
        <v>5</v>
      </c>
      <c r="E192" s="1">
        <v>10</v>
      </c>
      <c r="F192" s="1">
        <v>2</v>
      </c>
    </row>
    <row r="193" spans="1:6" ht="13">
      <c r="A193" s="25">
        <v>43739</v>
      </c>
      <c r="B193" s="1">
        <v>79</v>
      </c>
      <c r="C193" s="1">
        <v>11</v>
      </c>
      <c r="D193" s="1">
        <v>5</v>
      </c>
      <c r="E193" s="1">
        <v>10</v>
      </c>
      <c r="F193" s="1">
        <v>3</v>
      </c>
    </row>
    <row r="194" spans="1:6" ht="13">
      <c r="A194" s="25">
        <v>43770</v>
      </c>
      <c r="B194" s="1">
        <v>77</v>
      </c>
      <c r="C194" s="1">
        <v>12</v>
      </c>
      <c r="D194" s="1">
        <v>5</v>
      </c>
      <c r="E194" s="1">
        <v>10</v>
      </c>
      <c r="F194" s="1">
        <v>5</v>
      </c>
    </row>
    <row r="195" spans="1:6" ht="13">
      <c r="A195" s="25">
        <v>43800</v>
      </c>
      <c r="B195" s="1">
        <v>67</v>
      </c>
      <c r="C195" s="1">
        <v>14</v>
      </c>
      <c r="D195" s="1">
        <v>4</v>
      </c>
      <c r="E195" s="1">
        <v>10</v>
      </c>
      <c r="F195" s="1">
        <v>4</v>
      </c>
    </row>
    <row r="196" spans="1:6" ht="13">
      <c r="A196" s="24">
        <v>43831</v>
      </c>
      <c r="B196" s="1">
        <v>95</v>
      </c>
      <c r="C196" s="1">
        <v>14</v>
      </c>
      <c r="D196" s="1">
        <v>5</v>
      </c>
      <c r="E196" s="1">
        <v>13</v>
      </c>
      <c r="F196" s="1">
        <v>6</v>
      </c>
    </row>
    <row r="197" spans="1:6" ht="13">
      <c r="A197" s="24">
        <v>43862</v>
      </c>
      <c r="B197" s="1">
        <v>86</v>
      </c>
      <c r="C197" s="1">
        <v>12</v>
      </c>
      <c r="D197" s="1">
        <v>5</v>
      </c>
      <c r="E197" s="1">
        <v>11</v>
      </c>
      <c r="F197" s="1">
        <v>6</v>
      </c>
    </row>
    <row r="198" spans="1:6" ht="13">
      <c r="A198" s="24">
        <v>43891</v>
      </c>
      <c r="B198" s="1">
        <v>77</v>
      </c>
      <c r="C198" s="1">
        <v>12</v>
      </c>
      <c r="D198" s="1">
        <v>3</v>
      </c>
      <c r="E198" s="1">
        <v>8</v>
      </c>
      <c r="F198" s="1">
        <v>4</v>
      </c>
    </row>
    <row r="199" spans="1:6" ht="13">
      <c r="A199" s="24">
        <v>43922</v>
      </c>
      <c r="B199" s="1">
        <v>67</v>
      </c>
      <c r="C199" s="1">
        <v>14</v>
      </c>
      <c r="D199" s="1">
        <v>4</v>
      </c>
      <c r="E199" s="1">
        <v>9</v>
      </c>
      <c r="F199" s="1">
        <v>5</v>
      </c>
    </row>
    <row r="200" spans="1:6" ht="13">
      <c r="A200" s="24">
        <v>43952</v>
      </c>
      <c r="B200" s="1">
        <v>80</v>
      </c>
      <c r="C200" s="1">
        <v>13</v>
      </c>
      <c r="D200" s="1">
        <v>5</v>
      </c>
      <c r="E200" s="1">
        <v>13</v>
      </c>
      <c r="F200" s="1">
        <v>6</v>
      </c>
    </row>
    <row r="201" spans="1:6" ht="13">
      <c r="A201" s="24">
        <v>43983</v>
      </c>
      <c r="B201" s="1">
        <v>86</v>
      </c>
      <c r="C201" s="1">
        <v>12</v>
      </c>
      <c r="D201" s="1">
        <v>5</v>
      </c>
      <c r="E201" s="1">
        <v>11</v>
      </c>
      <c r="F201" s="1">
        <v>9</v>
      </c>
    </row>
    <row r="202" spans="1:6" ht="13">
      <c r="A202" s="24">
        <v>44013</v>
      </c>
      <c r="B202" s="1">
        <v>85</v>
      </c>
      <c r="C202" s="1">
        <v>13</v>
      </c>
      <c r="D202" s="1">
        <v>5</v>
      </c>
      <c r="E202" s="1">
        <v>12</v>
      </c>
      <c r="F202" s="1">
        <v>8</v>
      </c>
    </row>
    <row r="203" spans="1:6" ht="13">
      <c r="A203" s="24">
        <v>44044</v>
      </c>
      <c r="B203" s="1">
        <v>87</v>
      </c>
      <c r="C203" s="1">
        <v>13</v>
      </c>
      <c r="D203" s="1">
        <v>5</v>
      </c>
      <c r="E203" s="1">
        <v>10</v>
      </c>
      <c r="F203" s="1">
        <v>9</v>
      </c>
    </row>
    <row r="204" spans="1:6" ht="13">
      <c r="A204" s="24">
        <v>44075</v>
      </c>
      <c r="B204" s="1">
        <v>90</v>
      </c>
      <c r="C204" s="1">
        <v>12</v>
      </c>
      <c r="D204" s="1">
        <v>5</v>
      </c>
      <c r="E204" s="1">
        <v>10</v>
      </c>
      <c r="F204" s="1">
        <v>12</v>
      </c>
    </row>
    <row r="205" spans="1:6" ht="13">
      <c r="A205" s="25">
        <v>44105</v>
      </c>
      <c r="B205" s="1">
        <v>78</v>
      </c>
      <c r="C205" s="1">
        <v>13</v>
      </c>
      <c r="D205" s="1">
        <v>4</v>
      </c>
      <c r="E205" s="1">
        <v>10</v>
      </c>
      <c r="F205" s="1">
        <v>10</v>
      </c>
    </row>
    <row r="206" spans="1:6" ht="13">
      <c r="A206" s="25">
        <v>44136</v>
      </c>
      <c r="B206" s="1">
        <v>72</v>
      </c>
      <c r="C206" s="1">
        <v>13</v>
      </c>
      <c r="D206" s="1">
        <v>6</v>
      </c>
      <c r="E206" s="1">
        <v>11</v>
      </c>
      <c r="F206" s="1">
        <v>9</v>
      </c>
    </row>
    <row r="207" spans="1:6" ht="13">
      <c r="A207" s="25">
        <v>44166</v>
      </c>
      <c r="B207" s="1">
        <v>65</v>
      </c>
      <c r="C207" s="1">
        <v>15</v>
      </c>
      <c r="D207" s="1">
        <v>5</v>
      </c>
      <c r="E207" s="1">
        <v>11</v>
      </c>
      <c r="F207" s="1">
        <v>7</v>
      </c>
    </row>
    <row r="208" spans="1:6" ht="13">
      <c r="A208" s="24">
        <v>44197</v>
      </c>
      <c r="B208" s="1">
        <v>92</v>
      </c>
      <c r="C208" s="1">
        <v>15</v>
      </c>
      <c r="D208" s="1">
        <v>5</v>
      </c>
      <c r="E208" s="1">
        <v>15</v>
      </c>
      <c r="F208" s="1">
        <v>10</v>
      </c>
    </row>
    <row r="209" spans="1:6" ht="13">
      <c r="A209" s="24">
        <v>44228</v>
      </c>
      <c r="B209" s="1">
        <v>81</v>
      </c>
      <c r="C209" s="1">
        <v>15</v>
      </c>
      <c r="D209" s="1">
        <v>6</v>
      </c>
      <c r="E209" s="1">
        <v>14</v>
      </c>
      <c r="F209" s="1">
        <v>11</v>
      </c>
    </row>
    <row r="210" spans="1:6" ht="13">
      <c r="A210" s="24">
        <v>44256</v>
      </c>
      <c r="B210" s="1">
        <v>71</v>
      </c>
      <c r="C210" s="1">
        <v>17</v>
      </c>
      <c r="D210" s="1">
        <v>6</v>
      </c>
      <c r="E210" s="1">
        <v>19</v>
      </c>
      <c r="F210" s="1">
        <v>12</v>
      </c>
    </row>
    <row r="211" spans="1:6" ht="13">
      <c r="A211" s="24">
        <v>44287</v>
      </c>
      <c r="B211" s="1">
        <v>79</v>
      </c>
      <c r="C211" s="1">
        <v>16</v>
      </c>
      <c r="D211" s="1">
        <v>5</v>
      </c>
      <c r="E211" s="1">
        <v>18</v>
      </c>
      <c r="F211" s="1">
        <v>12</v>
      </c>
    </row>
    <row r="212" spans="1:6" ht="13">
      <c r="A212" s="24">
        <v>44317</v>
      </c>
      <c r="B212" s="1">
        <v>84</v>
      </c>
      <c r="C212" s="1">
        <v>15</v>
      </c>
      <c r="D212" s="1">
        <v>4</v>
      </c>
      <c r="E212" s="1">
        <v>18</v>
      </c>
      <c r="F212" s="1">
        <v>12</v>
      </c>
    </row>
    <row r="213" spans="1:6" ht="13">
      <c r="A213" s="24">
        <v>44348</v>
      </c>
      <c r="B213" s="1">
        <v>77</v>
      </c>
      <c r="C213" s="1">
        <v>12</v>
      </c>
      <c r="D213" s="1">
        <v>4</v>
      </c>
      <c r="E213" s="1">
        <v>16</v>
      </c>
      <c r="F213" s="1">
        <v>12</v>
      </c>
    </row>
    <row r="214" spans="1:6" ht="13">
      <c r="A214" s="24">
        <v>44378</v>
      </c>
      <c r="B214" s="1">
        <v>73</v>
      </c>
      <c r="C214" s="1">
        <v>14</v>
      </c>
      <c r="D214" s="1">
        <v>3</v>
      </c>
      <c r="E214" s="1">
        <v>14</v>
      </c>
      <c r="F214" s="1">
        <v>10</v>
      </c>
    </row>
    <row r="215" spans="1:6" ht="13">
      <c r="A215" s="24">
        <v>44409</v>
      </c>
      <c r="B215" s="1">
        <v>84</v>
      </c>
      <c r="C215" s="1">
        <v>14</v>
      </c>
      <c r="D215" s="1">
        <v>4</v>
      </c>
      <c r="E215" s="1">
        <v>15</v>
      </c>
      <c r="F215" s="1">
        <v>11</v>
      </c>
    </row>
    <row r="216" spans="1:6" ht="13">
      <c r="A216" s="24">
        <v>44440</v>
      </c>
      <c r="B216" s="1">
        <v>82</v>
      </c>
      <c r="C216" s="1">
        <v>13</v>
      </c>
      <c r="D216" s="1">
        <v>3</v>
      </c>
      <c r="E216" s="1">
        <v>14</v>
      </c>
      <c r="F216" s="1">
        <v>14</v>
      </c>
    </row>
    <row r="217" spans="1:6" ht="13">
      <c r="A217" s="25">
        <v>44470</v>
      </c>
      <c r="B217" s="1">
        <v>72</v>
      </c>
      <c r="C217" s="1">
        <v>13</v>
      </c>
      <c r="D217" s="1">
        <v>4</v>
      </c>
      <c r="E217" s="1">
        <v>13</v>
      </c>
      <c r="F217" s="1">
        <v>11</v>
      </c>
    </row>
    <row r="218" spans="1:6" ht="13">
      <c r="A218" s="25">
        <v>44501</v>
      </c>
      <c r="B218" s="1">
        <v>73</v>
      </c>
      <c r="C218" s="1">
        <v>13</v>
      </c>
      <c r="D218" s="1">
        <v>4</v>
      </c>
      <c r="E218" s="1">
        <v>14</v>
      </c>
      <c r="F218" s="1">
        <v>12</v>
      </c>
    </row>
    <row r="219" spans="1:6" ht="13">
      <c r="A219" s="25">
        <v>44531</v>
      </c>
      <c r="B219" s="1">
        <v>62</v>
      </c>
      <c r="C219" s="1">
        <v>16</v>
      </c>
      <c r="D219" s="1">
        <v>4</v>
      </c>
      <c r="E219" s="1">
        <v>15</v>
      </c>
      <c r="F219" s="1">
        <v>9</v>
      </c>
    </row>
    <row r="220" spans="1:6" ht="13">
      <c r="A220" s="24">
        <v>44562</v>
      </c>
      <c r="B220" s="1">
        <v>82</v>
      </c>
      <c r="C220" s="1">
        <v>15</v>
      </c>
      <c r="D220" s="1">
        <v>6</v>
      </c>
      <c r="E220" s="1">
        <v>19</v>
      </c>
      <c r="F220" s="1">
        <v>14</v>
      </c>
    </row>
    <row r="221" spans="1:6" ht="13">
      <c r="A221" s="24">
        <v>44593</v>
      </c>
      <c r="B221" s="1">
        <v>78</v>
      </c>
      <c r="C221" s="1">
        <v>14</v>
      </c>
      <c r="D221" s="1">
        <v>5</v>
      </c>
      <c r="E221" s="1">
        <v>18</v>
      </c>
      <c r="F221" s="1">
        <v>12</v>
      </c>
    </row>
    <row r="222" spans="1:6" ht="13">
      <c r="A222" s="24">
        <v>44621</v>
      </c>
      <c r="B222" s="1">
        <v>80</v>
      </c>
      <c r="C222" s="1">
        <v>15</v>
      </c>
      <c r="D222" s="1">
        <v>5</v>
      </c>
      <c r="E222" s="1">
        <v>17</v>
      </c>
      <c r="F222" s="1">
        <v>15</v>
      </c>
    </row>
    <row r="223" spans="1:6" ht="13">
      <c r="A223" s="24">
        <v>44652</v>
      </c>
      <c r="B223" s="1">
        <v>70</v>
      </c>
      <c r="C223" s="1">
        <v>14</v>
      </c>
      <c r="D223" s="1">
        <v>6</v>
      </c>
      <c r="E223" s="1">
        <v>20</v>
      </c>
      <c r="F223" s="1">
        <v>14</v>
      </c>
    </row>
    <row r="224" spans="1:6" ht="13">
      <c r="A224" s="24">
        <v>44682</v>
      </c>
      <c r="B224" s="1">
        <v>68</v>
      </c>
      <c r="C224" s="1">
        <v>13</v>
      </c>
      <c r="D224" s="1">
        <v>6</v>
      </c>
      <c r="E224" s="1">
        <v>17</v>
      </c>
      <c r="F224" s="1">
        <v>13</v>
      </c>
    </row>
    <row r="225" spans="1:6" ht="13">
      <c r="A225" s="24">
        <v>44713</v>
      </c>
      <c r="B225" s="1">
        <v>66</v>
      </c>
      <c r="C225" s="1">
        <v>14</v>
      </c>
      <c r="D225" s="1">
        <v>7</v>
      </c>
      <c r="E225" s="1">
        <v>14</v>
      </c>
      <c r="F225" s="1">
        <v>12</v>
      </c>
    </row>
    <row r="226" spans="1:6" ht="13">
      <c r="A226" s="24">
        <v>44743</v>
      </c>
      <c r="B226" s="1">
        <v>65</v>
      </c>
      <c r="C226" s="1">
        <v>15</v>
      </c>
      <c r="D226" s="1">
        <v>6</v>
      </c>
      <c r="E226" s="1">
        <v>15</v>
      </c>
      <c r="F226" s="1">
        <v>10</v>
      </c>
    </row>
    <row r="227" spans="1:6" ht="13">
      <c r="A227" s="24">
        <v>44774</v>
      </c>
      <c r="B227" s="1">
        <v>67</v>
      </c>
      <c r="C227" s="1">
        <v>13</v>
      </c>
      <c r="D227" s="1">
        <v>6</v>
      </c>
      <c r="E227" s="1">
        <v>14</v>
      </c>
      <c r="F227" s="1">
        <v>12</v>
      </c>
    </row>
    <row r="228" spans="1:6" ht="13">
      <c r="A228" s="24">
        <v>44805</v>
      </c>
      <c r="B228" s="1">
        <v>71</v>
      </c>
      <c r="C228" s="1">
        <v>14</v>
      </c>
      <c r="D228" s="1">
        <v>4</v>
      </c>
      <c r="E228" s="1">
        <v>14</v>
      </c>
      <c r="F228" s="1">
        <v>14</v>
      </c>
    </row>
    <row r="229" spans="1:6" ht="13">
      <c r="A229" s="25">
        <v>44835</v>
      </c>
      <c r="B229" s="1">
        <v>74</v>
      </c>
      <c r="C229" s="1">
        <v>16</v>
      </c>
      <c r="D229" s="1">
        <v>4</v>
      </c>
      <c r="E229" s="1">
        <v>14</v>
      </c>
      <c r="F229" s="1">
        <v>13</v>
      </c>
    </row>
    <row r="230" spans="1:6" ht="13">
      <c r="A230" s="25">
        <v>44866</v>
      </c>
      <c r="B230" s="1">
        <v>68</v>
      </c>
      <c r="C230" s="1">
        <v>15</v>
      </c>
      <c r="D230" s="1">
        <v>4</v>
      </c>
      <c r="E230" s="1">
        <v>16</v>
      </c>
      <c r="F230" s="1">
        <v>13</v>
      </c>
    </row>
    <row r="231" spans="1:6" ht="13">
      <c r="A231" s="25">
        <v>44896</v>
      </c>
      <c r="B231" s="1">
        <v>61</v>
      </c>
      <c r="C231" s="1">
        <v>18</v>
      </c>
      <c r="D231" s="1">
        <v>4</v>
      </c>
      <c r="E231" s="1">
        <v>14</v>
      </c>
      <c r="F231" s="1">
        <v>9</v>
      </c>
    </row>
    <row r="232" spans="1:6" ht="13">
      <c r="A232" s="24">
        <v>44927</v>
      </c>
      <c r="B232" s="1">
        <v>79</v>
      </c>
      <c r="C232" s="1">
        <v>17</v>
      </c>
      <c r="D232" s="1">
        <v>5</v>
      </c>
      <c r="E232" s="1">
        <v>17</v>
      </c>
      <c r="F232" s="1">
        <v>15</v>
      </c>
    </row>
    <row r="233" spans="1:6" ht="13">
      <c r="A233" s="24">
        <v>44958</v>
      </c>
      <c r="B233" s="1">
        <v>72</v>
      </c>
      <c r="C233" s="1">
        <v>17</v>
      </c>
      <c r="D233" s="1">
        <v>5</v>
      </c>
      <c r="E233" s="1">
        <v>19</v>
      </c>
      <c r="F233" s="1">
        <v>13</v>
      </c>
    </row>
    <row r="234" spans="1:6" ht="13">
      <c r="A234" s="24">
        <v>44986</v>
      </c>
      <c r="B234" s="1">
        <v>89</v>
      </c>
      <c r="C234" s="1">
        <v>17</v>
      </c>
      <c r="D234" s="1">
        <v>4</v>
      </c>
      <c r="E234" s="1">
        <v>19</v>
      </c>
      <c r="F234" s="1">
        <v>15</v>
      </c>
    </row>
    <row r="235" spans="1:6" ht="13">
      <c r="A235" s="24">
        <v>45017</v>
      </c>
      <c r="B235" s="1">
        <v>75</v>
      </c>
      <c r="C235" s="1">
        <v>15</v>
      </c>
      <c r="D235" s="1">
        <v>4</v>
      </c>
      <c r="E235" s="1">
        <v>17</v>
      </c>
      <c r="F235" s="1">
        <v>13</v>
      </c>
    </row>
    <row r="236" spans="1:6" ht="13">
      <c r="A236" s="24">
        <v>45047</v>
      </c>
      <c r="B236" s="1">
        <v>80</v>
      </c>
      <c r="C236" s="1">
        <v>15</v>
      </c>
      <c r="D236" s="1">
        <v>4</v>
      </c>
      <c r="E236" s="1">
        <v>17</v>
      </c>
      <c r="F236" s="1">
        <v>14</v>
      </c>
    </row>
    <row r="237" spans="1:6" ht="13">
      <c r="A237" s="24">
        <v>45078</v>
      </c>
      <c r="B237" s="1">
        <v>74</v>
      </c>
      <c r="C237" s="1">
        <v>16</v>
      </c>
      <c r="D237" s="1">
        <v>3</v>
      </c>
      <c r="E237" s="1">
        <v>16</v>
      </c>
      <c r="F237" s="1">
        <v>14</v>
      </c>
    </row>
    <row r="238" spans="1:6" ht="13">
      <c r="A238" s="24">
        <v>45108</v>
      </c>
      <c r="B238" s="1">
        <v>71</v>
      </c>
      <c r="C238" s="1">
        <v>14</v>
      </c>
      <c r="D238" s="1">
        <v>4</v>
      </c>
      <c r="E238" s="1">
        <v>18</v>
      </c>
      <c r="F238" s="1">
        <v>11</v>
      </c>
    </row>
    <row r="239" spans="1:6" ht="13">
      <c r="A239" s="24">
        <v>45139</v>
      </c>
      <c r="B239" s="1">
        <v>77</v>
      </c>
      <c r="C239" s="1">
        <v>14</v>
      </c>
      <c r="D239" s="1">
        <v>4</v>
      </c>
      <c r="E239" s="1">
        <v>17</v>
      </c>
      <c r="F239" s="1">
        <v>14</v>
      </c>
    </row>
    <row r="240" spans="1:6" ht="13">
      <c r="A240" s="24">
        <v>45170</v>
      </c>
      <c r="B240" s="1">
        <v>89</v>
      </c>
      <c r="C240" s="1">
        <v>14</v>
      </c>
      <c r="D240" s="1">
        <v>4</v>
      </c>
      <c r="E240" s="1">
        <v>16</v>
      </c>
      <c r="F240" s="1">
        <v>17</v>
      </c>
    </row>
    <row r="241" spans="1:6" ht="13">
      <c r="A241" s="25">
        <v>45200</v>
      </c>
      <c r="B241" s="1">
        <v>80</v>
      </c>
      <c r="C241" s="1">
        <v>14</v>
      </c>
      <c r="D241" s="1">
        <v>3</v>
      </c>
      <c r="E241" s="1">
        <v>15</v>
      </c>
      <c r="F241" s="1">
        <v>16</v>
      </c>
    </row>
    <row r="242" spans="1:6" ht="13">
      <c r="A242" s="25">
        <v>45231</v>
      </c>
      <c r="B242" s="1">
        <v>76</v>
      </c>
      <c r="C242" s="1">
        <v>16</v>
      </c>
      <c r="D242" s="1">
        <v>4</v>
      </c>
      <c r="E242" s="1">
        <v>15</v>
      </c>
      <c r="F242" s="1">
        <v>15</v>
      </c>
    </row>
    <row r="243" spans="1:6" ht="13">
      <c r="A243" s="25">
        <v>45261</v>
      </c>
      <c r="B243" s="1">
        <v>59</v>
      </c>
      <c r="C243" s="1">
        <v>14</v>
      </c>
      <c r="D243" s="1">
        <v>3</v>
      </c>
      <c r="E243" s="1">
        <v>14</v>
      </c>
      <c r="F243" s="1">
        <v>10</v>
      </c>
    </row>
    <row r="244" spans="1:6" ht="13">
      <c r="A244" s="24">
        <v>45292</v>
      </c>
      <c r="B244" s="1">
        <v>98</v>
      </c>
      <c r="C244" s="1">
        <v>15</v>
      </c>
      <c r="D244" s="1">
        <v>4</v>
      </c>
      <c r="E244" s="1">
        <v>17</v>
      </c>
      <c r="F244" s="1">
        <v>16</v>
      </c>
    </row>
    <row r="245" spans="1:6" ht="13">
      <c r="A245" s="24">
        <v>45323</v>
      </c>
      <c r="B245" s="1">
        <v>95</v>
      </c>
      <c r="C245" s="1">
        <v>20</v>
      </c>
      <c r="D245" s="1">
        <v>4</v>
      </c>
      <c r="E245" s="1">
        <v>18</v>
      </c>
      <c r="F245" s="1">
        <v>14</v>
      </c>
    </row>
    <row r="246" spans="1:6" ht="13">
      <c r="A246" s="24">
        <v>45352</v>
      </c>
      <c r="B246" s="1">
        <v>85</v>
      </c>
      <c r="C246" s="1">
        <v>15</v>
      </c>
      <c r="D246" s="1">
        <v>4</v>
      </c>
      <c r="E246" s="1">
        <v>17</v>
      </c>
      <c r="F246" s="1">
        <v>14</v>
      </c>
    </row>
    <row r="247" spans="1:6" ht="13">
      <c r="A247" s="24">
        <v>45383</v>
      </c>
      <c r="B247" s="1">
        <v>89</v>
      </c>
      <c r="C247" s="1">
        <v>14</v>
      </c>
      <c r="D247" s="1">
        <v>4</v>
      </c>
      <c r="E247" s="1">
        <v>17</v>
      </c>
      <c r="F247" s="1">
        <v>14</v>
      </c>
    </row>
    <row r="248" spans="1:6" ht="13">
      <c r="A248" s="24">
        <v>45413</v>
      </c>
      <c r="B248" s="1">
        <v>76</v>
      </c>
      <c r="C248" s="1">
        <v>14</v>
      </c>
      <c r="D248" s="1">
        <v>3</v>
      </c>
      <c r="E248" s="1">
        <v>15</v>
      </c>
      <c r="F248" s="1">
        <v>13</v>
      </c>
    </row>
    <row r="249" spans="1:6" ht="13">
      <c r="A249" s="24">
        <v>45444</v>
      </c>
      <c r="B249" s="1">
        <v>77</v>
      </c>
      <c r="C249" s="1">
        <v>13</v>
      </c>
      <c r="D249" s="1">
        <v>3</v>
      </c>
      <c r="E249" s="1">
        <v>14</v>
      </c>
      <c r="F249" s="1">
        <v>13</v>
      </c>
    </row>
    <row r="250" spans="1:6" ht="13">
      <c r="A250" s="24">
        <v>45474</v>
      </c>
      <c r="B250" s="1">
        <v>82</v>
      </c>
      <c r="C250" s="1">
        <v>14</v>
      </c>
      <c r="D250" s="1">
        <v>4</v>
      </c>
      <c r="E250" s="1">
        <v>15</v>
      </c>
      <c r="F250" s="1">
        <v>11</v>
      </c>
    </row>
    <row r="251" spans="1:6" ht="13">
      <c r="A251" s="24">
        <v>45505</v>
      </c>
      <c r="B251" s="1">
        <v>79</v>
      </c>
      <c r="C251" s="1">
        <v>14</v>
      </c>
      <c r="D251" s="1">
        <v>3</v>
      </c>
      <c r="E251" s="1">
        <v>15</v>
      </c>
      <c r="F251" s="1">
        <v>12</v>
      </c>
    </row>
    <row r="252" spans="1:6" ht="13">
      <c r="A252" s="24">
        <v>45536</v>
      </c>
      <c r="B252" s="1">
        <v>86</v>
      </c>
      <c r="C252" s="1">
        <v>14</v>
      </c>
      <c r="D252" s="1">
        <v>3</v>
      </c>
      <c r="E252" s="1">
        <v>13</v>
      </c>
      <c r="F252" s="1">
        <v>15</v>
      </c>
    </row>
    <row r="253" spans="1:6" ht="13">
      <c r="A253" s="25">
        <v>45566</v>
      </c>
      <c r="B253" s="1">
        <v>84</v>
      </c>
      <c r="C253" s="1">
        <v>13</v>
      </c>
      <c r="D253" s="1">
        <v>3</v>
      </c>
      <c r="E253" s="1">
        <v>15</v>
      </c>
      <c r="F253" s="1">
        <v>15</v>
      </c>
    </row>
    <row r="254" spans="1:6" ht="13">
      <c r="A254" s="25">
        <v>45597</v>
      </c>
      <c r="B254" s="1">
        <v>86</v>
      </c>
      <c r="C254" s="1">
        <v>14</v>
      </c>
      <c r="D254" s="1">
        <v>3</v>
      </c>
      <c r="E254" s="1">
        <v>15</v>
      </c>
      <c r="F254" s="1">
        <v>14</v>
      </c>
    </row>
    <row r="255" spans="1:6" ht="13">
      <c r="A255" s="25">
        <v>45627</v>
      </c>
      <c r="B255" s="1">
        <v>74</v>
      </c>
      <c r="C255" s="1">
        <v>15</v>
      </c>
      <c r="D255" s="1">
        <v>3</v>
      </c>
      <c r="E255" s="1">
        <v>16</v>
      </c>
      <c r="F255" s="1">
        <v>11</v>
      </c>
    </row>
    <row r="256" spans="1:6" ht="13">
      <c r="A256" s="24">
        <v>45658</v>
      </c>
      <c r="B256" s="1">
        <v>99</v>
      </c>
      <c r="C256" s="1">
        <v>15</v>
      </c>
      <c r="D256" s="1">
        <v>4</v>
      </c>
      <c r="E256" s="1">
        <v>18</v>
      </c>
      <c r="F256" s="1">
        <v>17</v>
      </c>
    </row>
    <row r="257" spans="1:6" ht="13">
      <c r="A257" s="24">
        <v>45689</v>
      </c>
      <c r="B257" s="1">
        <v>91</v>
      </c>
      <c r="C257" s="1">
        <v>15</v>
      </c>
      <c r="D257" s="1">
        <v>4</v>
      </c>
      <c r="E257" s="1">
        <v>18</v>
      </c>
      <c r="F257" s="1">
        <v>14</v>
      </c>
    </row>
    <row r="258" spans="1:6" ht="13">
      <c r="A258" s="24">
        <v>45717</v>
      </c>
      <c r="B258" s="1">
        <v>89</v>
      </c>
      <c r="C258" s="1">
        <v>13</v>
      </c>
      <c r="D258" s="1">
        <v>3</v>
      </c>
      <c r="E258" s="1">
        <v>18</v>
      </c>
      <c r="F258" s="1">
        <v>14</v>
      </c>
    </row>
    <row r="259" spans="1:6" ht="13">
      <c r="A259" s="24">
        <v>45748</v>
      </c>
      <c r="B259" s="1">
        <v>90</v>
      </c>
      <c r="C259" s="1">
        <v>13</v>
      </c>
      <c r="D259" s="1">
        <v>4</v>
      </c>
      <c r="E259" s="1">
        <v>16</v>
      </c>
      <c r="F259" s="1">
        <v>15</v>
      </c>
    </row>
    <row r="260" spans="1:6" ht="13">
      <c r="A260" s="24">
        <v>45778</v>
      </c>
      <c r="B260" s="1">
        <v>80</v>
      </c>
      <c r="C260" s="1">
        <v>11</v>
      </c>
      <c r="D260" s="1">
        <v>3</v>
      </c>
      <c r="E260" s="1">
        <v>15</v>
      </c>
      <c r="F260" s="1">
        <v>13</v>
      </c>
    </row>
    <row r="261" spans="1:6" ht="13">
      <c r="A261" s="24">
        <v>45809</v>
      </c>
      <c r="B261" s="1">
        <v>88</v>
      </c>
      <c r="C261" s="1">
        <v>11</v>
      </c>
      <c r="D261" s="1">
        <v>3</v>
      </c>
      <c r="E261" s="1">
        <v>16</v>
      </c>
      <c r="F261" s="1">
        <v>15</v>
      </c>
    </row>
    <row r="262" spans="1:6" ht="13">
      <c r="A262" s="24">
        <v>45839</v>
      </c>
      <c r="B262" s="1">
        <v>86</v>
      </c>
      <c r="C262" s="1">
        <v>12</v>
      </c>
      <c r="D262" s="1">
        <v>4</v>
      </c>
      <c r="E262" s="1">
        <v>18</v>
      </c>
      <c r="F262" s="1">
        <v>13</v>
      </c>
    </row>
    <row r="263" spans="1:6" ht="13">
      <c r="A263" s="24">
        <v>45870</v>
      </c>
      <c r="B263" s="1">
        <v>81</v>
      </c>
      <c r="C263" s="1">
        <v>12</v>
      </c>
      <c r="D263" s="1">
        <v>4</v>
      </c>
      <c r="E263" s="1">
        <v>18</v>
      </c>
      <c r="F263" s="1">
        <v>13</v>
      </c>
    </row>
    <row r="264" spans="1:6" ht="13">
      <c r="A264" s="24">
        <v>45901</v>
      </c>
      <c r="B264" s="1">
        <v>97</v>
      </c>
      <c r="C264" s="1">
        <v>12</v>
      </c>
      <c r="D264" s="1">
        <v>3</v>
      </c>
      <c r="E264" s="1">
        <v>19</v>
      </c>
      <c r="F264" s="1">
        <v>16</v>
      </c>
    </row>
    <row r="265" spans="1:6" ht="13">
      <c r="A265" s="25">
        <v>45931</v>
      </c>
      <c r="B265" s="1">
        <v>100</v>
      </c>
      <c r="C265" s="1">
        <v>13</v>
      </c>
      <c r="D265" s="1">
        <v>4</v>
      </c>
      <c r="E265" s="1">
        <v>17</v>
      </c>
      <c r="F265" s="1">
        <v>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F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622</v>
      </c>
      <c r="C3" s="1" t="s">
        <v>623</v>
      </c>
      <c r="D3" s="1" t="s">
        <v>624</v>
      </c>
      <c r="E3" s="1" t="s">
        <v>625</v>
      </c>
      <c r="F3" s="1" t="s">
        <v>626</v>
      </c>
    </row>
    <row r="4" spans="1:6" ht="15.75" customHeight="1">
      <c r="A4" s="24">
        <v>37987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ht="15.75" customHeight="1">
      <c r="A5" s="24">
        <v>38018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 ht="15.75" customHeight="1">
      <c r="A6" s="24">
        <v>38047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ht="15.75" customHeight="1">
      <c r="A7" s="24">
        <v>38078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ht="15.75" customHeight="1">
      <c r="A8" s="24">
        <v>38108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ht="15.75" customHeight="1">
      <c r="A9" s="24">
        <v>38139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ht="15.75" customHeight="1">
      <c r="A10" s="24">
        <v>38169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 ht="15.75" customHeight="1">
      <c r="A11" s="24">
        <v>38200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ht="15.75" customHeight="1">
      <c r="A12" s="24">
        <v>38231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ht="15.75" customHeight="1">
      <c r="A13" s="25">
        <v>38261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ht="15.75" customHeight="1">
      <c r="A14" s="25">
        <v>38292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ht="15.75" customHeight="1">
      <c r="A15" s="25">
        <v>38322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ht="15.75" customHeight="1">
      <c r="A16" s="24">
        <v>38353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ht="15.75" customHeight="1">
      <c r="A17" s="24">
        <v>38384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 ht="15.75" customHeight="1">
      <c r="A18" s="24">
        <v>38412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</row>
    <row r="19" spans="1:6" ht="15.75" customHeight="1">
      <c r="A19" s="24">
        <v>38443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ht="15.75" customHeight="1">
      <c r="A20" s="24">
        <v>38473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 ht="15.75" customHeight="1">
      <c r="A21" s="24">
        <v>38504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 ht="15.75" customHeight="1">
      <c r="A22" s="24">
        <v>38534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</row>
    <row r="23" spans="1:6" ht="15.75" customHeight="1">
      <c r="A23" s="24">
        <v>38565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6" ht="15.75" customHeight="1">
      <c r="A24" s="24">
        <v>38596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 ht="15.75" customHeight="1">
      <c r="A25" s="25">
        <v>38626</v>
      </c>
      <c r="B25" s="1">
        <v>14</v>
      </c>
      <c r="C25" s="1">
        <v>0</v>
      </c>
      <c r="D25" s="1">
        <v>0</v>
      </c>
      <c r="E25" s="1">
        <v>0</v>
      </c>
      <c r="F25" s="1">
        <v>0</v>
      </c>
    </row>
    <row r="26" spans="1:6" ht="15.75" customHeight="1">
      <c r="A26" s="25">
        <v>38657</v>
      </c>
      <c r="B26" s="1">
        <v>18</v>
      </c>
      <c r="C26" s="1">
        <v>0</v>
      </c>
      <c r="D26" s="1">
        <v>0</v>
      </c>
      <c r="E26" s="1">
        <v>0</v>
      </c>
      <c r="F26" s="1">
        <v>0</v>
      </c>
    </row>
    <row r="27" spans="1:6" ht="15.75" customHeight="1">
      <c r="A27" s="25">
        <v>38687</v>
      </c>
      <c r="B27" s="1">
        <v>16</v>
      </c>
      <c r="C27" s="1">
        <v>0</v>
      </c>
      <c r="D27" s="1">
        <v>0</v>
      </c>
      <c r="E27" s="1">
        <v>0</v>
      </c>
      <c r="F27" s="1">
        <v>0</v>
      </c>
    </row>
    <row r="28" spans="1:6" ht="15.75" customHeight="1">
      <c r="A28" s="24">
        <v>38718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</row>
    <row r="29" spans="1:6" ht="15.75" customHeight="1">
      <c r="A29" s="24">
        <v>38749</v>
      </c>
      <c r="B29" s="1">
        <v>12</v>
      </c>
      <c r="C29" s="1">
        <v>0</v>
      </c>
      <c r="D29" s="1">
        <v>0</v>
      </c>
      <c r="E29" s="1">
        <v>0</v>
      </c>
      <c r="F29" s="1">
        <v>0</v>
      </c>
    </row>
    <row r="30" spans="1:6" ht="15.75" customHeight="1">
      <c r="A30" s="24">
        <v>38777</v>
      </c>
      <c r="B30" s="1">
        <v>9</v>
      </c>
      <c r="C30" s="1">
        <v>0</v>
      </c>
      <c r="D30" s="1">
        <v>0</v>
      </c>
      <c r="E30" s="1">
        <v>0</v>
      </c>
      <c r="F30" s="1">
        <v>0</v>
      </c>
    </row>
    <row r="31" spans="1:6" ht="15.75" customHeight="1">
      <c r="A31" s="24">
        <v>38808</v>
      </c>
      <c r="B31" s="1">
        <v>14</v>
      </c>
      <c r="C31" s="1">
        <v>0</v>
      </c>
      <c r="D31" s="1">
        <v>0</v>
      </c>
      <c r="E31" s="1">
        <v>0</v>
      </c>
      <c r="F31" s="1">
        <v>0</v>
      </c>
    </row>
    <row r="32" spans="1:6" ht="15.75" customHeight="1">
      <c r="A32" s="24">
        <v>38838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</row>
    <row r="33" spans="1:6" ht="15.75" customHeight="1">
      <c r="A33" s="24">
        <v>38869</v>
      </c>
      <c r="B33" s="1">
        <v>11</v>
      </c>
      <c r="C33" s="1">
        <v>0</v>
      </c>
      <c r="D33" s="1">
        <v>0</v>
      </c>
      <c r="E33" s="1">
        <v>0</v>
      </c>
      <c r="F33" s="1">
        <v>0</v>
      </c>
    </row>
    <row r="34" spans="1:6" ht="15.75" customHeight="1">
      <c r="A34" s="24">
        <v>38899</v>
      </c>
      <c r="B34" s="1">
        <v>12</v>
      </c>
      <c r="C34" s="1">
        <v>0</v>
      </c>
      <c r="D34" s="1">
        <v>0</v>
      </c>
      <c r="E34" s="1">
        <v>0</v>
      </c>
      <c r="F34" s="1">
        <v>0</v>
      </c>
    </row>
    <row r="35" spans="1:6" ht="15.75" customHeight="1">
      <c r="A35" s="24">
        <v>38930</v>
      </c>
      <c r="B35" s="1">
        <v>10</v>
      </c>
      <c r="C35" s="1">
        <v>0</v>
      </c>
      <c r="D35" s="1">
        <v>0</v>
      </c>
      <c r="E35" s="1">
        <v>0</v>
      </c>
      <c r="F35" s="1">
        <v>0</v>
      </c>
    </row>
    <row r="36" spans="1:6" ht="15.75" customHeight="1">
      <c r="A36" s="24">
        <v>38961</v>
      </c>
      <c r="B36" s="1">
        <v>9</v>
      </c>
      <c r="C36" s="1">
        <v>0</v>
      </c>
      <c r="D36" s="1">
        <v>0</v>
      </c>
      <c r="E36" s="1">
        <v>0</v>
      </c>
      <c r="F36" s="1">
        <v>0</v>
      </c>
    </row>
    <row r="37" spans="1:6" ht="15.75" customHeight="1">
      <c r="A37" s="25">
        <v>38991</v>
      </c>
      <c r="B37" s="1">
        <v>8</v>
      </c>
      <c r="C37" s="1">
        <v>0</v>
      </c>
      <c r="D37" s="1">
        <v>0</v>
      </c>
      <c r="E37" s="1">
        <v>0</v>
      </c>
      <c r="F37" s="1">
        <v>0</v>
      </c>
    </row>
    <row r="38" spans="1:6" ht="15.75" customHeight="1">
      <c r="A38" s="25">
        <v>39022</v>
      </c>
      <c r="B38" s="1">
        <v>18</v>
      </c>
      <c r="C38" s="1">
        <v>0</v>
      </c>
      <c r="D38" s="1">
        <v>0</v>
      </c>
      <c r="E38" s="1">
        <v>0</v>
      </c>
      <c r="F38" s="1">
        <v>0</v>
      </c>
    </row>
    <row r="39" spans="1:6" ht="15.75" customHeight="1">
      <c r="A39" s="25">
        <v>39052</v>
      </c>
      <c r="B39" s="1">
        <v>15</v>
      </c>
      <c r="C39" s="1">
        <v>0</v>
      </c>
      <c r="D39" s="1">
        <v>0</v>
      </c>
      <c r="E39" s="1">
        <v>0</v>
      </c>
      <c r="F39" s="1">
        <v>0</v>
      </c>
    </row>
    <row r="40" spans="1:6" ht="15.75" customHeight="1">
      <c r="A40" s="24">
        <v>39083</v>
      </c>
      <c r="B40" s="1">
        <v>9</v>
      </c>
      <c r="C40" s="1">
        <v>0</v>
      </c>
      <c r="D40" s="1">
        <v>0</v>
      </c>
      <c r="E40" s="1">
        <v>0</v>
      </c>
      <c r="F40" s="1">
        <v>0</v>
      </c>
    </row>
    <row r="41" spans="1:6" ht="15.75" customHeight="1">
      <c r="A41" s="24">
        <v>39114</v>
      </c>
      <c r="B41" s="1">
        <v>9</v>
      </c>
      <c r="C41" s="1">
        <v>0</v>
      </c>
      <c r="D41" s="1">
        <v>0</v>
      </c>
      <c r="E41" s="1">
        <v>0</v>
      </c>
      <c r="F41" s="1">
        <v>0</v>
      </c>
    </row>
    <row r="42" spans="1:6" ht="15.75" customHeight="1">
      <c r="A42" s="24">
        <v>39142</v>
      </c>
      <c r="B42" s="1">
        <v>13</v>
      </c>
      <c r="C42" s="1">
        <v>0</v>
      </c>
      <c r="D42" s="1">
        <v>0</v>
      </c>
      <c r="E42" s="1">
        <v>0</v>
      </c>
      <c r="F42" s="1">
        <v>0</v>
      </c>
    </row>
    <row r="43" spans="1:6" ht="15.75" customHeight="1">
      <c r="A43" s="24">
        <v>39173</v>
      </c>
      <c r="B43" s="1">
        <v>8</v>
      </c>
      <c r="C43" s="1">
        <v>0</v>
      </c>
      <c r="D43" s="1">
        <v>0</v>
      </c>
      <c r="E43" s="1">
        <v>0</v>
      </c>
      <c r="F43" s="1">
        <v>0</v>
      </c>
    </row>
    <row r="44" spans="1:6" ht="15.75" customHeight="1">
      <c r="A44" s="24">
        <v>39203</v>
      </c>
      <c r="B44" s="1">
        <v>10</v>
      </c>
      <c r="C44" s="1">
        <v>0</v>
      </c>
      <c r="D44" s="1">
        <v>0</v>
      </c>
      <c r="E44" s="1">
        <v>0</v>
      </c>
      <c r="F44" s="1">
        <v>0</v>
      </c>
    </row>
    <row r="45" spans="1:6" ht="15.75" customHeight="1">
      <c r="A45" s="24">
        <v>39234</v>
      </c>
      <c r="B45" s="1">
        <v>10</v>
      </c>
      <c r="C45" s="1">
        <v>0</v>
      </c>
      <c r="D45" s="1">
        <v>0</v>
      </c>
      <c r="E45" s="1">
        <v>0</v>
      </c>
      <c r="F45" s="1">
        <v>0</v>
      </c>
    </row>
    <row r="46" spans="1:6" ht="15.75" customHeight="1">
      <c r="A46" s="24">
        <v>39264</v>
      </c>
      <c r="B46" s="1">
        <v>12</v>
      </c>
      <c r="C46" s="1">
        <v>0</v>
      </c>
      <c r="D46" s="1">
        <v>0</v>
      </c>
      <c r="E46" s="1">
        <v>0</v>
      </c>
      <c r="F46" s="1">
        <v>0</v>
      </c>
    </row>
    <row r="47" spans="1:6" ht="15.75" customHeight="1">
      <c r="A47" s="24">
        <v>39295</v>
      </c>
      <c r="B47" s="1">
        <v>9</v>
      </c>
      <c r="C47" s="1">
        <v>0</v>
      </c>
      <c r="D47" s="1">
        <v>0</v>
      </c>
      <c r="E47" s="1">
        <v>5</v>
      </c>
      <c r="F47" s="1">
        <v>0</v>
      </c>
    </row>
    <row r="48" spans="1:6" ht="15.75" customHeight="1">
      <c r="A48" s="24">
        <v>39326</v>
      </c>
      <c r="B48" s="1">
        <v>15</v>
      </c>
      <c r="C48" s="1">
        <v>0</v>
      </c>
      <c r="D48" s="1">
        <v>0</v>
      </c>
      <c r="E48" s="1">
        <v>0</v>
      </c>
      <c r="F48" s="1">
        <v>0</v>
      </c>
    </row>
    <row r="49" spans="1:6" ht="13">
      <c r="A49" s="25">
        <v>39356</v>
      </c>
      <c r="B49" s="1">
        <v>11</v>
      </c>
      <c r="C49" s="1">
        <v>0</v>
      </c>
      <c r="D49" s="1">
        <v>0</v>
      </c>
      <c r="E49" s="1">
        <v>0</v>
      </c>
      <c r="F49" s="1">
        <v>0</v>
      </c>
    </row>
    <row r="50" spans="1:6" ht="13">
      <c r="A50" s="25">
        <v>39387</v>
      </c>
      <c r="B50" s="1">
        <v>10</v>
      </c>
      <c r="C50" s="1">
        <v>0</v>
      </c>
      <c r="D50" s="1">
        <v>0</v>
      </c>
      <c r="E50" s="1">
        <v>6</v>
      </c>
      <c r="F50" s="1">
        <v>0</v>
      </c>
    </row>
    <row r="51" spans="1:6" ht="13">
      <c r="A51" s="25">
        <v>39417</v>
      </c>
      <c r="B51" s="1">
        <v>10</v>
      </c>
      <c r="C51" s="1">
        <v>0</v>
      </c>
      <c r="D51" s="1">
        <v>0</v>
      </c>
      <c r="E51" s="1">
        <v>0</v>
      </c>
      <c r="F51" s="1">
        <v>0</v>
      </c>
    </row>
    <row r="52" spans="1:6" ht="13">
      <c r="A52" s="24">
        <v>39448</v>
      </c>
      <c r="B52" s="1">
        <v>11</v>
      </c>
      <c r="C52" s="1">
        <v>5</v>
      </c>
      <c r="D52" s="1">
        <v>0</v>
      </c>
      <c r="E52" s="1">
        <v>4</v>
      </c>
      <c r="F52" s="1">
        <v>0</v>
      </c>
    </row>
    <row r="53" spans="1:6" ht="13">
      <c r="A53" s="24">
        <v>39479</v>
      </c>
      <c r="B53" s="1">
        <v>12</v>
      </c>
      <c r="C53" s="1">
        <v>0</v>
      </c>
      <c r="D53" s="1">
        <v>0</v>
      </c>
      <c r="E53" s="1">
        <v>6</v>
      </c>
      <c r="F53" s="1">
        <v>0</v>
      </c>
    </row>
    <row r="54" spans="1:6" ht="13">
      <c r="A54" s="24">
        <v>39508</v>
      </c>
      <c r="B54" s="1">
        <v>8</v>
      </c>
      <c r="C54" s="1">
        <v>0</v>
      </c>
      <c r="D54" s="1">
        <v>0</v>
      </c>
      <c r="E54" s="1">
        <v>4</v>
      </c>
      <c r="F54" s="1">
        <v>0</v>
      </c>
    </row>
    <row r="55" spans="1:6" ht="13">
      <c r="A55" s="24">
        <v>39539</v>
      </c>
      <c r="B55" s="1">
        <v>11</v>
      </c>
      <c r="C55" s="1">
        <v>4</v>
      </c>
      <c r="D55" s="1">
        <v>0</v>
      </c>
      <c r="E55" s="1">
        <v>4</v>
      </c>
      <c r="F55" s="1">
        <v>0</v>
      </c>
    </row>
    <row r="56" spans="1:6" ht="13">
      <c r="A56" s="24">
        <v>39569</v>
      </c>
      <c r="B56" s="1">
        <v>11</v>
      </c>
      <c r="C56" s="1">
        <v>0</v>
      </c>
      <c r="D56" s="1">
        <v>0</v>
      </c>
      <c r="E56" s="1">
        <v>0</v>
      </c>
      <c r="F56" s="1">
        <v>0</v>
      </c>
    </row>
    <row r="57" spans="1:6" ht="13">
      <c r="A57" s="24">
        <v>39600</v>
      </c>
      <c r="B57" s="1">
        <v>7</v>
      </c>
      <c r="C57" s="1">
        <v>0</v>
      </c>
      <c r="D57" s="1">
        <v>0</v>
      </c>
      <c r="E57" s="1">
        <v>4</v>
      </c>
      <c r="F57" s="1">
        <v>0</v>
      </c>
    </row>
    <row r="58" spans="1:6" ht="13">
      <c r="A58" s="24">
        <v>39630</v>
      </c>
      <c r="B58" s="1">
        <v>15</v>
      </c>
      <c r="C58" s="1">
        <v>0</v>
      </c>
      <c r="D58" s="1">
        <v>0</v>
      </c>
      <c r="E58" s="1">
        <v>0</v>
      </c>
      <c r="F58" s="1">
        <v>0</v>
      </c>
    </row>
    <row r="59" spans="1:6" ht="13">
      <c r="A59" s="24">
        <v>39661</v>
      </c>
      <c r="B59" s="1">
        <v>10</v>
      </c>
      <c r="C59" s="1">
        <v>0</v>
      </c>
      <c r="D59" s="1">
        <v>0</v>
      </c>
      <c r="E59" s="1">
        <v>4</v>
      </c>
      <c r="F59" s="1">
        <v>0</v>
      </c>
    </row>
    <row r="60" spans="1:6" ht="13">
      <c r="A60" s="24">
        <v>39692</v>
      </c>
      <c r="B60" s="1">
        <v>16</v>
      </c>
      <c r="C60" s="1">
        <v>0</v>
      </c>
      <c r="D60" s="1">
        <v>0</v>
      </c>
      <c r="E60" s="1">
        <v>4</v>
      </c>
      <c r="F60" s="1">
        <v>3</v>
      </c>
    </row>
    <row r="61" spans="1:6" ht="13">
      <c r="A61" s="25">
        <v>39722</v>
      </c>
      <c r="B61" s="1">
        <v>12</v>
      </c>
      <c r="C61" s="1">
        <v>0</v>
      </c>
      <c r="D61" s="1">
        <v>0</v>
      </c>
      <c r="E61" s="1">
        <v>0</v>
      </c>
      <c r="F61" s="1">
        <v>0</v>
      </c>
    </row>
    <row r="62" spans="1:6" ht="13">
      <c r="A62" s="25">
        <v>39753</v>
      </c>
      <c r="B62" s="1">
        <v>11</v>
      </c>
      <c r="C62" s="1">
        <v>0</v>
      </c>
      <c r="D62" s="1">
        <v>0</v>
      </c>
      <c r="E62" s="1">
        <v>0</v>
      </c>
      <c r="F62" s="1">
        <v>0</v>
      </c>
    </row>
    <row r="63" spans="1:6" ht="13">
      <c r="A63" s="25">
        <v>39783</v>
      </c>
      <c r="B63" s="1">
        <v>12</v>
      </c>
      <c r="C63" s="1">
        <v>6</v>
      </c>
      <c r="D63" s="1">
        <v>0</v>
      </c>
      <c r="E63" s="1">
        <v>3</v>
      </c>
      <c r="F63" s="1">
        <v>0</v>
      </c>
    </row>
    <row r="64" spans="1:6" ht="13">
      <c r="A64" s="24">
        <v>39814</v>
      </c>
      <c r="B64" s="1">
        <v>13</v>
      </c>
      <c r="C64" s="1">
        <v>3</v>
      </c>
      <c r="D64" s="1">
        <v>0</v>
      </c>
      <c r="E64" s="1">
        <v>6</v>
      </c>
      <c r="F64" s="1">
        <v>0</v>
      </c>
    </row>
    <row r="65" spans="1:6" ht="13">
      <c r="A65" s="24">
        <v>39845</v>
      </c>
      <c r="B65" s="1">
        <v>7</v>
      </c>
      <c r="C65" s="1">
        <v>3</v>
      </c>
      <c r="D65" s="1">
        <v>0</v>
      </c>
      <c r="E65" s="1">
        <v>6</v>
      </c>
      <c r="F65" s="1">
        <v>3</v>
      </c>
    </row>
    <row r="66" spans="1:6" ht="13">
      <c r="A66" s="24">
        <v>39873</v>
      </c>
      <c r="B66" s="1">
        <v>11</v>
      </c>
      <c r="C66" s="1">
        <v>3</v>
      </c>
      <c r="D66" s="1">
        <v>0</v>
      </c>
      <c r="E66" s="1">
        <v>5</v>
      </c>
      <c r="F66" s="1">
        <v>3</v>
      </c>
    </row>
    <row r="67" spans="1:6" ht="13">
      <c r="A67" s="24">
        <v>39904</v>
      </c>
      <c r="B67" s="1">
        <v>9</v>
      </c>
      <c r="C67" s="1">
        <v>4</v>
      </c>
      <c r="D67" s="1">
        <v>0</v>
      </c>
      <c r="E67" s="1">
        <v>6</v>
      </c>
      <c r="F67" s="1">
        <v>3</v>
      </c>
    </row>
    <row r="68" spans="1:6" ht="13">
      <c r="A68" s="24">
        <v>39934</v>
      </c>
      <c r="B68" s="1">
        <v>9</v>
      </c>
      <c r="C68" s="1">
        <v>3</v>
      </c>
      <c r="D68" s="1">
        <v>0</v>
      </c>
      <c r="E68" s="1">
        <v>5</v>
      </c>
      <c r="F68" s="1">
        <v>0</v>
      </c>
    </row>
    <row r="69" spans="1:6" ht="13">
      <c r="A69" s="24">
        <v>39965</v>
      </c>
      <c r="B69" s="1">
        <v>12</v>
      </c>
      <c r="C69" s="1">
        <v>3</v>
      </c>
      <c r="D69" s="1">
        <v>0</v>
      </c>
      <c r="E69" s="1">
        <v>4</v>
      </c>
      <c r="F69" s="1">
        <v>0</v>
      </c>
    </row>
    <row r="70" spans="1:6" ht="13">
      <c r="A70" s="24">
        <v>39995</v>
      </c>
      <c r="B70" s="1">
        <v>12</v>
      </c>
      <c r="C70" s="1">
        <v>0</v>
      </c>
      <c r="D70" s="1">
        <v>0</v>
      </c>
      <c r="E70" s="1">
        <v>4</v>
      </c>
      <c r="F70" s="1">
        <v>0</v>
      </c>
    </row>
    <row r="71" spans="1:6" ht="13">
      <c r="A71" s="24">
        <v>40026</v>
      </c>
      <c r="B71" s="1">
        <v>11</v>
      </c>
      <c r="C71" s="1">
        <v>4</v>
      </c>
      <c r="D71" s="1">
        <v>0</v>
      </c>
      <c r="E71" s="1">
        <v>4</v>
      </c>
      <c r="F71" s="1">
        <v>0</v>
      </c>
    </row>
    <row r="72" spans="1:6" ht="13">
      <c r="A72" s="24">
        <v>40057</v>
      </c>
      <c r="B72" s="1">
        <v>15</v>
      </c>
      <c r="C72" s="1">
        <v>4</v>
      </c>
      <c r="D72" s="1">
        <v>0</v>
      </c>
      <c r="E72" s="1">
        <v>3</v>
      </c>
      <c r="F72" s="1">
        <v>3</v>
      </c>
    </row>
    <row r="73" spans="1:6" ht="13">
      <c r="A73" s="25">
        <v>40087</v>
      </c>
      <c r="B73" s="1">
        <v>14</v>
      </c>
      <c r="C73" s="1">
        <v>4</v>
      </c>
      <c r="D73" s="1">
        <v>0</v>
      </c>
      <c r="E73" s="1">
        <v>5</v>
      </c>
      <c r="F73" s="1">
        <v>3</v>
      </c>
    </row>
    <row r="74" spans="1:6" ht="13">
      <c r="A74" s="25">
        <v>40118</v>
      </c>
      <c r="B74" s="1">
        <v>12</v>
      </c>
      <c r="C74" s="1">
        <v>4</v>
      </c>
      <c r="D74" s="1">
        <v>0</v>
      </c>
      <c r="E74" s="1">
        <v>4</v>
      </c>
      <c r="F74" s="1">
        <v>3</v>
      </c>
    </row>
    <row r="75" spans="1:6" ht="13">
      <c r="A75" s="25">
        <v>40148</v>
      </c>
      <c r="B75" s="1">
        <v>15</v>
      </c>
      <c r="C75" s="1">
        <v>5</v>
      </c>
      <c r="D75" s="1">
        <v>0</v>
      </c>
      <c r="E75" s="1">
        <v>4</v>
      </c>
      <c r="F75" s="1">
        <v>0</v>
      </c>
    </row>
    <row r="76" spans="1:6" ht="13">
      <c r="A76" s="24">
        <v>40179</v>
      </c>
      <c r="B76" s="1">
        <v>15</v>
      </c>
      <c r="C76" s="1">
        <v>0</v>
      </c>
      <c r="D76" s="1">
        <v>0</v>
      </c>
      <c r="E76" s="1">
        <v>5</v>
      </c>
      <c r="F76" s="1">
        <v>2</v>
      </c>
    </row>
    <row r="77" spans="1:6" ht="13">
      <c r="A77" s="24">
        <v>40210</v>
      </c>
      <c r="B77" s="1">
        <v>13</v>
      </c>
      <c r="C77" s="1">
        <v>3</v>
      </c>
      <c r="D77" s="1">
        <v>0</v>
      </c>
      <c r="E77" s="1">
        <v>5</v>
      </c>
      <c r="F77" s="1">
        <v>0</v>
      </c>
    </row>
    <row r="78" spans="1:6" ht="13">
      <c r="A78" s="24">
        <v>40238</v>
      </c>
      <c r="B78" s="1">
        <v>12</v>
      </c>
      <c r="C78" s="1">
        <v>3</v>
      </c>
      <c r="D78" s="1">
        <v>0</v>
      </c>
      <c r="E78" s="1">
        <v>5</v>
      </c>
      <c r="F78" s="1">
        <v>2</v>
      </c>
    </row>
    <row r="79" spans="1:6" ht="13">
      <c r="A79" s="24">
        <v>40269</v>
      </c>
      <c r="B79" s="1">
        <v>14</v>
      </c>
      <c r="C79" s="1">
        <v>3</v>
      </c>
      <c r="D79" s="1">
        <v>0</v>
      </c>
      <c r="E79" s="1">
        <v>7</v>
      </c>
      <c r="F79" s="1">
        <v>2</v>
      </c>
    </row>
    <row r="80" spans="1:6" ht="13">
      <c r="A80" s="24">
        <v>40299</v>
      </c>
      <c r="B80" s="1">
        <v>10</v>
      </c>
      <c r="C80" s="1">
        <v>3</v>
      </c>
      <c r="D80" s="1">
        <v>0</v>
      </c>
      <c r="E80" s="1">
        <v>5</v>
      </c>
      <c r="F80" s="1">
        <v>0</v>
      </c>
    </row>
    <row r="81" spans="1:6" ht="13">
      <c r="A81" s="24">
        <v>40330</v>
      </c>
      <c r="B81" s="1">
        <v>16</v>
      </c>
      <c r="C81" s="1">
        <v>4</v>
      </c>
      <c r="D81" s="1">
        <v>0</v>
      </c>
      <c r="E81" s="1">
        <v>4</v>
      </c>
      <c r="F81" s="1">
        <v>0</v>
      </c>
    </row>
    <row r="82" spans="1:6" ht="13">
      <c r="A82" s="24">
        <v>40360</v>
      </c>
      <c r="B82" s="1">
        <v>12</v>
      </c>
      <c r="C82" s="1">
        <v>4</v>
      </c>
      <c r="D82" s="1">
        <v>0</v>
      </c>
      <c r="E82" s="1">
        <v>4</v>
      </c>
      <c r="F82" s="1">
        <v>0</v>
      </c>
    </row>
    <row r="83" spans="1:6" ht="13">
      <c r="A83" s="24">
        <v>40391</v>
      </c>
      <c r="B83" s="1">
        <v>16</v>
      </c>
      <c r="C83" s="1">
        <v>3</v>
      </c>
      <c r="D83" s="1">
        <v>0</v>
      </c>
      <c r="E83" s="1">
        <v>5</v>
      </c>
      <c r="F83" s="1">
        <v>0</v>
      </c>
    </row>
    <row r="84" spans="1:6" ht="13">
      <c r="A84" s="24">
        <v>40422</v>
      </c>
      <c r="B84" s="1">
        <v>14</v>
      </c>
      <c r="C84" s="1">
        <v>4</v>
      </c>
      <c r="D84" s="1">
        <v>0</v>
      </c>
      <c r="E84" s="1">
        <v>5</v>
      </c>
      <c r="F84" s="1">
        <v>3</v>
      </c>
    </row>
    <row r="85" spans="1:6" ht="13">
      <c r="A85" s="25">
        <v>40452</v>
      </c>
      <c r="B85" s="1">
        <v>16</v>
      </c>
      <c r="C85" s="1">
        <v>4</v>
      </c>
      <c r="D85" s="1">
        <v>0</v>
      </c>
      <c r="E85" s="1">
        <v>3</v>
      </c>
      <c r="F85" s="1">
        <v>0</v>
      </c>
    </row>
    <row r="86" spans="1:6" ht="13">
      <c r="A86" s="25">
        <v>40483</v>
      </c>
      <c r="B86" s="1">
        <v>17</v>
      </c>
      <c r="C86" s="1">
        <v>4</v>
      </c>
      <c r="D86" s="1">
        <v>2</v>
      </c>
      <c r="E86" s="1">
        <v>6</v>
      </c>
      <c r="F86" s="1">
        <v>2</v>
      </c>
    </row>
    <row r="87" spans="1:6" ht="13">
      <c r="A87" s="25">
        <v>40513</v>
      </c>
      <c r="B87" s="1">
        <v>16</v>
      </c>
      <c r="C87" s="1">
        <v>4</v>
      </c>
      <c r="D87" s="1">
        <v>0</v>
      </c>
      <c r="E87" s="1">
        <v>4</v>
      </c>
      <c r="F87" s="1">
        <v>2</v>
      </c>
    </row>
    <row r="88" spans="1:6" ht="13">
      <c r="A88" s="24">
        <v>40544</v>
      </c>
      <c r="B88" s="1">
        <v>14</v>
      </c>
      <c r="C88" s="1">
        <v>5</v>
      </c>
      <c r="D88" s="1">
        <v>2</v>
      </c>
      <c r="E88" s="1">
        <v>10</v>
      </c>
      <c r="F88" s="1">
        <v>2</v>
      </c>
    </row>
    <row r="89" spans="1:6" ht="13">
      <c r="A89" s="24">
        <v>40575</v>
      </c>
      <c r="B89" s="1">
        <v>13</v>
      </c>
      <c r="C89" s="1">
        <v>4</v>
      </c>
      <c r="D89" s="1">
        <v>2</v>
      </c>
      <c r="E89" s="1">
        <v>7</v>
      </c>
      <c r="F89" s="1">
        <v>2</v>
      </c>
    </row>
    <row r="90" spans="1:6" ht="13">
      <c r="A90" s="24">
        <v>40603</v>
      </c>
      <c r="B90" s="1">
        <v>15</v>
      </c>
      <c r="C90" s="1">
        <v>5</v>
      </c>
      <c r="D90" s="1">
        <v>2</v>
      </c>
      <c r="E90" s="1">
        <v>7</v>
      </c>
      <c r="F90" s="1">
        <v>2</v>
      </c>
    </row>
    <row r="91" spans="1:6" ht="13">
      <c r="A91" s="24">
        <v>40634</v>
      </c>
      <c r="B91" s="1">
        <v>14</v>
      </c>
      <c r="C91" s="1">
        <v>5</v>
      </c>
      <c r="D91" s="1">
        <v>2</v>
      </c>
      <c r="E91" s="1">
        <v>6</v>
      </c>
      <c r="F91" s="1">
        <v>2</v>
      </c>
    </row>
    <row r="92" spans="1:6" ht="13">
      <c r="A92" s="24">
        <v>40664</v>
      </c>
      <c r="B92" s="1">
        <v>14</v>
      </c>
      <c r="C92" s="1">
        <v>4</v>
      </c>
      <c r="D92" s="1">
        <v>3</v>
      </c>
      <c r="E92" s="1">
        <v>6</v>
      </c>
      <c r="F92" s="1">
        <v>2</v>
      </c>
    </row>
    <row r="93" spans="1:6" ht="13">
      <c r="A93" s="24">
        <v>40695</v>
      </c>
      <c r="B93" s="1">
        <v>14</v>
      </c>
      <c r="C93" s="1">
        <v>4</v>
      </c>
      <c r="D93" s="1">
        <v>2</v>
      </c>
      <c r="E93" s="1">
        <v>7</v>
      </c>
      <c r="F93" s="1">
        <v>2</v>
      </c>
    </row>
    <row r="94" spans="1:6" ht="13">
      <c r="A94" s="24">
        <v>40725</v>
      </c>
      <c r="B94" s="1">
        <v>13</v>
      </c>
      <c r="C94" s="1">
        <v>5</v>
      </c>
      <c r="D94" s="1">
        <v>0</v>
      </c>
      <c r="E94" s="1">
        <v>9</v>
      </c>
      <c r="F94" s="1">
        <v>2</v>
      </c>
    </row>
    <row r="95" spans="1:6" ht="13">
      <c r="A95" s="24">
        <v>40756</v>
      </c>
      <c r="B95" s="1">
        <v>17</v>
      </c>
      <c r="C95" s="1">
        <v>5</v>
      </c>
      <c r="D95" s="1">
        <v>1</v>
      </c>
      <c r="E95" s="1">
        <v>10</v>
      </c>
      <c r="F95" s="1">
        <v>2</v>
      </c>
    </row>
    <row r="96" spans="1:6" ht="13">
      <c r="A96" s="24">
        <v>40787</v>
      </c>
      <c r="B96" s="1">
        <v>17</v>
      </c>
      <c r="C96" s="1">
        <v>4</v>
      </c>
      <c r="D96" s="1">
        <v>3</v>
      </c>
      <c r="E96" s="1">
        <v>6</v>
      </c>
      <c r="F96" s="1">
        <v>3</v>
      </c>
    </row>
    <row r="97" spans="1:6" ht="13">
      <c r="A97" s="25">
        <v>40817</v>
      </c>
      <c r="B97" s="1">
        <v>14</v>
      </c>
      <c r="C97" s="1">
        <v>5</v>
      </c>
      <c r="D97" s="1">
        <v>1</v>
      </c>
      <c r="E97" s="1">
        <v>6</v>
      </c>
      <c r="F97" s="1">
        <v>3</v>
      </c>
    </row>
    <row r="98" spans="1:6" ht="13">
      <c r="A98" s="25">
        <v>40848</v>
      </c>
      <c r="B98" s="1">
        <v>15</v>
      </c>
      <c r="C98" s="1">
        <v>5</v>
      </c>
      <c r="D98" s="1">
        <v>1</v>
      </c>
      <c r="E98" s="1">
        <v>9</v>
      </c>
      <c r="F98" s="1">
        <v>2</v>
      </c>
    </row>
    <row r="99" spans="1:6" ht="13">
      <c r="A99" s="25">
        <v>40878</v>
      </c>
      <c r="B99" s="1">
        <v>14</v>
      </c>
      <c r="C99" s="1">
        <v>5</v>
      </c>
      <c r="D99" s="1">
        <v>1</v>
      </c>
      <c r="E99" s="1">
        <v>4</v>
      </c>
      <c r="F99" s="1">
        <v>2</v>
      </c>
    </row>
    <row r="100" spans="1:6" ht="13">
      <c r="A100" s="24">
        <v>40909</v>
      </c>
      <c r="B100" s="1">
        <v>16</v>
      </c>
      <c r="C100" s="1">
        <v>6</v>
      </c>
      <c r="D100" s="1">
        <v>2</v>
      </c>
      <c r="E100" s="1">
        <v>8</v>
      </c>
      <c r="F100" s="1">
        <v>3</v>
      </c>
    </row>
    <row r="101" spans="1:6" ht="13">
      <c r="A101" s="24">
        <v>40940</v>
      </c>
      <c r="B101" s="1">
        <v>15</v>
      </c>
      <c r="C101" s="1">
        <v>6</v>
      </c>
      <c r="D101" s="1">
        <v>2</v>
      </c>
      <c r="E101" s="1">
        <v>8</v>
      </c>
      <c r="F101" s="1">
        <v>2</v>
      </c>
    </row>
    <row r="102" spans="1:6" ht="13">
      <c r="A102" s="24">
        <v>40969</v>
      </c>
      <c r="B102" s="1">
        <v>12</v>
      </c>
      <c r="C102" s="1">
        <v>4</v>
      </c>
      <c r="D102" s="1">
        <v>3</v>
      </c>
      <c r="E102" s="1">
        <v>8</v>
      </c>
      <c r="F102" s="1">
        <v>2</v>
      </c>
    </row>
    <row r="103" spans="1:6" ht="13">
      <c r="A103" s="24">
        <v>41000</v>
      </c>
      <c r="B103" s="1">
        <v>14</v>
      </c>
      <c r="C103" s="1">
        <v>5</v>
      </c>
      <c r="D103" s="1">
        <v>1</v>
      </c>
      <c r="E103" s="1">
        <v>6</v>
      </c>
      <c r="F103" s="1">
        <v>3</v>
      </c>
    </row>
    <row r="104" spans="1:6" ht="13">
      <c r="A104" s="24">
        <v>41030</v>
      </c>
      <c r="B104" s="1">
        <v>12</v>
      </c>
      <c r="C104" s="1">
        <v>5</v>
      </c>
      <c r="D104" s="1">
        <v>2</v>
      </c>
      <c r="E104" s="1">
        <v>6</v>
      </c>
      <c r="F104" s="1">
        <v>3</v>
      </c>
    </row>
    <row r="105" spans="1:6" ht="13">
      <c r="A105" s="24">
        <v>41061</v>
      </c>
      <c r="B105" s="1">
        <v>14</v>
      </c>
      <c r="C105" s="1">
        <v>5</v>
      </c>
      <c r="D105" s="1">
        <v>1</v>
      </c>
      <c r="E105" s="1">
        <v>6</v>
      </c>
      <c r="F105" s="1">
        <v>2</v>
      </c>
    </row>
    <row r="106" spans="1:6" ht="13">
      <c r="A106" s="24">
        <v>41091</v>
      </c>
      <c r="B106" s="1">
        <v>14</v>
      </c>
      <c r="C106" s="1">
        <v>5</v>
      </c>
      <c r="D106" s="1">
        <v>1</v>
      </c>
      <c r="E106" s="1">
        <v>6</v>
      </c>
      <c r="F106" s="1">
        <v>3</v>
      </c>
    </row>
    <row r="107" spans="1:6" ht="13">
      <c r="A107" s="24">
        <v>41122</v>
      </c>
      <c r="B107" s="1">
        <v>15</v>
      </c>
      <c r="C107" s="1">
        <v>6</v>
      </c>
      <c r="D107" s="1">
        <v>2</v>
      </c>
      <c r="E107" s="1">
        <v>7</v>
      </c>
      <c r="F107" s="1">
        <v>3</v>
      </c>
    </row>
    <row r="108" spans="1:6" ht="13">
      <c r="A108" s="24">
        <v>41153</v>
      </c>
      <c r="B108" s="1">
        <v>15</v>
      </c>
      <c r="C108" s="1">
        <v>5</v>
      </c>
      <c r="D108" s="1">
        <v>1</v>
      </c>
      <c r="E108" s="1">
        <v>5</v>
      </c>
      <c r="F108" s="1">
        <v>3</v>
      </c>
    </row>
    <row r="109" spans="1:6" ht="13">
      <c r="A109" s="25">
        <v>41183</v>
      </c>
      <c r="B109" s="1">
        <v>16</v>
      </c>
      <c r="C109" s="1">
        <v>5</v>
      </c>
      <c r="D109" s="1">
        <v>2</v>
      </c>
      <c r="E109" s="1">
        <v>6</v>
      </c>
      <c r="F109" s="1">
        <v>2</v>
      </c>
    </row>
    <row r="110" spans="1:6" ht="13">
      <c r="A110" s="25">
        <v>41214</v>
      </c>
      <c r="B110" s="1">
        <v>16</v>
      </c>
      <c r="C110" s="1">
        <v>7</v>
      </c>
      <c r="D110" s="1">
        <v>2</v>
      </c>
      <c r="E110" s="1">
        <v>6</v>
      </c>
      <c r="F110" s="1">
        <v>2</v>
      </c>
    </row>
    <row r="111" spans="1:6" ht="13">
      <c r="A111" s="25">
        <v>41244</v>
      </c>
      <c r="B111" s="1">
        <v>13</v>
      </c>
      <c r="C111" s="1">
        <v>7</v>
      </c>
      <c r="D111" s="1">
        <v>1</v>
      </c>
      <c r="E111" s="1">
        <v>5</v>
      </c>
      <c r="F111" s="1">
        <v>3</v>
      </c>
    </row>
    <row r="112" spans="1:6" ht="13">
      <c r="A112" s="24">
        <v>41275</v>
      </c>
      <c r="B112" s="1">
        <v>15</v>
      </c>
      <c r="C112" s="1">
        <v>7</v>
      </c>
      <c r="D112" s="1">
        <v>2</v>
      </c>
      <c r="E112" s="1">
        <v>6</v>
      </c>
      <c r="F112" s="1">
        <v>2</v>
      </c>
    </row>
    <row r="113" spans="1:6" ht="13">
      <c r="A113" s="24">
        <v>41306</v>
      </c>
      <c r="B113" s="1">
        <v>15</v>
      </c>
      <c r="C113" s="1">
        <v>7</v>
      </c>
      <c r="D113" s="1">
        <v>2</v>
      </c>
      <c r="E113" s="1">
        <v>8</v>
      </c>
      <c r="F113" s="1">
        <v>2</v>
      </c>
    </row>
    <row r="114" spans="1:6" ht="13">
      <c r="A114" s="24">
        <v>41334</v>
      </c>
      <c r="B114" s="1">
        <v>15</v>
      </c>
      <c r="C114" s="1">
        <v>6</v>
      </c>
      <c r="D114" s="1">
        <v>2</v>
      </c>
      <c r="E114" s="1">
        <v>6</v>
      </c>
      <c r="F114" s="1">
        <v>3</v>
      </c>
    </row>
    <row r="115" spans="1:6" ht="13">
      <c r="A115" s="24">
        <v>41365</v>
      </c>
      <c r="B115" s="1">
        <v>15</v>
      </c>
      <c r="C115" s="1">
        <v>7</v>
      </c>
      <c r="D115" s="1">
        <v>2</v>
      </c>
      <c r="E115" s="1">
        <v>8</v>
      </c>
      <c r="F115" s="1">
        <v>3</v>
      </c>
    </row>
    <row r="116" spans="1:6" ht="13">
      <c r="A116" s="24">
        <v>41395</v>
      </c>
      <c r="B116" s="1">
        <v>14</v>
      </c>
      <c r="C116" s="1">
        <v>6</v>
      </c>
      <c r="D116" s="1">
        <v>2</v>
      </c>
      <c r="E116" s="1">
        <v>6</v>
      </c>
      <c r="F116" s="1">
        <v>3</v>
      </c>
    </row>
    <row r="117" spans="1:6" ht="13">
      <c r="A117" s="24">
        <v>41426</v>
      </c>
      <c r="B117" s="1">
        <v>15</v>
      </c>
      <c r="C117" s="1">
        <v>5</v>
      </c>
      <c r="D117" s="1">
        <v>2</v>
      </c>
      <c r="E117" s="1">
        <v>6</v>
      </c>
      <c r="F117" s="1">
        <v>2</v>
      </c>
    </row>
    <row r="118" spans="1:6" ht="13">
      <c r="A118" s="24">
        <v>41456</v>
      </c>
      <c r="B118" s="1">
        <v>17</v>
      </c>
      <c r="C118" s="1">
        <v>8</v>
      </c>
      <c r="D118" s="1">
        <v>2</v>
      </c>
      <c r="E118" s="1">
        <v>5</v>
      </c>
      <c r="F118" s="1">
        <v>2</v>
      </c>
    </row>
    <row r="119" spans="1:6" ht="13">
      <c r="A119" s="24">
        <v>41487</v>
      </c>
      <c r="B119" s="1">
        <v>17</v>
      </c>
      <c r="C119" s="1">
        <v>7</v>
      </c>
      <c r="D119" s="1">
        <v>2</v>
      </c>
      <c r="E119" s="1">
        <v>5</v>
      </c>
      <c r="F119" s="1">
        <v>2</v>
      </c>
    </row>
    <row r="120" spans="1:6" ht="13">
      <c r="A120" s="24">
        <v>41518</v>
      </c>
      <c r="B120" s="1">
        <v>16</v>
      </c>
      <c r="C120" s="1">
        <v>7</v>
      </c>
      <c r="D120" s="1">
        <v>1</v>
      </c>
      <c r="E120" s="1">
        <v>6</v>
      </c>
      <c r="F120" s="1">
        <v>4</v>
      </c>
    </row>
    <row r="121" spans="1:6" ht="13">
      <c r="A121" s="25">
        <v>41548</v>
      </c>
      <c r="B121" s="1">
        <v>17</v>
      </c>
      <c r="C121" s="1">
        <v>6</v>
      </c>
      <c r="D121" s="1">
        <v>2</v>
      </c>
      <c r="E121" s="1">
        <v>7</v>
      </c>
      <c r="F121" s="1">
        <v>3</v>
      </c>
    </row>
    <row r="122" spans="1:6" ht="13">
      <c r="A122" s="25">
        <v>41579</v>
      </c>
      <c r="B122" s="1">
        <v>17</v>
      </c>
      <c r="C122" s="1">
        <v>6</v>
      </c>
      <c r="D122" s="1">
        <v>2</v>
      </c>
      <c r="E122" s="1">
        <v>6</v>
      </c>
      <c r="F122" s="1">
        <v>3</v>
      </c>
    </row>
    <row r="123" spans="1:6" ht="13">
      <c r="A123" s="25">
        <v>41609</v>
      </c>
      <c r="B123" s="1">
        <v>17</v>
      </c>
      <c r="C123" s="1">
        <v>8</v>
      </c>
      <c r="D123" s="1">
        <v>2</v>
      </c>
      <c r="E123" s="1">
        <v>4</v>
      </c>
      <c r="F123" s="1">
        <v>3</v>
      </c>
    </row>
    <row r="124" spans="1:6" ht="13">
      <c r="A124" s="24">
        <v>41640</v>
      </c>
      <c r="B124" s="1">
        <v>17</v>
      </c>
      <c r="C124" s="1">
        <v>7</v>
      </c>
      <c r="D124" s="1">
        <v>3</v>
      </c>
      <c r="E124" s="1">
        <v>7</v>
      </c>
      <c r="F124" s="1">
        <v>3</v>
      </c>
    </row>
    <row r="125" spans="1:6" ht="13">
      <c r="A125" s="24">
        <v>41671</v>
      </c>
      <c r="B125" s="1">
        <v>13</v>
      </c>
      <c r="C125" s="1">
        <v>8</v>
      </c>
      <c r="D125" s="1">
        <v>3</v>
      </c>
      <c r="E125" s="1">
        <v>7</v>
      </c>
      <c r="F125" s="1">
        <v>3</v>
      </c>
    </row>
    <row r="126" spans="1:6" ht="13">
      <c r="A126" s="24">
        <v>41699</v>
      </c>
      <c r="B126" s="1">
        <v>14</v>
      </c>
      <c r="C126" s="1">
        <v>6</v>
      </c>
      <c r="D126" s="1">
        <v>2</v>
      </c>
      <c r="E126" s="1">
        <v>7</v>
      </c>
      <c r="F126" s="1">
        <v>3</v>
      </c>
    </row>
    <row r="127" spans="1:6" ht="13">
      <c r="A127" s="24">
        <v>41730</v>
      </c>
      <c r="B127" s="1">
        <v>13</v>
      </c>
      <c r="C127" s="1">
        <v>7</v>
      </c>
      <c r="D127" s="1">
        <v>2</v>
      </c>
      <c r="E127" s="1">
        <v>7</v>
      </c>
      <c r="F127" s="1">
        <v>3</v>
      </c>
    </row>
    <row r="128" spans="1:6" ht="13">
      <c r="A128" s="24">
        <v>41760</v>
      </c>
      <c r="B128" s="1">
        <v>14</v>
      </c>
      <c r="C128" s="1">
        <v>7</v>
      </c>
      <c r="D128" s="1">
        <v>2</v>
      </c>
      <c r="E128" s="1">
        <v>8</v>
      </c>
      <c r="F128" s="1">
        <v>3</v>
      </c>
    </row>
    <row r="129" spans="1:6" ht="13">
      <c r="A129" s="24">
        <v>41791</v>
      </c>
      <c r="B129" s="1">
        <v>15</v>
      </c>
      <c r="C129" s="1">
        <v>8</v>
      </c>
      <c r="D129" s="1">
        <v>2</v>
      </c>
      <c r="E129" s="1">
        <v>6</v>
      </c>
      <c r="F129" s="1">
        <v>3</v>
      </c>
    </row>
    <row r="130" spans="1:6" ht="13">
      <c r="A130" s="24">
        <v>41821</v>
      </c>
      <c r="B130" s="1">
        <v>17</v>
      </c>
      <c r="C130" s="1">
        <v>8</v>
      </c>
      <c r="D130" s="1">
        <v>1</v>
      </c>
      <c r="E130" s="1">
        <v>6</v>
      </c>
      <c r="F130" s="1">
        <v>2</v>
      </c>
    </row>
    <row r="131" spans="1:6" ht="13">
      <c r="A131" s="24">
        <v>41852</v>
      </c>
      <c r="B131" s="1">
        <v>16</v>
      </c>
      <c r="C131" s="1">
        <v>7</v>
      </c>
      <c r="D131" s="1">
        <v>3</v>
      </c>
      <c r="E131" s="1">
        <v>7</v>
      </c>
      <c r="F131" s="1">
        <v>3</v>
      </c>
    </row>
    <row r="132" spans="1:6" ht="13">
      <c r="A132" s="24">
        <v>41883</v>
      </c>
      <c r="B132" s="1">
        <v>17</v>
      </c>
      <c r="C132" s="1">
        <v>8</v>
      </c>
      <c r="D132" s="1">
        <v>2</v>
      </c>
      <c r="E132" s="1">
        <v>6</v>
      </c>
      <c r="F132" s="1">
        <v>3</v>
      </c>
    </row>
    <row r="133" spans="1:6" ht="13">
      <c r="A133" s="25">
        <v>41913</v>
      </c>
      <c r="B133" s="1">
        <v>16</v>
      </c>
      <c r="C133" s="1">
        <v>8</v>
      </c>
      <c r="D133" s="1">
        <v>3</v>
      </c>
      <c r="E133" s="1">
        <v>7</v>
      </c>
      <c r="F133" s="1">
        <v>3</v>
      </c>
    </row>
    <row r="134" spans="1:6" ht="13">
      <c r="A134" s="25">
        <v>41944</v>
      </c>
      <c r="B134" s="1">
        <v>17</v>
      </c>
      <c r="C134" s="1">
        <v>7</v>
      </c>
      <c r="D134" s="1">
        <v>3</v>
      </c>
      <c r="E134" s="1">
        <v>8</v>
      </c>
      <c r="F134" s="1">
        <v>2</v>
      </c>
    </row>
    <row r="135" spans="1:6" ht="13">
      <c r="A135" s="25">
        <v>41974</v>
      </c>
      <c r="B135" s="1">
        <v>13</v>
      </c>
      <c r="C135" s="1">
        <v>8</v>
      </c>
      <c r="D135" s="1">
        <v>3</v>
      </c>
      <c r="E135" s="1">
        <v>6</v>
      </c>
      <c r="F135" s="1">
        <v>3</v>
      </c>
    </row>
    <row r="136" spans="1:6" ht="13">
      <c r="A136" s="24">
        <v>42005</v>
      </c>
      <c r="B136" s="1">
        <v>15</v>
      </c>
      <c r="C136" s="1">
        <v>8</v>
      </c>
      <c r="D136" s="1">
        <v>3</v>
      </c>
      <c r="E136" s="1">
        <v>7</v>
      </c>
      <c r="F136" s="1">
        <v>3</v>
      </c>
    </row>
    <row r="137" spans="1:6" ht="13">
      <c r="A137" s="24">
        <v>42036</v>
      </c>
      <c r="B137" s="1">
        <v>16</v>
      </c>
      <c r="C137" s="1">
        <v>8</v>
      </c>
      <c r="D137" s="1">
        <v>2</v>
      </c>
      <c r="E137" s="1">
        <v>8</v>
      </c>
      <c r="F137" s="1">
        <v>3</v>
      </c>
    </row>
    <row r="138" spans="1:6" ht="13">
      <c r="A138" s="24">
        <v>42064</v>
      </c>
      <c r="B138" s="1">
        <v>15</v>
      </c>
      <c r="C138" s="1">
        <v>7</v>
      </c>
      <c r="D138" s="1">
        <v>3</v>
      </c>
      <c r="E138" s="1">
        <v>7</v>
      </c>
      <c r="F138" s="1">
        <v>3</v>
      </c>
    </row>
    <row r="139" spans="1:6" ht="13">
      <c r="A139" s="24">
        <v>42095</v>
      </c>
      <c r="B139" s="1">
        <v>16</v>
      </c>
      <c r="C139" s="1">
        <v>8</v>
      </c>
      <c r="D139" s="1">
        <v>2</v>
      </c>
      <c r="E139" s="1">
        <v>9</v>
      </c>
      <c r="F139" s="1">
        <v>3</v>
      </c>
    </row>
    <row r="140" spans="1:6" ht="13">
      <c r="A140" s="24">
        <v>42125</v>
      </c>
      <c r="B140" s="1">
        <v>15</v>
      </c>
      <c r="C140" s="1">
        <v>8</v>
      </c>
      <c r="D140" s="1">
        <v>3</v>
      </c>
      <c r="E140" s="1">
        <v>6</v>
      </c>
      <c r="F140" s="1">
        <v>3</v>
      </c>
    </row>
    <row r="141" spans="1:6" ht="13">
      <c r="A141" s="24">
        <v>42156</v>
      </c>
      <c r="B141" s="1">
        <v>17</v>
      </c>
      <c r="C141" s="1">
        <v>8</v>
      </c>
      <c r="D141" s="1">
        <v>3</v>
      </c>
      <c r="E141" s="1">
        <v>6</v>
      </c>
      <c r="F141" s="1">
        <v>3</v>
      </c>
    </row>
    <row r="142" spans="1:6" ht="13">
      <c r="A142" s="24">
        <v>42186</v>
      </c>
      <c r="B142" s="1">
        <v>15</v>
      </c>
      <c r="C142" s="1">
        <v>8</v>
      </c>
      <c r="D142" s="1">
        <v>2</v>
      </c>
      <c r="E142" s="1">
        <v>6</v>
      </c>
      <c r="F142" s="1">
        <v>2</v>
      </c>
    </row>
    <row r="143" spans="1:6" ht="13">
      <c r="A143" s="24">
        <v>42217</v>
      </c>
      <c r="B143" s="1">
        <v>16</v>
      </c>
      <c r="C143" s="1">
        <v>9</v>
      </c>
      <c r="D143" s="1">
        <v>3</v>
      </c>
      <c r="E143" s="1">
        <v>6</v>
      </c>
      <c r="F143" s="1">
        <v>3</v>
      </c>
    </row>
    <row r="144" spans="1:6" ht="13">
      <c r="A144" s="24">
        <v>42248</v>
      </c>
      <c r="B144" s="1">
        <v>17</v>
      </c>
      <c r="C144" s="1">
        <v>9</v>
      </c>
      <c r="D144" s="1">
        <v>2</v>
      </c>
      <c r="E144" s="1">
        <v>7</v>
      </c>
      <c r="F144" s="1">
        <v>4</v>
      </c>
    </row>
    <row r="145" spans="1:6" ht="13">
      <c r="A145" s="25">
        <v>42278</v>
      </c>
      <c r="B145" s="1">
        <v>16</v>
      </c>
      <c r="C145" s="1">
        <v>8</v>
      </c>
      <c r="D145" s="1">
        <v>3</v>
      </c>
      <c r="E145" s="1">
        <v>7</v>
      </c>
      <c r="F145" s="1">
        <v>3</v>
      </c>
    </row>
    <row r="146" spans="1:6" ht="13">
      <c r="A146" s="25">
        <v>42309</v>
      </c>
      <c r="B146" s="1">
        <v>18</v>
      </c>
      <c r="C146" s="1">
        <v>9</v>
      </c>
      <c r="D146" s="1">
        <v>2</v>
      </c>
      <c r="E146" s="1">
        <v>8</v>
      </c>
      <c r="F146" s="1">
        <v>4</v>
      </c>
    </row>
    <row r="147" spans="1:6" ht="13">
      <c r="A147" s="25">
        <v>42339</v>
      </c>
      <c r="B147" s="1">
        <v>17</v>
      </c>
      <c r="C147" s="1">
        <v>10</v>
      </c>
      <c r="D147" s="1">
        <v>3</v>
      </c>
      <c r="E147" s="1">
        <v>7</v>
      </c>
      <c r="F147" s="1">
        <v>2</v>
      </c>
    </row>
    <row r="148" spans="1:6" ht="13">
      <c r="A148" s="24">
        <v>42370</v>
      </c>
      <c r="B148" s="1">
        <v>18</v>
      </c>
      <c r="C148" s="1">
        <v>10</v>
      </c>
      <c r="D148" s="1">
        <v>2</v>
      </c>
      <c r="E148" s="1">
        <v>8</v>
      </c>
      <c r="F148" s="1">
        <v>3</v>
      </c>
    </row>
    <row r="149" spans="1:6" ht="13">
      <c r="A149" s="24">
        <v>42401</v>
      </c>
      <c r="B149" s="1">
        <v>20</v>
      </c>
      <c r="C149" s="1">
        <v>9</v>
      </c>
      <c r="D149" s="1">
        <v>4</v>
      </c>
      <c r="E149" s="1">
        <v>8</v>
      </c>
      <c r="F149" s="1">
        <v>4</v>
      </c>
    </row>
    <row r="150" spans="1:6" ht="13">
      <c r="A150" s="24">
        <v>42430</v>
      </c>
      <c r="B150" s="1">
        <v>15</v>
      </c>
      <c r="C150" s="1">
        <v>9</v>
      </c>
      <c r="D150" s="1">
        <v>3</v>
      </c>
      <c r="E150" s="1">
        <v>7</v>
      </c>
      <c r="F150" s="1">
        <v>3</v>
      </c>
    </row>
    <row r="151" spans="1:6" ht="13">
      <c r="A151" s="24">
        <v>42461</v>
      </c>
      <c r="B151" s="1">
        <v>19</v>
      </c>
      <c r="C151" s="1">
        <v>9</v>
      </c>
      <c r="D151" s="1">
        <v>3</v>
      </c>
      <c r="E151" s="1">
        <v>8</v>
      </c>
      <c r="F151" s="1">
        <v>4</v>
      </c>
    </row>
    <row r="152" spans="1:6" ht="13">
      <c r="A152" s="24">
        <v>42491</v>
      </c>
      <c r="B152" s="1">
        <v>14</v>
      </c>
      <c r="C152" s="1">
        <v>8</v>
      </c>
      <c r="D152" s="1">
        <v>3</v>
      </c>
      <c r="E152" s="1">
        <v>8</v>
      </c>
      <c r="F152" s="1">
        <v>4</v>
      </c>
    </row>
    <row r="153" spans="1:6" ht="13">
      <c r="A153" s="24">
        <v>42522</v>
      </c>
      <c r="B153" s="1">
        <v>15</v>
      </c>
      <c r="C153" s="1">
        <v>9</v>
      </c>
      <c r="D153" s="1">
        <v>3</v>
      </c>
      <c r="E153" s="1">
        <v>6</v>
      </c>
      <c r="F153" s="1">
        <v>3</v>
      </c>
    </row>
    <row r="154" spans="1:6" ht="13">
      <c r="A154" s="24">
        <v>42552</v>
      </c>
      <c r="B154" s="1">
        <v>15</v>
      </c>
      <c r="C154" s="1">
        <v>10</v>
      </c>
      <c r="D154" s="1">
        <v>3</v>
      </c>
      <c r="E154" s="1">
        <v>6</v>
      </c>
      <c r="F154" s="1">
        <v>2</v>
      </c>
    </row>
    <row r="155" spans="1:6" ht="13">
      <c r="A155" s="24">
        <v>42583</v>
      </c>
      <c r="B155" s="1">
        <v>17</v>
      </c>
      <c r="C155" s="1">
        <v>10</v>
      </c>
      <c r="D155" s="1">
        <v>3</v>
      </c>
      <c r="E155" s="1">
        <v>7</v>
      </c>
      <c r="F155" s="1">
        <v>2</v>
      </c>
    </row>
    <row r="156" spans="1:6" ht="13">
      <c r="A156" s="24">
        <v>42614</v>
      </c>
      <c r="B156" s="1">
        <v>18</v>
      </c>
      <c r="C156" s="1">
        <v>9</v>
      </c>
      <c r="D156" s="1">
        <v>3</v>
      </c>
      <c r="E156" s="1">
        <v>6</v>
      </c>
      <c r="F156" s="1">
        <v>3</v>
      </c>
    </row>
    <row r="157" spans="1:6" ht="13">
      <c r="A157" s="25">
        <v>42644</v>
      </c>
      <c r="B157" s="1">
        <v>16</v>
      </c>
      <c r="C157" s="1">
        <v>9</v>
      </c>
      <c r="D157" s="1">
        <v>3</v>
      </c>
      <c r="E157" s="1">
        <v>6</v>
      </c>
      <c r="F157" s="1">
        <v>4</v>
      </c>
    </row>
    <row r="158" spans="1:6" ht="13">
      <c r="A158" s="25">
        <v>42675</v>
      </c>
      <c r="B158" s="1">
        <v>37</v>
      </c>
      <c r="C158" s="1">
        <v>1</v>
      </c>
      <c r="D158" s="1">
        <v>4</v>
      </c>
      <c r="E158" s="1">
        <v>1</v>
      </c>
      <c r="F158" s="1">
        <v>1</v>
      </c>
    </row>
    <row r="159" spans="1:6" ht="13">
      <c r="A159" s="25">
        <v>42705</v>
      </c>
      <c r="B159" s="1">
        <v>39</v>
      </c>
      <c r="C159" s="1">
        <v>0</v>
      </c>
      <c r="D159" s="1">
        <v>3</v>
      </c>
      <c r="E159" s="1">
        <v>1</v>
      </c>
      <c r="F159" s="1">
        <v>1</v>
      </c>
    </row>
    <row r="160" spans="1:6" ht="13">
      <c r="A160" s="24">
        <v>42736</v>
      </c>
      <c r="B160" s="1">
        <v>40</v>
      </c>
      <c r="C160" s="1">
        <v>0</v>
      </c>
      <c r="D160" s="1">
        <v>3</v>
      </c>
      <c r="E160" s="1">
        <v>0</v>
      </c>
      <c r="F160" s="1">
        <v>1</v>
      </c>
    </row>
    <row r="161" spans="1:6" ht="13">
      <c r="A161" s="24">
        <v>42767</v>
      </c>
      <c r="B161" s="1">
        <v>41</v>
      </c>
      <c r="C161" s="1">
        <v>1</v>
      </c>
      <c r="D161" s="1">
        <v>4</v>
      </c>
      <c r="E161" s="1">
        <v>1</v>
      </c>
      <c r="F161" s="1">
        <v>1</v>
      </c>
    </row>
    <row r="162" spans="1:6" ht="13">
      <c r="A162" s="24">
        <v>42795</v>
      </c>
      <c r="B162" s="1">
        <v>36</v>
      </c>
      <c r="C162" s="1">
        <v>1</v>
      </c>
      <c r="D162" s="1">
        <v>5</v>
      </c>
      <c r="E162" s="1">
        <v>1</v>
      </c>
      <c r="F162" s="1">
        <v>1</v>
      </c>
    </row>
    <row r="163" spans="1:6" ht="13">
      <c r="A163" s="24">
        <v>42826</v>
      </c>
      <c r="B163" s="1">
        <v>38</v>
      </c>
      <c r="C163" s="1">
        <v>2</v>
      </c>
      <c r="D163" s="1">
        <v>5</v>
      </c>
      <c r="E163" s="1">
        <v>1</v>
      </c>
      <c r="F163" s="1">
        <v>1</v>
      </c>
    </row>
    <row r="164" spans="1:6" ht="13">
      <c r="A164" s="24">
        <v>42856</v>
      </c>
      <c r="B164" s="1">
        <v>39</v>
      </c>
      <c r="C164" s="1">
        <v>2</v>
      </c>
      <c r="D164" s="1">
        <v>3</v>
      </c>
      <c r="E164" s="1">
        <v>1</v>
      </c>
      <c r="F164" s="1">
        <v>2</v>
      </c>
    </row>
    <row r="165" spans="1:6" ht="13">
      <c r="A165" s="24">
        <v>42887</v>
      </c>
      <c r="B165" s="1">
        <v>38</v>
      </c>
      <c r="C165" s="1">
        <v>2</v>
      </c>
      <c r="D165" s="1">
        <v>3</v>
      </c>
      <c r="E165" s="1">
        <v>0</v>
      </c>
      <c r="F165" s="1">
        <v>1</v>
      </c>
    </row>
    <row r="166" spans="1:6" ht="13">
      <c r="A166" s="24">
        <v>42917</v>
      </c>
      <c r="B166" s="1">
        <v>36</v>
      </c>
      <c r="C166" s="1">
        <v>2</v>
      </c>
      <c r="D166" s="1">
        <v>3</v>
      </c>
      <c r="E166" s="1">
        <v>1</v>
      </c>
      <c r="F166" s="1">
        <v>2</v>
      </c>
    </row>
    <row r="167" spans="1:6" ht="13">
      <c r="A167" s="24">
        <v>42948</v>
      </c>
      <c r="B167" s="1">
        <v>39</v>
      </c>
      <c r="C167" s="1">
        <v>2</v>
      </c>
      <c r="D167" s="1">
        <v>2</v>
      </c>
      <c r="E167" s="1">
        <v>1</v>
      </c>
      <c r="F167" s="1">
        <v>1</v>
      </c>
    </row>
    <row r="168" spans="1:6" ht="13">
      <c r="A168" s="24">
        <v>42979</v>
      </c>
      <c r="B168" s="1">
        <v>43</v>
      </c>
      <c r="C168" s="1">
        <v>7</v>
      </c>
      <c r="D168" s="1">
        <v>1</v>
      </c>
      <c r="E168" s="1">
        <v>0</v>
      </c>
      <c r="F168" s="1">
        <v>1</v>
      </c>
    </row>
    <row r="169" spans="1:6" ht="13">
      <c r="A169" s="25">
        <v>43009</v>
      </c>
      <c r="B169" s="1">
        <v>41</v>
      </c>
      <c r="C169" s="1">
        <v>10</v>
      </c>
      <c r="D169" s="1">
        <v>3</v>
      </c>
      <c r="E169" s="1">
        <v>1</v>
      </c>
      <c r="F169" s="1">
        <v>1</v>
      </c>
    </row>
    <row r="170" spans="1:6" ht="13">
      <c r="A170" s="25">
        <v>43040</v>
      </c>
      <c r="B170" s="1">
        <v>42</v>
      </c>
      <c r="C170" s="1">
        <v>10</v>
      </c>
      <c r="D170" s="1">
        <v>3</v>
      </c>
      <c r="E170" s="1">
        <v>1</v>
      </c>
      <c r="F170" s="1">
        <v>2</v>
      </c>
    </row>
    <row r="171" spans="1:6" ht="13">
      <c r="A171" s="25">
        <v>43070</v>
      </c>
      <c r="B171" s="1">
        <v>39</v>
      </c>
      <c r="C171" s="1">
        <v>11</v>
      </c>
      <c r="D171" s="1">
        <v>3</v>
      </c>
      <c r="E171" s="1">
        <v>0</v>
      </c>
      <c r="F171" s="1">
        <v>1</v>
      </c>
    </row>
    <row r="172" spans="1:6" ht="13">
      <c r="A172" s="24">
        <v>43101</v>
      </c>
      <c r="B172" s="1">
        <v>46</v>
      </c>
      <c r="C172" s="1">
        <v>10</v>
      </c>
      <c r="D172" s="1">
        <v>3</v>
      </c>
      <c r="E172" s="1">
        <v>1</v>
      </c>
      <c r="F172" s="1">
        <v>2</v>
      </c>
    </row>
    <row r="173" spans="1:6" ht="13">
      <c r="A173" s="24">
        <v>43132</v>
      </c>
      <c r="B173" s="1">
        <v>43</v>
      </c>
      <c r="C173" s="1">
        <v>11</v>
      </c>
      <c r="D173" s="1">
        <v>3</v>
      </c>
      <c r="E173" s="1">
        <v>3</v>
      </c>
      <c r="F173" s="1">
        <v>1</v>
      </c>
    </row>
    <row r="174" spans="1:6" ht="13">
      <c r="A174" s="24">
        <v>43160</v>
      </c>
      <c r="B174" s="1">
        <v>48</v>
      </c>
      <c r="C174" s="1">
        <v>12</v>
      </c>
      <c r="D174" s="1">
        <v>4</v>
      </c>
      <c r="E174" s="1">
        <v>2</v>
      </c>
      <c r="F174" s="1">
        <v>1</v>
      </c>
    </row>
    <row r="175" spans="1:6" ht="13">
      <c r="A175" s="24">
        <v>43191</v>
      </c>
      <c r="B175" s="1">
        <v>54</v>
      </c>
      <c r="C175" s="1">
        <v>11</v>
      </c>
      <c r="D175" s="1">
        <v>5</v>
      </c>
      <c r="E175" s="1">
        <v>2</v>
      </c>
      <c r="F175" s="1">
        <v>2</v>
      </c>
    </row>
    <row r="176" spans="1:6" ht="13">
      <c r="A176" s="24">
        <v>43221</v>
      </c>
      <c r="B176" s="1">
        <v>48</v>
      </c>
      <c r="C176" s="1">
        <v>11</v>
      </c>
      <c r="D176" s="1">
        <v>3</v>
      </c>
      <c r="E176" s="1">
        <v>3</v>
      </c>
      <c r="F176" s="1">
        <v>2</v>
      </c>
    </row>
    <row r="177" spans="1:6" ht="13">
      <c r="A177" s="24">
        <v>43252</v>
      </c>
      <c r="B177" s="1">
        <v>45</v>
      </c>
      <c r="C177" s="1">
        <v>13</v>
      </c>
      <c r="D177" s="1">
        <v>4</v>
      </c>
      <c r="E177" s="1">
        <v>2</v>
      </c>
      <c r="F177" s="1">
        <v>1</v>
      </c>
    </row>
    <row r="178" spans="1:6" ht="13">
      <c r="A178" s="24">
        <v>43282</v>
      </c>
      <c r="B178" s="1">
        <v>53</v>
      </c>
      <c r="C178" s="1">
        <v>12</v>
      </c>
      <c r="D178" s="1">
        <v>4</v>
      </c>
      <c r="E178" s="1">
        <v>2</v>
      </c>
      <c r="F178" s="1">
        <v>1</v>
      </c>
    </row>
    <row r="179" spans="1:6" ht="13">
      <c r="A179" s="24">
        <v>43313</v>
      </c>
      <c r="B179" s="1">
        <v>52</v>
      </c>
      <c r="C179" s="1">
        <v>13</v>
      </c>
      <c r="D179" s="1">
        <v>3</v>
      </c>
      <c r="E179" s="1">
        <v>2</v>
      </c>
      <c r="F179" s="1">
        <v>1</v>
      </c>
    </row>
    <row r="180" spans="1:6" ht="13">
      <c r="A180" s="24">
        <v>43344</v>
      </c>
      <c r="B180" s="1">
        <v>58</v>
      </c>
      <c r="C180" s="1">
        <v>10</v>
      </c>
      <c r="D180" s="1">
        <v>5</v>
      </c>
      <c r="E180" s="1">
        <v>2</v>
      </c>
      <c r="F180" s="1">
        <v>0</v>
      </c>
    </row>
    <row r="181" spans="1:6" ht="13">
      <c r="A181" s="25">
        <v>43374</v>
      </c>
      <c r="B181" s="1">
        <v>71</v>
      </c>
      <c r="C181" s="1">
        <v>12</v>
      </c>
      <c r="D181" s="1">
        <v>7</v>
      </c>
      <c r="E181" s="1">
        <v>2</v>
      </c>
      <c r="F181" s="1">
        <v>0</v>
      </c>
    </row>
    <row r="182" spans="1:6" ht="13">
      <c r="A182" s="25">
        <v>43405</v>
      </c>
      <c r="B182" s="1">
        <v>72</v>
      </c>
      <c r="C182" s="1">
        <v>11</v>
      </c>
      <c r="D182" s="1">
        <v>5</v>
      </c>
      <c r="E182" s="1">
        <v>2</v>
      </c>
      <c r="F182" s="1">
        <v>0</v>
      </c>
    </row>
    <row r="183" spans="1:6" ht="13">
      <c r="A183" s="25">
        <v>43435</v>
      </c>
      <c r="B183" s="1">
        <v>65</v>
      </c>
      <c r="C183" s="1">
        <v>13</v>
      </c>
      <c r="D183" s="1">
        <v>7</v>
      </c>
      <c r="E183" s="1">
        <v>2</v>
      </c>
      <c r="F183" s="1">
        <v>0</v>
      </c>
    </row>
    <row r="184" spans="1:6" ht="13">
      <c r="A184" s="24">
        <v>43466</v>
      </c>
      <c r="B184" s="1">
        <v>73</v>
      </c>
      <c r="C184" s="1">
        <v>12</v>
      </c>
      <c r="D184" s="1">
        <v>6</v>
      </c>
      <c r="E184" s="1">
        <v>2</v>
      </c>
      <c r="F184" s="1">
        <v>0</v>
      </c>
    </row>
    <row r="185" spans="1:6" ht="13">
      <c r="A185" s="24">
        <v>43497</v>
      </c>
      <c r="B185" s="1">
        <v>73</v>
      </c>
      <c r="C185" s="1">
        <v>12</v>
      </c>
      <c r="D185" s="1">
        <v>6</v>
      </c>
      <c r="E185" s="1">
        <v>3</v>
      </c>
      <c r="F185" s="1">
        <v>1</v>
      </c>
    </row>
    <row r="186" spans="1:6" ht="13">
      <c r="A186" s="24">
        <v>43525</v>
      </c>
      <c r="B186" s="1">
        <v>66</v>
      </c>
      <c r="C186" s="1">
        <v>12</v>
      </c>
      <c r="D186" s="1">
        <v>6</v>
      </c>
      <c r="E186" s="1">
        <v>2</v>
      </c>
      <c r="F186" s="1">
        <v>1</v>
      </c>
    </row>
    <row r="187" spans="1:6" ht="13">
      <c r="A187" s="24">
        <v>43556</v>
      </c>
      <c r="B187" s="1">
        <v>55</v>
      </c>
      <c r="C187" s="1">
        <v>11</v>
      </c>
      <c r="D187" s="1">
        <v>4</v>
      </c>
      <c r="E187" s="1">
        <v>3</v>
      </c>
      <c r="F187" s="1">
        <v>1</v>
      </c>
    </row>
    <row r="188" spans="1:6" ht="13">
      <c r="A188" s="24">
        <v>43586</v>
      </c>
      <c r="B188" s="1">
        <v>54</v>
      </c>
      <c r="C188" s="1">
        <v>12</v>
      </c>
      <c r="D188" s="1">
        <v>5</v>
      </c>
      <c r="E188" s="1">
        <v>2</v>
      </c>
      <c r="F188" s="1">
        <v>2</v>
      </c>
    </row>
    <row r="189" spans="1:6" ht="13">
      <c r="A189" s="24">
        <v>43617</v>
      </c>
      <c r="B189" s="1">
        <v>54</v>
      </c>
      <c r="C189" s="1">
        <v>10</v>
      </c>
      <c r="D189" s="1">
        <v>6</v>
      </c>
      <c r="E189" s="1">
        <v>2</v>
      </c>
      <c r="F189" s="1">
        <v>2</v>
      </c>
    </row>
    <row r="190" spans="1:6" ht="13">
      <c r="A190" s="24">
        <v>43647</v>
      </c>
      <c r="B190" s="1">
        <v>55</v>
      </c>
      <c r="C190" s="1">
        <v>12</v>
      </c>
      <c r="D190" s="1">
        <v>6</v>
      </c>
      <c r="E190" s="1">
        <v>7</v>
      </c>
      <c r="F190" s="1">
        <v>2</v>
      </c>
    </row>
    <row r="191" spans="1:6" ht="13">
      <c r="A191" s="24">
        <v>43678</v>
      </c>
      <c r="B191" s="1">
        <v>58</v>
      </c>
      <c r="C191" s="1">
        <v>11</v>
      </c>
      <c r="D191" s="1">
        <v>5</v>
      </c>
      <c r="E191" s="1">
        <v>7</v>
      </c>
      <c r="F191" s="1">
        <v>2</v>
      </c>
    </row>
    <row r="192" spans="1:6" ht="13">
      <c r="A192" s="24">
        <v>43709</v>
      </c>
      <c r="B192" s="1">
        <v>64</v>
      </c>
      <c r="C192" s="1">
        <v>10</v>
      </c>
      <c r="D192" s="1">
        <v>6</v>
      </c>
      <c r="E192" s="1">
        <v>8</v>
      </c>
      <c r="F192" s="1">
        <v>4</v>
      </c>
    </row>
    <row r="193" spans="1:6" ht="13">
      <c r="A193" s="25">
        <v>43739</v>
      </c>
      <c r="B193" s="1">
        <v>63</v>
      </c>
      <c r="C193" s="1">
        <v>10</v>
      </c>
      <c r="D193" s="1">
        <v>6</v>
      </c>
      <c r="E193" s="1">
        <v>7</v>
      </c>
      <c r="F193" s="1">
        <v>4</v>
      </c>
    </row>
    <row r="194" spans="1:6" ht="13">
      <c r="A194" s="25">
        <v>43770</v>
      </c>
      <c r="B194" s="1">
        <v>61</v>
      </c>
      <c r="C194" s="1">
        <v>11</v>
      </c>
      <c r="D194" s="1">
        <v>5</v>
      </c>
      <c r="E194" s="1">
        <v>8</v>
      </c>
      <c r="F194" s="1">
        <v>3</v>
      </c>
    </row>
    <row r="195" spans="1:6" ht="13">
      <c r="A195" s="25">
        <v>43800</v>
      </c>
      <c r="B195" s="1">
        <v>52</v>
      </c>
      <c r="C195" s="1">
        <v>12</v>
      </c>
      <c r="D195" s="1">
        <v>6</v>
      </c>
      <c r="E195" s="1">
        <v>6</v>
      </c>
      <c r="F195" s="1">
        <v>3</v>
      </c>
    </row>
    <row r="196" spans="1:6" ht="13">
      <c r="A196" s="24">
        <v>43831</v>
      </c>
      <c r="B196" s="1">
        <v>63</v>
      </c>
      <c r="C196" s="1">
        <v>12</v>
      </c>
      <c r="D196" s="1">
        <v>7</v>
      </c>
      <c r="E196" s="1">
        <v>8</v>
      </c>
      <c r="F196" s="1">
        <v>3</v>
      </c>
    </row>
    <row r="197" spans="1:6" ht="13">
      <c r="A197" s="24">
        <v>43862</v>
      </c>
      <c r="B197" s="1">
        <v>59</v>
      </c>
      <c r="C197" s="1">
        <v>10</v>
      </c>
      <c r="D197" s="1">
        <v>6</v>
      </c>
      <c r="E197" s="1">
        <v>7</v>
      </c>
      <c r="F197" s="1">
        <v>4</v>
      </c>
    </row>
    <row r="198" spans="1:6" ht="13">
      <c r="A198" s="24">
        <v>43891</v>
      </c>
      <c r="B198" s="1">
        <v>45</v>
      </c>
      <c r="C198" s="1">
        <v>9</v>
      </c>
      <c r="D198" s="1">
        <v>4</v>
      </c>
      <c r="E198" s="1">
        <v>5</v>
      </c>
      <c r="F198" s="1">
        <v>3</v>
      </c>
    </row>
    <row r="199" spans="1:6" ht="13">
      <c r="A199" s="24">
        <v>43922</v>
      </c>
      <c r="B199" s="1">
        <v>41</v>
      </c>
      <c r="C199" s="1">
        <v>12</v>
      </c>
      <c r="D199" s="1">
        <v>3</v>
      </c>
      <c r="E199" s="1">
        <v>5</v>
      </c>
      <c r="F199" s="1">
        <v>2</v>
      </c>
    </row>
    <row r="200" spans="1:6" ht="13">
      <c r="A200" s="24">
        <v>43952</v>
      </c>
      <c r="B200" s="1">
        <v>49</v>
      </c>
      <c r="C200" s="1">
        <v>10</v>
      </c>
      <c r="D200" s="1">
        <v>5</v>
      </c>
      <c r="E200" s="1">
        <v>7</v>
      </c>
      <c r="F200" s="1">
        <v>3</v>
      </c>
    </row>
    <row r="201" spans="1:6" ht="13">
      <c r="A201" s="24">
        <v>43983</v>
      </c>
      <c r="B201" s="1">
        <v>56</v>
      </c>
      <c r="C201" s="1">
        <v>10</v>
      </c>
      <c r="D201" s="1">
        <v>6</v>
      </c>
      <c r="E201" s="1">
        <v>8</v>
      </c>
      <c r="F201" s="1">
        <v>4</v>
      </c>
    </row>
    <row r="202" spans="1:6" ht="13">
      <c r="A202" s="24">
        <v>44013</v>
      </c>
      <c r="B202" s="1">
        <v>64</v>
      </c>
      <c r="C202" s="1">
        <v>12</v>
      </c>
      <c r="D202" s="1">
        <v>6</v>
      </c>
      <c r="E202" s="1">
        <v>7</v>
      </c>
      <c r="F202" s="1">
        <v>5</v>
      </c>
    </row>
    <row r="203" spans="1:6" ht="13">
      <c r="A203" s="24">
        <v>44044</v>
      </c>
      <c r="B203" s="1">
        <v>62</v>
      </c>
      <c r="C203" s="1">
        <v>11</v>
      </c>
      <c r="D203" s="1">
        <v>5</v>
      </c>
      <c r="E203" s="1">
        <v>7</v>
      </c>
      <c r="F203" s="1">
        <v>4</v>
      </c>
    </row>
    <row r="204" spans="1:6" ht="13">
      <c r="A204" s="24">
        <v>44075</v>
      </c>
      <c r="B204" s="1">
        <v>68</v>
      </c>
      <c r="C204" s="1">
        <v>11</v>
      </c>
      <c r="D204" s="1">
        <v>5</v>
      </c>
      <c r="E204" s="1">
        <v>5</v>
      </c>
      <c r="F204" s="1">
        <v>5</v>
      </c>
    </row>
    <row r="205" spans="1:6" ht="13">
      <c r="A205" s="25">
        <v>44105</v>
      </c>
      <c r="B205" s="1">
        <v>60</v>
      </c>
      <c r="C205" s="1">
        <v>11</v>
      </c>
      <c r="D205" s="1">
        <v>4</v>
      </c>
      <c r="E205" s="1">
        <v>6</v>
      </c>
      <c r="F205" s="1">
        <v>3</v>
      </c>
    </row>
    <row r="206" spans="1:6" ht="13">
      <c r="A206" s="25">
        <v>44136</v>
      </c>
      <c r="B206" s="1">
        <v>54</v>
      </c>
      <c r="C206" s="1">
        <v>10</v>
      </c>
      <c r="D206" s="1">
        <v>5</v>
      </c>
      <c r="E206" s="1">
        <v>7</v>
      </c>
      <c r="F206" s="1">
        <v>4</v>
      </c>
    </row>
    <row r="207" spans="1:6" ht="13">
      <c r="A207" s="25">
        <v>44166</v>
      </c>
      <c r="B207" s="1">
        <v>53</v>
      </c>
      <c r="C207" s="1">
        <v>11</v>
      </c>
      <c r="D207" s="1">
        <v>4</v>
      </c>
      <c r="E207" s="1">
        <v>7</v>
      </c>
      <c r="F207" s="1">
        <v>3</v>
      </c>
    </row>
    <row r="208" spans="1:6" ht="13">
      <c r="A208" s="24">
        <v>44197</v>
      </c>
      <c r="B208" s="1">
        <v>57</v>
      </c>
      <c r="C208" s="1">
        <v>13</v>
      </c>
      <c r="D208" s="1">
        <v>5</v>
      </c>
      <c r="E208" s="1">
        <v>9</v>
      </c>
      <c r="F208" s="1">
        <v>3</v>
      </c>
    </row>
    <row r="209" spans="1:6" ht="13">
      <c r="A209" s="24">
        <v>44228</v>
      </c>
      <c r="B209" s="1">
        <v>59</v>
      </c>
      <c r="C209" s="1">
        <v>12</v>
      </c>
      <c r="D209" s="1">
        <v>4</v>
      </c>
      <c r="E209" s="1">
        <v>8</v>
      </c>
      <c r="F209" s="1">
        <v>4</v>
      </c>
    </row>
    <row r="210" spans="1:6" ht="13">
      <c r="A210" s="24">
        <v>44256</v>
      </c>
      <c r="B210" s="1">
        <v>56</v>
      </c>
      <c r="C210" s="1">
        <v>12</v>
      </c>
      <c r="D210" s="1">
        <v>5</v>
      </c>
      <c r="E210" s="1">
        <v>9</v>
      </c>
      <c r="F210" s="1">
        <v>5</v>
      </c>
    </row>
    <row r="211" spans="1:6" ht="13">
      <c r="A211" s="24">
        <v>44287</v>
      </c>
      <c r="B211" s="1">
        <v>59</v>
      </c>
      <c r="C211" s="1">
        <v>13</v>
      </c>
      <c r="D211" s="1">
        <v>6</v>
      </c>
      <c r="E211" s="1">
        <v>8</v>
      </c>
      <c r="F211" s="1">
        <v>5</v>
      </c>
    </row>
    <row r="212" spans="1:6" ht="13">
      <c r="A212" s="24">
        <v>44317</v>
      </c>
      <c r="B212" s="1">
        <v>61</v>
      </c>
      <c r="C212" s="1">
        <v>11</v>
      </c>
      <c r="D212" s="1">
        <v>5</v>
      </c>
      <c r="E212" s="1">
        <v>8</v>
      </c>
      <c r="F212" s="1">
        <v>4</v>
      </c>
    </row>
    <row r="213" spans="1:6" ht="13">
      <c r="A213" s="24">
        <v>44348</v>
      </c>
      <c r="B213" s="1">
        <v>55</v>
      </c>
      <c r="C213" s="1">
        <v>11</v>
      </c>
      <c r="D213" s="1">
        <v>5</v>
      </c>
      <c r="E213" s="1">
        <v>7</v>
      </c>
      <c r="F213" s="1">
        <v>4</v>
      </c>
    </row>
    <row r="214" spans="1:6" ht="13">
      <c r="A214" s="24">
        <v>44378</v>
      </c>
      <c r="B214" s="1">
        <v>58</v>
      </c>
      <c r="C214" s="1">
        <v>11</v>
      </c>
      <c r="D214" s="1">
        <v>5</v>
      </c>
      <c r="E214" s="1">
        <v>8</v>
      </c>
      <c r="F214" s="1">
        <v>4</v>
      </c>
    </row>
    <row r="215" spans="1:6" ht="13">
      <c r="A215" s="24">
        <v>44409</v>
      </c>
      <c r="B215" s="1">
        <v>63</v>
      </c>
      <c r="C215" s="1">
        <v>9</v>
      </c>
      <c r="D215" s="1">
        <v>4</v>
      </c>
      <c r="E215" s="1">
        <v>7</v>
      </c>
      <c r="F215" s="1">
        <v>5</v>
      </c>
    </row>
    <row r="216" spans="1:6" ht="13">
      <c r="A216" s="24">
        <v>44440</v>
      </c>
      <c r="B216" s="1">
        <v>64</v>
      </c>
      <c r="C216" s="1">
        <v>9</v>
      </c>
      <c r="D216" s="1">
        <v>5</v>
      </c>
      <c r="E216" s="1">
        <v>7</v>
      </c>
      <c r="F216" s="1">
        <v>5</v>
      </c>
    </row>
    <row r="217" spans="1:6" ht="13">
      <c r="A217" s="25">
        <v>44470</v>
      </c>
      <c r="B217" s="1">
        <v>60</v>
      </c>
      <c r="C217" s="1">
        <v>10</v>
      </c>
      <c r="D217" s="1">
        <v>5</v>
      </c>
      <c r="E217" s="1">
        <v>6</v>
      </c>
      <c r="F217" s="1">
        <v>4</v>
      </c>
    </row>
    <row r="218" spans="1:6" ht="13">
      <c r="A218" s="25">
        <v>44501</v>
      </c>
      <c r="B218" s="1">
        <v>56</v>
      </c>
      <c r="C218" s="1">
        <v>10</v>
      </c>
      <c r="D218" s="1">
        <v>5</v>
      </c>
      <c r="E218" s="1">
        <v>8</v>
      </c>
      <c r="F218" s="1">
        <v>3</v>
      </c>
    </row>
    <row r="219" spans="1:6" ht="13">
      <c r="A219" s="25">
        <v>44531</v>
      </c>
      <c r="B219" s="1">
        <v>53</v>
      </c>
      <c r="C219" s="1">
        <v>10</v>
      </c>
      <c r="D219" s="1">
        <v>4</v>
      </c>
      <c r="E219" s="1">
        <v>8</v>
      </c>
      <c r="F219" s="1">
        <v>4</v>
      </c>
    </row>
    <row r="220" spans="1:6" ht="13">
      <c r="A220" s="24">
        <v>44562</v>
      </c>
      <c r="B220" s="1">
        <v>63</v>
      </c>
      <c r="C220" s="1">
        <v>11</v>
      </c>
      <c r="D220" s="1">
        <v>5</v>
      </c>
      <c r="E220" s="1">
        <v>9</v>
      </c>
      <c r="F220" s="1">
        <v>5</v>
      </c>
    </row>
    <row r="221" spans="1:6" ht="13">
      <c r="A221" s="24">
        <v>44593</v>
      </c>
      <c r="B221" s="1">
        <v>60</v>
      </c>
      <c r="C221" s="1">
        <v>10</v>
      </c>
      <c r="D221" s="1">
        <v>5</v>
      </c>
      <c r="E221" s="1">
        <v>8</v>
      </c>
      <c r="F221" s="1">
        <v>4</v>
      </c>
    </row>
    <row r="222" spans="1:6" ht="13">
      <c r="A222" s="24">
        <v>44621</v>
      </c>
      <c r="B222" s="1">
        <v>60</v>
      </c>
      <c r="C222" s="1">
        <v>10</v>
      </c>
      <c r="D222" s="1">
        <v>6</v>
      </c>
      <c r="E222" s="1">
        <v>8</v>
      </c>
      <c r="F222" s="1">
        <v>6</v>
      </c>
    </row>
    <row r="223" spans="1:6" ht="13">
      <c r="A223" s="24">
        <v>44652</v>
      </c>
      <c r="B223" s="1">
        <v>56</v>
      </c>
      <c r="C223" s="1">
        <v>10</v>
      </c>
      <c r="D223" s="1">
        <v>7</v>
      </c>
      <c r="E223" s="1">
        <v>10</v>
      </c>
      <c r="F223" s="1">
        <v>5</v>
      </c>
    </row>
    <row r="224" spans="1:6" ht="13">
      <c r="A224" s="24">
        <v>44682</v>
      </c>
      <c r="B224" s="1">
        <v>54</v>
      </c>
      <c r="C224" s="1">
        <v>9</v>
      </c>
      <c r="D224" s="1">
        <v>7</v>
      </c>
      <c r="E224" s="1">
        <v>10</v>
      </c>
      <c r="F224" s="1">
        <v>5</v>
      </c>
    </row>
    <row r="225" spans="1:6" ht="13">
      <c r="A225" s="24">
        <v>44713</v>
      </c>
      <c r="B225" s="1">
        <v>57</v>
      </c>
      <c r="C225" s="1">
        <v>9</v>
      </c>
      <c r="D225" s="1">
        <v>8</v>
      </c>
      <c r="E225" s="1">
        <v>8</v>
      </c>
      <c r="F225" s="1">
        <v>4</v>
      </c>
    </row>
    <row r="226" spans="1:6" ht="13">
      <c r="A226" s="24">
        <v>44743</v>
      </c>
      <c r="B226" s="1">
        <v>56</v>
      </c>
      <c r="C226" s="1">
        <v>10</v>
      </c>
      <c r="D226" s="1">
        <v>7</v>
      </c>
      <c r="E226" s="1">
        <v>7</v>
      </c>
      <c r="F226" s="1">
        <v>4</v>
      </c>
    </row>
    <row r="227" spans="1:6" ht="13">
      <c r="A227" s="24">
        <v>44774</v>
      </c>
      <c r="B227" s="1">
        <v>60</v>
      </c>
      <c r="C227" s="1">
        <v>11</v>
      </c>
      <c r="D227" s="1">
        <v>6</v>
      </c>
      <c r="E227" s="1">
        <v>7</v>
      </c>
      <c r="F227" s="1">
        <v>5</v>
      </c>
    </row>
    <row r="228" spans="1:6" ht="13">
      <c r="A228" s="24">
        <v>44805</v>
      </c>
      <c r="B228" s="1">
        <v>58</v>
      </c>
      <c r="C228" s="1">
        <v>10</v>
      </c>
      <c r="D228" s="1">
        <v>6</v>
      </c>
      <c r="E228" s="1">
        <v>6</v>
      </c>
      <c r="F228" s="1">
        <v>5</v>
      </c>
    </row>
    <row r="229" spans="1:6" ht="13">
      <c r="A229" s="25">
        <v>44835</v>
      </c>
      <c r="B229" s="1">
        <v>58</v>
      </c>
      <c r="C229" s="1">
        <v>9</v>
      </c>
      <c r="D229" s="1">
        <v>6</v>
      </c>
      <c r="E229" s="1">
        <v>7</v>
      </c>
      <c r="F229" s="1">
        <v>6</v>
      </c>
    </row>
    <row r="230" spans="1:6" ht="13">
      <c r="A230" s="25">
        <v>44866</v>
      </c>
      <c r="B230" s="1">
        <v>59</v>
      </c>
      <c r="C230" s="1">
        <v>11</v>
      </c>
      <c r="D230" s="1">
        <v>7</v>
      </c>
      <c r="E230" s="1">
        <v>8</v>
      </c>
      <c r="F230" s="1">
        <v>5</v>
      </c>
    </row>
    <row r="231" spans="1:6" ht="13">
      <c r="A231" s="25">
        <v>44896</v>
      </c>
      <c r="B231" s="1">
        <v>53</v>
      </c>
      <c r="C231" s="1">
        <v>12</v>
      </c>
      <c r="D231" s="1">
        <v>5</v>
      </c>
      <c r="E231" s="1">
        <v>8</v>
      </c>
      <c r="F231" s="1">
        <v>3</v>
      </c>
    </row>
    <row r="232" spans="1:6" ht="13">
      <c r="A232" s="24">
        <v>44927</v>
      </c>
      <c r="B232" s="1">
        <v>61</v>
      </c>
      <c r="C232" s="1">
        <v>11</v>
      </c>
      <c r="D232" s="1">
        <v>7</v>
      </c>
      <c r="E232" s="1">
        <v>10</v>
      </c>
      <c r="F232" s="1">
        <v>5</v>
      </c>
    </row>
    <row r="233" spans="1:6" ht="13">
      <c r="A233" s="24">
        <v>44958</v>
      </c>
      <c r="B233" s="1">
        <v>57</v>
      </c>
      <c r="C233" s="1">
        <v>12</v>
      </c>
      <c r="D233" s="1">
        <v>8</v>
      </c>
      <c r="E233" s="1">
        <v>8</v>
      </c>
      <c r="F233" s="1">
        <v>5</v>
      </c>
    </row>
    <row r="234" spans="1:6" ht="13">
      <c r="A234" s="24">
        <v>44986</v>
      </c>
      <c r="B234" s="1">
        <v>60</v>
      </c>
      <c r="C234" s="1">
        <v>11</v>
      </c>
      <c r="D234" s="1">
        <v>5</v>
      </c>
      <c r="E234" s="1">
        <v>10</v>
      </c>
      <c r="F234" s="1">
        <v>5</v>
      </c>
    </row>
    <row r="235" spans="1:6" ht="13">
      <c r="A235" s="24">
        <v>45017</v>
      </c>
      <c r="B235" s="1">
        <v>53</v>
      </c>
      <c r="C235" s="1">
        <v>11</v>
      </c>
      <c r="D235" s="1">
        <v>5</v>
      </c>
      <c r="E235" s="1">
        <v>10</v>
      </c>
      <c r="F235" s="1">
        <v>6</v>
      </c>
    </row>
    <row r="236" spans="1:6" ht="13">
      <c r="A236" s="24">
        <v>45047</v>
      </c>
      <c r="B236" s="1">
        <v>53</v>
      </c>
      <c r="C236" s="1">
        <v>9</v>
      </c>
      <c r="D236" s="1">
        <v>4</v>
      </c>
      <c r="E236" s="1">
        <v>9</v>
      </c>
      <c r="F236" s="1">
        <v>6</v>
      </c>
    </row>
    <row r="237" spans="1:6" ht="13">
      <c r="A237" s="24">
        <v>45078</v>
      </c>
      <c r="B237" s="1">
        <v>56</v>
      </c>
      <c r="C237" s="1">
        <v>10</v>
      </c>
      <c r="D237" s="1">
        <v>4</v>
      </c>
      <c r="E237" s="1">
        <v>9</v>
      </c>
      <c r="F237" s="1">
        <v>5</v>
      </c>
    </row>
    <row r="238" spans="1:6" ht="13">
      <c r="A238" s="24">
        <v>45108</v>
      </c>
      <c r="B238" s="1">
        <v>54</v>
      </c>
      <c r="C238" s="1">
        <v>10</v>
      </c>
      <c r="D238" s="1">
        <v>4</v>
      </c>
      <c r="E238" s="1">
        <v>7</v>
      </c>
      <c r="F238" s="1">
        <v>5</v>
      </c>
    </row>
    <row r="239" spans="1:6" ht="13">
      <c r="A239" s="24">
        <v>45139</v>
      </c>
      <c r="B239" s="1">
        <v>54</v>
      </c>
      <c r="C239" s="1">
        <v>9</v>
      </c>
      <c r="D239" s="1">
        <v>5</v>
      </c>
      <c r="E239" s="1">
        <v>8</v>
      </c>
      <c r="F239" s="1">
        <v>5</v>
      </c>
    </row>
    <row r="240" spans="1:6" ht="13">
      <c r="A240" s="24">
        <v>45170</v>
      </c>
      <c r="B240" s="1">
        <v>59</v>
      </c>
      <c r="C240" s="1">
        <v>9</v>
      </c>
      <c r="D240" s="1">
        <v>5</v>
      </c>
      <c r="E240" s="1">
        <v>7</v>
      </c>
      <c r="F240" s="1">
        <v>6</v>
      </c>
    </row>
    <row r="241" spans="1:6" ht="13">
      <c r="A241" s="25">
        <v>45200</v>
      </c>
      <c r="B241" s="1">
        <v>59</v>
      </c>
      <c r="C241" s="1">
        <v>8</v>
      </c>
      <c r="D241" s="1">
        <v>3</v>
      </c>
      <c r="E241" s="1">
        <v>8</v>
      </c>
      <c r="F241" s="1">
        <v>6</v>
      </c>
    </row>
    <row r="242" spans="1:6" ht="13">
      <c r="A242" s="25">
        <v>45231</v>
      </c>
      <c r="B242" s="1">
        <v>59</v>
      </c>
      <c r="C242" s="1">
        <v>10</v>
      </c>
      <c r="D242" s="1">
        <v>3</v>
      </c>
      <c r="E242" s="1">
        <v>7</v>
      </c>
      <c r="F242" s="1">
        <v>5</v>
      </c>
    </row>
    <row r="243" spans="1:6" ht="13">
      <c r="A243" s="25">
        <v>45261</v>
      </c>
      <c r="B243" s="1">
        <v>49</v>
      </c>
      <c r="C243" s="1">
        <v>10</v>
      </c>
      <c r="D243" s="1">
        <v>2</v>
      </c>
      <c r="E243" s="1">
        <v>7</v>
      </c>
      <c r="F243" s="1">
        <v>4</v>
      </c>
    </row>
    <row r="244" spans="1:6" ht="13">
      <c r="A244" s="24">
        <v>45292</v>
      </c>
      <c r="B244" s="1">
        <v>64</v>
      </c>
      <c r="C244" s="1">
        <v>11</v>
      </c>
      <c r="D244" s="1">
        <v>5</v>
      </c>
      <c r="E244" s="1">
        <v>8</v>
      </c>
      <c r="F244" s="1">
        <v>6</v>
      </c>
    </row>
    <row r="245" spans="1:6" ht="13">
      <c r="A245" s="24">
        <v>45323</v>
      </c>
      <c r="B245" s="1">
        <v>79</v>
      </c>
      <c r="C245" s="1">
        <v>11</v>
      </c>
      <c r="D245" s="1">
        <v>5</v>
      </c>
      <c r="E245" s="1">
        <v>9</v>
      </c>
      <c r="F245" s="1">
        <v>6</v>
      </c>
    </row>
    <row r="246" spans="1:6" ht="13">
      <c r="A246" s="24">
        <v>45352</v>
      </c>
      <c r="B246" s="1">
        <v>69</v>
      </c>
      <c r="C246" s="1">
        <v>11</v>
      </c>
      <c r="D246" s="1">
        <v>5</v>
      </c>
      <c r="E246" s="1">
        <v>8</v>
      </c>
      <c r="F246" s="1">
        <v>6</v>
      </c>
    </row>
    <row r="247" spans="1:6" ht="13">
      <c r="A247" s="24">
        <v>45383</v>
      </c>
      <c r="B247" s="1">
        <v>80</v>
      </c>
      <c r="C247" s="1">
        <v>10</v>
      </c>
      <c r="D247" s="1">
        <v>4</v>
      </c>
      <c r="E247" s="1">
        <v>8</v>
      </c>
      <c r="F247" s="1">
        <v>5</v>
      </c>
    </row>
    <row r="248" spans="1:6" ht="13">
      <c r="A248" s="24">
        <v>45413</v>
      </c>
      <c r="B248" s="1">
        <v>66</v>
      </c>
      <c r="C248" s="1">
        <v>10</v>
      </c>
      <c r="D248" s="1">
        <v>4</v>
      </c>
      <c r="E248" s="1">
        <v>9</v>
      </c>
      <c r="F248" s="1">
        <v>5</v>
      </c>
    </row>
    <row r="249" spans="1:6" ht="13">
      <c r="A249" s="24">
        <v>45444</v>
      </c>
      <c r="B249" s="1">
        <v>61</v>
      </c>
      <c r="C249" s="1">
        <v>8</v>
      </c>
      <c r="D249" s="1">
        <v>4</v>
      </c>
      <c r="E249" s="1">
        <v>7</v>
      </c>
      <c r="F249" s="1">
        <v>5</v>
      </c>
    </row>
    <row r="250" spans="1:6" ht="13">
      <c r="A250" s="24">
        <v>45474</v>
      </c>
      <c r="B250" s="1">
        <v>64</v>
      </c>
      <c r="C250" s="1">
        <v>8</v>
      </c>
      <c r="D250" s="1">
        <v>3</v>
      </c>
      <c r="E250" s="1">
        <v>7</v>
      </c>
      <c r="F250" s="1">
        <v>5</v>
      </c>
    </row>
    <row r="251" spans="1:6" ht="13">
      <c r="A251" s="24">
        <v>45505</v>
      </c>
      <c r="B251" s="1">
        <v>68</v>
      </c>
      <c r="C251" s="1">
        <v>10</v>
      </c>
      <c r="D251" s="1">
        <v>4</v>
      </c>
      <c r="E251" s="1">
        <v>7</v>
      </c>
      <c r="F251" s="1">
        <v>5</v>
      </c>
    </row>
    <row r="252" spans="1:6" ht="13">
      <c r="A252" s="24">
        <v>45536</v>
      </c>
      <c r="B252" s="1">
        <v>67</v>
      </c>
      <c r="C252" s="1">
        <v>9</v>
      </c>
      <c r="D252" s="1">
        <v>5</v>
      </c>
      <c r="E252" s="1">
        <v>6</v>
      </c>
      <c r="F252" s="1">
        <v>6</v>
      </c>
    </row>
    <row r="253" spans="1:6" ht="13">
      <c r="A253" s="25">
        <v>45566</v>
      </c>
      <c r="B253" s="1">
        <v>77</v>
      </c>
      <c r="C253" s="1">
        <v>10</v>
      </c>
      <c r="D253" s="1">
        <v>5</v>
      </c>
      <c r="E253" s="1">
        <v>7</v>
      </c>
      <c r="F253" s="1">
        <v>7</v>
      </c>
    </row>
    <row r="254" spans="1:6" ht="13">
      <c r="A254" s="25">
        <v>45597</v>
      </c>
      <c r="B254" s="1">
        <v>72</v>
      </c>
      <c r="C254" s="1">
        <v>9</v>
      </c>
      <c r="D254" s="1">
        <v>5</v>
      </c>
      <c r="E254" s="1">
        <v>7</v>
      </c>
      <c r="F254" s="1">
        <v>5</v>
      </c>
    </row>
    <row r="255" spans="1:6" ht="13">
      <c r="A255" s="25">
        <v>45627</v>
      </c>
      <c r="B255" s="1">
        <v>64</v>
      </c>
      <c r="C255" s="1">
        <v>10</v>
      </c>
      <c r="D255" s="1">
        <v>4</v>
      </c>
      <c r="E255" s="1">
        <v>8</v>
      </c>
      <c r="F255" s="1">
        <v>4</v>
      </c>
    </row>
    <row r="256" spans="1:6" ht="13">
      <c r="A256" s="24">
        <v>45658</v>
      </c>
      <c r="B256" s="1">
        <v>72</v>
      </c>
      <c r="C256" s="1">
        <v>11</v>
      </c>
      <c r="D256" s="1">
        <v>5</v>
      </c>
      <c r="E256" s="1">
        <v>9</v>
      </c>
      <c r="F256" s="1">
        <v>7</v>
      </c>
    </row>
    <row r="257" spans="1:6" ht="13">
      <c r="A257" s="24">
        <v>45689</v>
      </c>
      <c r="B257" s="1">
        <v>71</v>
      </c>
      <c r="C257" s="1">
        <v>11</v>
      </c>
      <c r="D257" s="1">
        <v>6</v>
      </c>
      <c r="E257" s="1">
        <v>9</v>
      </c>
      <c r="F257" s="1">
        <v>7</v>
      </c>
    </row>
    <row r="258" spans="1:6" ht="13">
      <c r="A258" s="24">
        <v>45717</v>
      </c>
      <c r="B258" s="1">
        <v>69</v>
      </c>
      <c r="C258" s="1">
        <v>9</v>
      </c>
      <c r="D258" s="1">
        <v>5</v>
      </c>
      <c r="E258" s="1">
        <v>9</v>
      </c>
      <c r="F258" s="1">
        <v>6</v>
      </c>
    </row>
    <row r="259" spans="1:6" ht="13">
      <c r="A259" s="24">
        <v>45748</v>
      </c>
      <c r="B259" s="1">
        <v>68</v>
      </c>
      <c r="C259" s="1">
        <v>8</v>
      </c>
      <c r="D259" s="1">
        <v>5</v>
      </c>
      <c r="E259" s="1">
        <v>9</v>
      </c>
      <c r="F259" s="1">
        <v>7</v>
      </c>
    </row>
    <row r="260" spans="1:6" ht="13">
      <c r="A260" s="24">
        <v>45778</v>
      </c>
      <c r="B260" s="1">
        <v>64</v>
      </c>
      <c r="C260" s="1">
        <v>8</v>
      </c>
      <c r="D260" s="1">
        <v>6</v>
      </c>
      <c r="E260" s="1">
        <v>8</v>
      </c>
      <c r="F260" s="1">
        <v>6</v>
      </c>
    </row>
    <row r="261" spans="1:6" ht="13">
      <c r="A261" s="24">
        <v>45809</v>
      </c>
      <c r="B261" s="1">
        <v>72</v>
      </c>
      <c r="C261" s="1">
        <v>8</v>
      </c>
      <c r="D261" s="1">
        <v>5</v>
      </c>
      <c r="E261" s="1">
        <v>9</v>
      </c>
      <c r="F261" s="1">
        <v>5</v>
      </c>
    </row>
    <row r="262" spans="1:6" ht="13">
      <c r="A262" s="24">
        <v>45839</v>
      </c>
      <c r="B262" s="1">
        <v>84</v>
      </c>
      <c r="C262" s="1">
        <v>9</v>
      </c>
      <c r="D262" s="1">
        <v>6</v>
      </c>
      <c r="E262" s="1">
        <v>9</v>
      </c>
      <c r="F262" s="1">
        <v>6</v>
      </c>
    </row>
    <row r="263" spans="1:6" ht="13">
      <c r="A263" s="24">
        <v>45870</v>
      </c>
      <c r="B263" s="1">
        <v>71</v>
      </c>
      <c r="C263" s="1">
        <v>8</v>
      </c>
      <c r="D263" s="1">
        <v>5</v>
      </c>
      <c r="E263" s="1">
        <v>8</v>
      </c>
      <c r="F263" s="1">
        <v>7</v>
      </c>
    </row>
    <row r="264" spans="1:6" ht="13">
      <c r="A264" s="24">
        <v>45901</v>
      </c>
      <c r="B264" s="1">
        <v>81</v>
      </c>
      <c r="C264" s="1">
        <v>9</v>
      </c>
      <c r="D264" s="1">
        <v>5</v>
      </c>
      <c r="E264" s="1">
        <v>8</v>
      </c>
      <c r="F264" s="1">
        <v>6</v>
      </c>
    </row>
    <row r="265" spans="1:6" ht="13">
      <c r="A265" s="25">
        <v>45931</v>
      </c>
      <c r="B265" s="1">
        <v>100</v>
      </c>
      <c r="C265" s="1">
        <v>10</v>
      </c>
      <c r="D265" s="1">
        <v>6</v>
      </c>
      <c r="E265" s="1">
        <v>9</v>
      </c>
      <c r="F265" s="1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F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627</v>
      </c>
      <c r="C3" s="1" t="s">
        <v>628</v>
      </c>
      <c r="D3" s="1" t="s">
        <v>629</v>
      </c>
      <c r="E3" s="1" t="s">
        <v>630</v>
      </c>
      <c r="F3" s="1" t="s">
        <v>631</v>
      </c>
    </row>
    <row r="4" spans="1:6" ht="15.75" customHeight="1">
      <c r="A4" s="24">
        <v>37987</v>
      </c>
      <c r="B4" s="1">
        <v>28</v>
      </c>
      <c r="C4" s="1">
        <v>0</v>
      </c>
      <c r="D4" s="1">
        <v>0</v>
      </c>
      <c r="E4" s="1">
        <v>0</v>
      </c>
      <c r="F4" s="1">
        <v>0</v>
      </c>
    </row>
    <row r="5" spans="1:6" ht="15.75" customHeight="1">
      <c r="A5" s="24">
        <v>38018</v>
      </c>
      <c r="B5" s="1">
        <v>28</v>
      </c>
      <c r="C5" s="1">
        <v>0</v>
      </c>
      <c r="D5" s="1">
        <v>0</v>
      </c>
      <c r="E5" s="1">
        <v>0</v>
      </c>
      <c r="F5" s="1">
        <v>0</v>
      </c>
    </row>
    <row r="6" spans="1:6" ht="15.75" customHeight="1">
      <c r="A6" s="24">
        <v>38047</v>
      </c>
      <c r="B6" s="1">
        <v>31</v>
      </c>
      <c r="C6" s="1">
        <v>0</v>
      </c>
      <c r="D6" s="1">
        <v>4</v>
      </c>
      <c r="E6" s="1">
        <v>0</v>
      </c>
      <c r="F6" s="1">
        <v>0</v>
      </c>
    </row>
    <row r="7" spans="1:6" ht="15.75" customHeight="1">
      <c r="A7" s="24">
        <v>38078</v>
      </c>
      <c r="B7" s="1">
        <v>22</v>
      </c>
      <c r="C7" s="1">
        <v>0</v>
      </c>
      <c r="D7" s="1">
        <v>0</v>
      </c>
      <c r="E7" s="1">
        <v>0</v>
      </c>
      <c r="F7" s="1">
        <v>0</v>
      </c>
    </row>
    <row r="8" spans="1:6" ht="15.75" customHeight="1">
      <c r="A8" s="24">
        <v>38108</v>
      </c>
      <c r="B8" s="1">
        <v>26</v>
      </c>
      <c r="C8" s="1">
        <v>0</v>
      </c>
      <c r="D8" s="1">
        <v>0</v>
      </c>
      <c r="E8" s="1">
        <v>0</v>
      </c>
      <c r="F8" s="1">
        <v>0</v>
      </c>
    </row>
    <row r="9" spans="1:6" ht="15.75" customHeight="1">
      <c r="A9" s="24">
        <v>38139</v>
      </c>
      <c r="B9" s="1">
        <v>29</v>
      </c>
      <c r="C9" s="1">
        <v>0</v>
      </c>
      <c r="D9" s="1">
        <v>0</v>
      </c>
      <c r="E9" s="1">
        <v>0</v>
      </c>
      <c r="F9" s="1">
        <v>0</v>
      </c>
    </row>
    <row r="10" spans="1:6" ht="15.75" customHeight="1">
      <c r="A10" s="24">
        <v>38169</v>
      </c>
      <c r="B10" s="1">
        <v>24</v>
      </c>
      <c r="C10" s="1">
        <v>0</v>
      </c>
      <c r="D10" s="1">
        <v>0</v>
      </c>
      <c r="E10" s="1">
        <v>0</v>
      </c>
      <c r="F10" s="1">
        <v>0</v>
      </c>
    </row>
    <row r="11" spans="1:6" ht="15.75" customHeight="1">
      <c r="A11" s="24">
        <v>38200</v>
      </c>
      <c r="B11" s="1">
        <v>32</v>
      </c>
      <c r="C11" s="1">
        <v>0</v>
      </c>
      <c r="D11" s="1">
        <v>0</v>
      </c>
      <c r="E11" s="1">
        <v>0</v>
      </c>
      <c r="F11" s="1">
        <v>0</v>
      </c>
    </row>
    <row r="12" spans="1:6" ht="15.75" customHeight="1">
      <c r="A12" s="24">
        <v>38231</v>
      </c>
      <c r="B12" s="1">
        <v>31</v>
      </c>
      <c r="C12" s="1">
        <v>0</v>
      </c>
      <c r="D12" s="1">
        <v>3</v>
      </c>
      <c r="E12" s="1">
        <v>0</v>
      </c>
      <c r="F12" s="1">
        <v>0</v>
      </c>
    </row>
    <row r="13" spans="1:6" ht="15.75" customHeight="1">
      <c r="A13" s="25">
        <v>38261</v>
      </c>
      <c r="B13" s="1">
        <v>26</v>
      </c>
      <c r="C13" s="1">
        <v>0</v>
      </c>
      <c r="D13" s="1">
        <v>4</v>
      </c>
      <c r="E13" s="1">
        <v>0</v>
      </c>
      <c r="F13" s="1">
        <v>0</v>
      </c>
    </row>
    <row r="14" spans="1:6" ht="15.75" customHeight="1">
      <c r="A14" s="25">
        <v>38292</v>
      </c>
      <c r="B14" s="1">
        <v>25</v>
      </c>
      <c r="C14" s="1">
        <v>0</v>
      </c>
      <c r="D14" s="1">
        <v>0</v>
      </c>
      <c r="E14" s="1">
        <v>0</v>
      </c>
      <c r="F14" s="1">
        <v>0</v>
      </c>
    </row>
    <row r="15" spans="1:6" ht="15.75" customHeight="1">
      <c r="A15" s="25">
        <v>38322</v>
      </c>
      <c r="B15" s="1">
        <v>26</v>
      </c>
      <c r="C15" s="1">
        <v>0</v>
      </c>
      <c r="D15" s="1">
        <v>0</v>
      </c>
      <c r="E15" s="1">
        <v>0</v>
      </c>
      <c r="F15" s="1">
        <v>0</v>
      </c>
    </row>
    <row r="16" spans="1:6" ht="15.75" customHeight="1">
      <c r="A16" s="24">
        <v>38353</v>
      </c>
      <c r="B16" s="1">
        <v>29</v>
      </c>
      <c r="C16" s="1">
        <v>2</v>
      </c>
      <c r="D16" s="1">
        <v>2</v>
      </c>
      <c r="E16" s="1">
        <v>0</v>
      </c>
      <c r="F16" s="1">
        <v>2</v>
      </c>
    </row>
    <row r="17" spans="1:6" ht="15.75" customHeight="1">
      <c r="A17" s="24">
        <v>38384</v>
      </c>
      <c r="B17" s="1">
        <v>30</v>
      </c>
      <c r="C17" s="1">
        <v>0</v>
      </c>
      <c r="D17" s="1">
        <v>4</v>
      </c>
      <c r="E17" s="1">
        <v>0</v>
      </c>
      <c r="F17" s="1">
        <v>0</v>
      </c>
    </row>
    <row r="18" spans="1:6" ht="15.75" customHeight="1">
      <c r="A18" s="24">
        <v>38412</v>
      </c>
      <c r="B18" s="1">
        <v>27</v>
      </c>
      <c r="C18" s="1">
        <v>2</v>
      </c>
      <c r="D18" s="1">
        <v>0</v>
      </c>
      <c r="E18" s="1">
        <v>0</v>
      </c>
      <c r="F18" s="1">
        <v>0</v>
      </c>
    </row>
    <row r="19" spans="1:6" ht="15.75" customHeight="1">
      <c r="A19" s="24">
        <v>38443</v>
      </c>
      <c r="B19" s="1">
        <v>29</v>
      </c>
      <c r="C19" s="1">
        <v>0</v>
      </c>
      <c r="D19" s="1">
        <v>3</v>
      </c>
      <c r="E19" s="1">
        <v>0</v>
      </c>
      <c r="F19" s="1">
        <v>0</v>
      </c>
    </row>
    <row r="20" spans="1:6" ht="15.75" customHeight="1">
      <c r="A20" s="24">
        <v>38473</v>
      </c>
      <c r="B20" s="1">
        <v>28</v>
      </c>
      <c r="C20" s="1">
        <v>2</v>
      </c>
      <c r="D20" s="1">
        <v>2</v>
      </c>
      <c r="E20" s="1">
        <v>0</v>
      </c>
      <c r="F20" s="1">
        <v>0</v>
      </c>
    </row>
    <row r="21" spans="1:6" ht="15.75" customHeight="1">
      <c r="A21" s="24">
        <v>38504</v>
      </c>
      <c r="B21" s="1">
        <v>30</v>
      </c>
      <c r="C21" s="1">
        <v>2</v>
      </c>
      <c r="D21" s="1">
        <v>0</v>
      </c>
      <c r="E21" s="1">
        <v>0</v>
      </c>
      <c r="F21" s="1">
        <v>0</v>
      </c>
    </row>
    <row r="22" spans="1:6" ht="15.75" customHeight="1">
      <c r="A22" s="24">
        <v>38534</v>
      </c>
      <c r="B22" s="1">
        <v>30</v>
      </c>
      <c r="C22" s="1">
        <v>0</v>
      </c>
      <c r="D22" s="1">
        <v>2</v>
      </c>
      <c r="E22" s="1">
        <v>0</v>
      </c>
      <c r="F22" s="1">
        <v>0</v>
      </c>
    </row>
    <row r="23" spans="1:6" ht="15.75" customHeight="1">
      <c r="A23" s="24">
        <v>38565</v>
      </c>
      <c r="B23" s="1">
        <v>34</v>
      </c>
      <c r="C23" s="1">
        <v>0</v>
      </c>
      <c r="D23" s="1">
        <v>2</v>
      </c>
      <c r="E23" s="1">
        <v>0</v>
      </c>
      <c r="F23" s="1">
        <v>0</v>
      </c>
    </row>
    <row r="24" spans="1:6" ht="15.75" customHeight="1">
      <c r="A24" s="24">
        <v>38596</v>
      </c>
      <c r="B24" s="1">
        <v>32</v>
      </c>
      <c r="C24" s="1">
        <v>0</v>
      </c>
      <c r="D24" s="1">
        <v>2</v>
      </c>
      <c r="E24" s="1">
        <v>0</v>
      </c>
      <c r="F24" s="1">
        <v>2</v>
      </c>
    </row>
    <row r="25" spans="1:6" ht="15.75" customHeight="1">
      <c r="A25" s="25">
        <v>38626</v>
      </c>
      <c r="B25" s="1">
        <v>30</v>
      </c>
      <c r="C25" s="1">
        <v>2</v>
      </c>
      <c r="D25" s="1">
        <v>2</v>
      </c>
      <c r="E25" s="1">
        <v>0</v>
      </c>
      <c r="F25" s="1">
        <v>0</v>
      </c>
    </row>
    <row r="26" spans="1:6" ht="15.75" customHeight="1">
      <c r="A26" s="25">
        <v>38657</v>
      </c>
      <c r="B26" s="1">
        <v>27</v>
      </c>
      <c r="C26" s="1">
        <v>2</v>
      </c>
      <c r="D26" s="1">
        <v>2</v>
      </c>
      <c r="E26" s="1">
        <v>0</v>
      </c>
      <c r="F26" s="1">
        <v>0</v>
      </c>
    </row>
    <row r="27" spans="1:6" ht="15.75" customHeight="1">
      <c r="A27" s="25">
        <v>38687</v>
      </c>
      <c r="B27" s="1">
        <v>29</v>
      </c>
      <c r="C27" s="1">
        <v>1</v>
      </c>
      <c r="D27" s="1">
        <v>0</v>
      </c>
      <c r="E27" s="1">
        <v>0</v>
      </c>
      <c r="F27" s="1">
        <v>0</v>
      </c>
    </row>
    <row r="28" spans="1:6" ht="15.75" customHeight="1">
      <c r="A28" s="24">
        <v>38718</v>
      </c>
      <c r="B28" s="1">
        <v>33</v>
      </c>
      <c r="C28" s="1">
        <v>2</v>
      </c>
      <c r="D28" s="1">
        <v>2</v>
      </c>
      <c r="E28" s="1">
        <v>0</v>
      </c>
      <c r="F28" s="1">
        <v>1</v>
      </c>
    </row>
    <row r="29" spans="1:6" ht="15.75" customHeight="1">
      <c r="A29" s="24">
        <v>38749</v>
      </c>
      <c r="B29" s="1">
        <v>30</v>
      </c>
      <c r="C29" s="1">
        <v>0</v>
      </c>
      <c r="D29" s="1">
        <v>2</v>
      </c>
      <c r="E29" s="1">
        <v>2</v>
      </c>
      <c r="F29" s="1">
        <v>1</v>
      </c>
    </row>
    <row r="30" spans="1:6" ht="15.75" customHeight="1">
      <c r="A30" s="24">
        <v>38777</v>
      </c>
      <c r="B30" s="1">
        <v>28</v>
      </c>
      <c r="C30" s="1">
        <v>2</v>
      </c>
      <c r="D30" s="1">
        <v>1</v>
      </c>
      <c r="E30" s="1">
        <v>0</v>
      </c>
      <c r="F30" s="1">
        <v>2</v>
      </c>
    </row>
    <row r="31" spans="1:6" ht="15.75" customHeight="1">
      <c r="A31" s="24">
        <v>38808</v>
      </c>
      <c r="B31" s="1">
        <v>30</v>
      </c>
      <c r="C31" s="1">
        <v>2</v>
      </c>
      <c r="D31" s="1">
        <v>0</v>
      </c>
      <c r="E31" s="1">
        <v>0</v>
      </c>
      <c r="F31" s="1">
        <v>1</v>
      </c>
    </row>
    <row r="32" spans="1:6" ht="15.75" customHeight="1">
      <c r="A32" s="24">
        <v>38838</v>
      </c>
      <c r="B32" s="1">
        <v>29</v>
      </c>
      <c r="C32" s="1">
        <v>2</v>
      </c>
      <c r="D32" s="1">
        <v>1</v>
      </c>
      <c r="E32" s="1">
        <v>0</v>
      </c>
      <c r="F32" s="1">
        <v>2</v>
      </c>
    </row>
    <row r="33" spans="1:6" ht="15.75" customHeight="1">
      <c r="A33" s="24">
        <v>38869</v>
      </c>
      <c r="B33" s="1">
        <v>29</v>
      </c>
      <c r="C33" s="1">
        <v>0</v>
      </c>
      <c r="D33" s="1">
        <v>0</v>
      </c>
      <c r="E33" s="1">
        <v>0</v>
      </c>
      <c r="F33" s="1">
        <v>1</v>
      </c>
    </row>
    <row r="34" spans="1:6" ht="15.75" customHeight="1">
      <c r="A34" s="24">
        <v>38899</v>
      </c>
      <c r="B34" s="1">
        <v>31</v>
      </c>
      <c r="C34" s="1">
        <v>0</v>
      </c>
      <c r="D34" s="1">
        <v>2</v>
      </c>
      <c r="E34" s="1">
        <v>0</v>
      </c>
      <c r="F34" s="1">
        <v>0</v>
      </c>
    </row>
    <row r="35" spans="1:6" ht="15.75" customHeight="1">
      <c r="A35" s="24">
        <v>38930</v>
      </c>
      <c r="B35" s="1">
        <v>34</v>
      </c>
      <c r="C35" s="1">
        <v>1</v>
      </c>
      <c r="D35" s="1">
        <v>2</v>
      </c>
      <c r="E35" s="1">
        <v>0</v>
      </c>
      <c r="F35" s="1">
        <v>0</v>
      </c>
    </row>
    <row r="36" spans="1:6" ht="15.75" customHeight="1">
      <c r="A36" s="24">
        <v>38961</v>
      </c>
      <c r="B36" s="1">
        <v>33</v>
      </c>
      <c r="C36" s="1">
        <v>2</v>
      </c>
      <c r="D36" s="1">
        <v>2</v>
      </c>
      <c r="E36" s="1">
        <v>0</v>
      </c>
      <c r="F36" s="1">
        <v>2</v>
      </c>
    </row>
    <row r="37" spans="1:6" ht="15.75" customHeight="1">
      <c r="A37" s="25">
        <v>38991</v>
      </c>
      <c r="B37" s="1">
        <v>31</v>
      </c>
      <c r="C37" s="1">
        <v>2</v>
      </c>
      <c r="D37" s="1">
        <v>2</v>
      </c>
      <c r="E37" s="1">
        <v>0</v>
      </c>
      <c r="F37" s="1">
        <v>0</v>
      </c>
    </row>
    <row r="38" spans="1:6" ht="15.75" customHeight="1">
      <c r="A38" s="25">
        <v>39022</v>
      </c>
      <c r="B38" s="1">
        <v>31</v>
      </c>
      <c r="C38" s="1">
        <v>2</v>
      </c>
      <c r="D38" s="1">
        <v>2</v>
      </c>
      <c r="E38" s="1">
        <v>0</v>
      </c>
      <c r="F38" s="1">
        <v>1</v>
      </c>
    </row>
    <row r="39" spans="1:6" ht="15.75" customHeight="1">
      <c r="A39" s="25">
        <v>39052</v>
      </c>
      <c r="B39" s="1">
        <v>27</v>
      </c>
      <c r="C39" s="1">
        <v>1</v>
      </c>
      <c r="D39" s="1">
        <v>2</v>
      </c>
      <c r="E39" s="1">
        <v>0</v>
      </c>
      <c r="F39" s="1">
        <v>0</v>
      </c>
    </row>
    <row r="40" spans="1:6" ht="15.75" customHeight="1">
      <c r="A40" s="24">
        <v>39083</v>
      </c>
      <c r="B40" s="1">
        <v>31</v>
      </c>
      <c r="C40" s="1">
        <v>2</v>
      </c>
      <c r="D40" s="1">
        <v>2</v>
      </c>
      <c r="E40" s="1">
        <v>0</v>
      </c>
      <c r="F40" s="1">
        <v>1</v>
      </c>
    </row>
    <row r="41" spans="1:6" ht="15.75" customHeight="1">
      <c r="A41" s="24">
        <v>39114</v>
      </c>
      <c r="B41" s="1">
        <v>32</v>
      </c>
      <c r="C41" s="1">
        <v>1</v>
      </c>
      <c r="D41" s="1">
        <v>2</v>
      </c>
      <c r="E41" s="1">
        <v>0</v>
      </c>
      <c r="F41" s="1">
        <v>1</v>
      </c>
    </row>
    <row r="42" spans="1:6" ht="15.75" customHeight="1">
      <c r="A42" s="24">
        <v>39142</v>
      </c>
      <c r="B42" s="1">
        <v>28</v>
      </c>
      <c r="C42" s="1">
        <v>2</v>
      </c>
      <c r="D42" s="1">
        <v>2</v>
      </c>
      <c r="E42" s="1">
        <v>0</v>
      </c>
      <c r="F42" s="1">
        <v>2</v>
      </c>
    </row>
    <row r="43" spans="1:6" ht="15.75" customHeight="1">
      <c r="A43" s="24">
        <v>39173</v>
      </c>
      <c r="B43" s="1">
        <v>32</v>
      </c>
      <c r="C43" s="1">
        <v>2</v>
      </c>
      <c r="D43" s="1">
        <v>2</v>
      </c>
      <c r="E43" s="1">
        <v>0</v>
      </c>
      <c r="F43" s="1">
        <v>1</v>
      </c>
    </row>
    <row r="44" spans="1:6" ht="15.75" customHeight="1">
      <c r="A44" s="24">
        <v>39203</v>
      </c>
      <c r="B44" s="1">
        <v>31</v>
      </c>
      <c r="C44" s="1">
        <v>1</v>
      </c>
      <c r="D44" s="1">
        <v>2</v>
      </c>
      <c r="E44" s="1">
        <v>0</v>
      </c>
      <c r="F44" s="1">
        <v>1</v>
      </c>
    </row>
    <row r="45" spans="1:6" ht="15.75" customHeight="1">
      <c r="A45" s="24">
        <v>39234</v>
      </c>
      <c r="B45" s="1">
        <v>30</v>
      </c>
      <c r="C45" s="1">
        <v>1</v>
      </c>
      <c r="D45" s="1">
        <v>2</v>
      </c>
      <c r="E45" s="1">
        <v>0</v>
      </c>
      <c r="F45" s="1">
        <v>2</v>
      </c>
    </row>
    <row r="46" spans="1:6" ht="15.75" customHeight="1">
      <c r="A46" s="24">
        <v>39264</v>
      </c>
      <c r="B46" s="1">
        <v>34</v>
      </c>
      <c r="C46" s="1">
        <v>2</v>
      </c>
      <c r="D46" s="1">
        <v>2</v>
      </c>
      <c r="E46" s="1">
        <v>0</v>
      </c>
      <c r="F46" s="1">
        <v>1</v>
      </c>
    </row>
    <row r="47" spans="1:6" ht="15.75" customHeight="1">
      <c r="A47" s="24">
        <v>39295</v>
      </c>
      <c r="B47" s="1">
        <v>31</v>
      </c>
      <c r="C47" s="1">
        <v>1</v>
      </c>
      <c r="D47" s="1">
        <v>1</v>
      </c>
      <c r="E47" s="1">
        <v>0</v>
      </c>
      <c r="F47" s="1">
        <v>1</v>
      </c>
    </row>
    <row r="48" spans="1:6" ht="15.75" customHeight="1">
      <c r="A48" s="24">
        <v>39326</v>
      </c>
      <c r="B48" s="1">
        <v>35</v>
      </c>
      <c r="C48" s="1">
        <v>2</v>
      </c>
      <c r="D48" s="1">
        <v>1</v>
      </c>
      <c r="E48" s="1">
        <v>0</v>
      </c>
      <c r="F48" s="1">
        <v>1</v>
      </c>
    </row>
    <row r="49" spans="1:6" ht="13">
      <c r="A49" s="25">
        <v>39356</v>
      </c>
      <c r="B49" s="1">
        <v>38</v>
      </c>
      <c r="C49" s="1">
        <v>2</v>
      </c>
      <c r="D49" s="1">
        <v>2</v>
      </c>
      <c r="E49" s="1">
        <v>0</v>
      </c>
      <c r="F49" s="1">
        <v>2</v>
      </c>
    </row>
    <row r="50" spans="1:6" ht="13">
      <c r="A50" s="25">
        <v>39387</v>
      </c>
      <c r="B50" s="1">
        <v>34</v>
      </c>
      <c r="C50" s="1">
        <v>2</v>
      </c>
      <c r="D50" s="1">
        <v>2</v>
      </c>
      <c r="E50" s="1">
        <v>0</v>
      </c>
      <c r="F50" s="1">
        <v>1</v>
      </c>
    </row>
    <row r="51" spans="1:6" ht="13">
      <c r="A51" s="25">
        <v>39417</v>
      </c>
      <c r="B51" s="1">
        <v>28</v>
      </c>
      <c r="C51" s="1">
        <v>2</v>
      </c>
      <c r="D51" s="1">
        <v>2</v>
      </c>
      <c r="E51" s="1">
        <v>0</v>
      </c>
      <c r="F51" s="1">
        <v>1</v>
      </c>
    </row>
    <row r="52" spans="1:6" ht="13">
      <c r="A52" s="24">
        <v>39448</v>
      </c>
      <c r="B52" s="1">
        <v>35</v>
      </c>
      <c r="C52" s="1">
        <v>2</v>
      </c>
      <c r="D52" s="1">
        <v>2</v>
      </c>
      <c r="E52" s="1">
        <v>0</v>
      </c>
      <c r="F52" s="1">
        <v>2</v>
      </c>
    </row>
    <row r="53" spans="1:6" ht="13">
      <c r="A53" s="24">
        <v>39479</v>
      </c>
      <c r="B53" s="1">
        <v>36</v>
      </c>
      <c r="C53" s="1">
        <v>2</v>
      </c>
      <c r="D53" s="1">
        <v>2</v>
      </c>
      <c r="E53" s="1">
        <v>1</v>
      </c>
      <c r="F53" s="1">
        <v>2</v>
      </c>
    </row>
    <row r="54" spans="1:6" ht="13">
      <c r="A54" s="24">
        <v>39508</v>
      </c>
      <c r="B54" s="1">
        <v>36</v>
      </c>
      <c r="C54" s="1">
        <v>2</v>
      </c>
      <c r="D54" s="1">
        <v>2</v>
      </c>
      <c r="E54" s="1">
        <v>0</v>
      </c>
      <c r="F54" s="1">
        <v>1</v>
      </c>
    </row>
    <row r="55" spans="1:6" ht="13">
      <c r="A55" s="24">
        <v>39539</v>
      </c>
      <c r="B55" s="1">
        <v>34</v>
      </c>
      <c r="C55" s="1">
        <v>2</v>
      </c>
      <c r="D55" s="1">
        <v>2</v>
      </c>
      <c r="E55" s="1">
        <v>1</v>
      </c>
      <c r="F55" s="1">
        <v>2</v>
      </c>
    </row>
    <row r="56" spans="1:6" ht="13">
      <c r="A56" s="24">
        <v>39569</v>
      </c>
      <c r="B56" s="1">
        <v>33</v>
      </c>
      <c r="C56" s="1">
        <v>2</v>
      </c>
      <c r="D56" s="1">
        <v>2</v>
      </c>
      <c r="E56" s="1">
        <v>0</v>
      </c>
      <c r="F56" s="1">
        <v>1</v>
      </c>
    </row>
    <row r="57" spans="1:6" ht="13">
      <c r="A57" s="24">
        <v>39600</v>
      </c>
      <c r="B57" s="1">
        <v>34</v>
      </c>
      <c r="C57" s="1">
        <v>2</v>
      </c>
      <c r="D57" s="1">
        <v>2</v>
      </c>
      <c r="E57" s="1">
        <v>0</v>
      </c>
      <c r="F57" s="1">
        <v>1</v>
      </c>
    </row>
    <row r="58" spans="1:6" ht="13">
      <c r="A58" s="24">
        <v>39630</v>
      </c>
      <c r="B58" s="1">
        <v>40</v>
      </c>
      <c r="C58" s="1">
        <v>2</v>
      </c>
      <c r="D58" s="1">
        <v>2</v>
      </c>
      <c r="E58" s="1">
        <v>0</v>
      </c>
      <c r="F58" s="1">
        <v>2</v>
      </c>
    </row>
    <row r="59" spans="1:6" ht="13">
      <c r="A59" s="24">
        <v>39661</v>
      </c>
      <c r="B59" s="1">
        <v>37</v>
      </c>
      <c r="C59" s="1">
        <v>2</v>
      </c>
      <c r="D59" s="1">
        <v>2</v>
      </c>
      <c r="E59" s="1">
        <v>1</v>
      </c>
      <c r="F59" s="1">
        <v>1</v>
      </c>
    </row>
    <row r="60" spans="1:6" ht="13">
      <c r="A60" s="24">
        <v>39692</v>
      </c>
      <c r="B60" s="1">
        <v>35</v>
      </c>
      <c r="C60" s="1">
        <v>1</v>
      </c>
      <c r="D60" s="1">
        <v>2</v>
      </c>
      <c r="E60" s="1">
        <v>1</v>
      </c>
      <c r="F60" s="1">
        <v>2</v>
      </c>
    </row>
    <row r="61" spans="1:6" ht="13">
      <c r="A61" s="25">
        <v>39722</v>
      </c>
      <c r="B61" s="1">
        <v>37</v>
      </c>
      <c r="C61" s="1">
        <v>2</v>
      </c>
      <c r="D61" s="1">
        <v>1</v>
      </c>
      <c r="E61" s="1">
        <v>0</v>
      </c>
      <c r="F61" s="1">
        <v>1</v>
      </c>
    </row>
    <row r="62" spans="1:6" ht="13">
      <c r="A62" s="25">
        <v>39753</v>
      </c>
      <c r="B62" s="1">
        <v>32</v>
      </c>
      <c r="C62" s="1">
        <v>2</v>
      </c>
      <c r="D62" s="1">
        <v>1</v>
      </c>
      <c r="E62" s="1">
        <v>0</v>
      </c>
      <c r="F62" s="1">
        <v>1</v>
      </c>
    </row>
    <row r="63" spans="1:6" ht="13">
      <c r="A63" s="25">
        <v>39783</v>
      </c>
      <c r="B63" s="1">
        <v>33</v>
      </c>
      <c r="C63" s="1">
        <v>2</v>
      </c>
      <c r="D63" s="1">
        <v>1</v>
      </c>
      <c r="E63" s="1">
        <v>0</v>
      </c>
      <c r="F63" s="1">
        <v>1</v>
      </c>
    </row>
    <row r="64" spans="1:6" ht="13">
      <c r="A64" s="24">
        <v>39814</v>
      </c>
      <c r="B64" s="1">
        <v>38</v>
      </c>
      <c r="C64" s="1">
        <v>2</v>
      </c>
      <c r="D64" s="1">
        <v>2</v>
      </c>
      <c r="E64" s="1">
        <v>1</v>
      </c>
      <c r="F64" s="1">
        <v>2</v>
      </c>
    </row>
    <row r="65" spans="1:6" ht="13">
      <c r="A65" s="24">
        <v>39845</v>
      </c>
      <c r="B65" s="1">
        <v>37</v>
      </c>
      <c r="C65" s="1">
        <v>2</v>
      </c>
      <c r="D65" s="1">
        <v>2</v>
      </c>
      <c r="E65" s="1">
        <v>1</v>
      </c>
      <c r="F65" s="1">
        <v>2</v>
      </c>
    </row>
    <row r="66" spans="1:6" ht="13">
      <c r="A66" s="24">
        <v>39873</v>
      </c>
      <c r="B66" s="1">
        <v>38</v>
      </c>
      <c r="C66" s="1">
        <v>2</v>
      </c>
      <c r="D66" s="1">
        <v>2</v>
      </c>
      <c r="E66" s="1">
        <v>1</v>
      </c>
      <c r="F66" s="1">
        <v>1</v>
      </c>
    </row>
    <row r="67" spans="1:6" ht="13">
      <c r="A67" s="24">
        <v>39904</v>
      </c>
      <c r="B67" s="1">
        <v>38</v>
      </c>
      <c r="C67" s="1">
        <v>2</v>
      </c>
      <c r="D67" s="1">
        <v>2</v>
      </c>
      <c r="E67" s="1">
        <v>0</v>
      </c>
      <c r="F67" s="1">
        <v>1</v>
      </c>
    </row>
    <row r="68" spans="1:6" ht="13">
      <c r="A68" s="24">
        <v>39934</v>
      </c>
      <c r="B68" s="1">
        <v>37</v>
      </c>
      <c r="C68" s="1">
        <v>2</v>
      </c>
      <c r="D68" s="1">
        <v>1</v>
      </c>
      <c r="E68" s="1">
        <v>1</v>
      </c>
      <c r="F68" s="1">
        <v>1</v>
      </c>
    </row>
    <row r="69" spans="1:6" ht="13">
      <c r="A69" s="24">
        <v>39965</v>
      </c>
      <c r="B69" s="1">
        <v>40</v>
      </c>
      <c r="C69" s="1">
        <v>2</v>
      </c>
      <c r="D69" s="1">
        <v>2</v>
      </c>
      <c r="E69" s="1">
        <v>1</v>
      </c>
      <c r="F69" s="1">
        <v>2</v>
      </c>
    </row>
    <row r="70" spans="1:6" ht="13">
      <c r="A70" s="24">
        <v>39995</v>
      </c>
      <c r="B70" s="1">
        <v>43</v>
      </c>
      <c r="C70" s="1">
        <v>2</v>
      </c>
      <c r="D70" s="1">
        <v>2</v>
      </c>
      <c r="E70" s="1">
        <v>0.5</v>
      </c>
      <c r="F70" s="1">
        <v>1</v>
      </c>
    </row>
    <row r="71" spans="1:6" ht="13">
      <c r="A71" s="24">
        <v>40026</v>
      </c>
      <c r="B71" s="1">
        <v>41</v>
      </c>
      <c r="C71" s="1">
        <v>2</v>
      </c>
      <c r="D71" s="1">
        <v>1</v>
      </c>
      <c r="E71" s="1">
        <v>1</v>
      </c>
      <c r="F71" s="1">
        <v>1</v>
      </c>
    </row>
    <row r="72" spans="1:6" ht="13">
      <c r="A72" s="24">
        <v>40057</v>
      </c>
      <c r="B72" s="1">
        <v>40</v>
      </c>
      <c r="C72" s="1">
        <v>3</v>
      </c>
      <c r="D72" s="1">
        <v>2</v>
      </c>
      <c r="E72" s="1">
        <v>1</v>
      </c>
      <c r="F72" s="1">
        <v>1</v>
      </c>
    </row>
    <row r="73" spans="1:6" ht="13">
      <c r="A73" s="25">
        <v>40087</v>
      </c>
      <c r="B73" s="1">
        <v>38</v>
      </c>
      <c r="C73" s="1">
        <v>2</v>
      </c>
      <c r="D73" s="1">
        <v>2</v>
      </c>
      <c r="E73" s="1">
        <v>1</v>
      </c>
      <c r="F73" s="1">
        <v>2</v>
      </c>
    </row>
    <row r="74" spans="1:6" ht="13">
      <c r="A74" s="25">
        <v>40118</v>
      </c>
      <c r="B74" s="1">
        <v>39</v>
      </c>
      <c r="C74" s="1">
        <v>3</v>
      </c>
      <c r="D74" s="1">
        <v>1</v>
      </c>
      <c r="E74" s="1">
        <v>1</v>
      </c>
      <c r="F74" s="1">
        <v>1</v>
      </c>
    </row>
    <row r="75" spans="1:6" ht="13">
      <c r="A75" s="25">
        <v>40148</v>
      </c>
      <c r="B75" s="1">
        <v>37</v>
      </c>
      <c r="C75" s="1">
        <v>2</v>
      </c>
      <c r="D75" s="1">
        <v>2</v>
      </c>
      <c r="E75" s="1">
        <v>0</v>
      </c>
      <c r="F75" s="1">
        <v>1</v>
      </c>
    </row>
    <row r="76" spans="1:6" ht="13">
      <c r="A76" s="24">
        <v>40179</v>
      </c>
      <c r="B76" s="1">
        <v>43</v>
      </c>
      <c r="C76" s="1">
        <v>2</v>
      </c>
      <c r="D76" s="1">
        <v>2</v>
      </c>
      <c r="E76" s="1">
        <v>1</v>
      </c>
      <c r="F76" s="1">
        <v>2</v>
      </c>
    </row>
    <row r="77" spans="1:6" ht="13">
      <c r="A77" s="24">
        <v>40210</v>
      </c>
      <c r="B77" s="1">
        <v>45</v>
      </c>
      <c r="C77" s="1">
        <v>3</v>
      </c>
      <c r="D77" s="1">
        <v>3</v>
      </c>
      <c r="E77" s="1">
        <v>1</v>
      </c>
      <c r="F77" s="1">
        <v>1</v>
      </c>
    </row>
    <row r="78" spans="1:6" ht="13">
      <c r="A78" s="24">
        <v>40238</v>
      </c>
      <c r="B78" s="1">
        <v>42</v>
      </c>
      <c r="C78" s="1">
        <v>2</v>
      </c>
      <c r="D78" s="1">
        <v>2</v>
      </c>
      <c r="E78" s="1">
        <v>1</v>
      </c>
      <c r="F78" s="1">
        <v>1</v>
      </c>
    </row>
    <row r="79" spans="1:6" ht="13">
      <c r="A79" s="24">
        <v>40269</v>
      </c>
      <c r="B79" s="1">
        <v>41</v>
      </c>
      <c r="C79" s="1">
        <v>2</v>
      </c>
      <c r="D79" s="1">
        <v>2</v>
      </c>
      <c r="E79" s="1">
        <v>1</v>
      </c>
      <c r="F79" s="1">
        <v>1</v>
      </c>
    </row>
    <row r="80" spans="1:6" ht="13">
      <c r="A80" s="24">
        <v>40299</v>
      </c>
      <c r="B80" s="1">
        <v>39</v>
      </c>
      <c r="C80" s="1">
        <v>2</v>
      </c>
      <c r="D80" s="1">
        <v>2</v>
      </c>
      <c r="E80" s="1">
        <v>0</v>
      </c>
      <c r="F80" s="1">
        <v>1</v>
      </c>
    </row>
    <row r="81" spans="1:6" ht="13">
      <c r="A81" s="24">
        <v>40330</v>
      </c>
      <c r="B81" s="1">
        <v>41</v>
      </c>
      <c r="C81" s="1">
        <v>2</v>
      </c>
      <c r="D81" s="1">
        <v>2</v>
      </c>
      <c r="E81" s="1">
        <v>1</v>
      </c>
      <c r="F81" s="1">
        <v>2</v>
      </c>
    </row>
    <row r="82" spans="1:6" ht="13">
      <c r="A82" s="24">
        <v>40360</v>
      </c>
      <c r="B82" s="1">
        <v>45</v>
      </c>
      <c r="C82" s="1">
        <v>2</v>
      </c>
      <c r="D82" s="1">
        <v>2</v>
      </c>
      <c r="E82" s="1">
        <v>1</v>
      </c>
      <c r="F82" s="1">
        <v>2</v>
      </c>
    </row>
    <row r="83" spans="1:6" ht="13">
      <c r="A83" s="24">
        <v>40391</v>
      </c>
      <c r="B83" s="1">
        <v>46</v>
      </c>
      <c r="C83" s="1">
        <v>3</v>
      </c>
      <c r="D83" s="1">
        <v>2</v>
      </c>
      <c r="E83" s="1">
        <v>1</v>
      </c>
      <c r="F83" s="1">
        <v>2</v>
      </c>
    </row>
    <row r="84" spans="1:6" ht="13">
      <c r="A84" s="24">
        <v>40422</v>
      </c>
      <c r="B84" s="1">
        <v>46</v>
      </c>
      <c r="C84" s="1">
        <v>2</v>
      </c>
      <c r="D84" s="1">
        <v>2</v>
      </c>
      <c r="E84" s="1">
        <v>1</v>
      </c>
      <c r="F84" s="1">
        <v>2</v>
      </c>
    </row>
    <row r="85" spans="1:6" ht="13">
      <c r="A85" s="25">
        <v>40452</v>
      </c>
      <c r="B85" s="1">
        <v>42</v>
      </c>
      <c r="C85" s="1">
        <v>3</v>
      </c>
      <c r="D85" s="1">
        <v>2</v>
      </c>
      <c r="E85" s="1">
        <v>0.5</v>
      </c>
      <c r="F85" s="1">
        <v>2</v>
      </c>
    </row>
    <row r="86" spans="1:6" ht="13">
      <c r="A86" s="25">
        <v>40483</v>
      </c>
      <c r="B86" s="1">
        <v>43</v>
      </c>
      <c r="C86" s="1">
        <v>3</v>
      </c>
      <c r="D86" s="1">
        <v>2</v>
      </c>
      <c r="E86" s="1">
        <v>0.5</v>
      </c>
      <c r="F86" s="1">
        <v>1</v>
      </c>
    </row>
    <row r="87" spans="1:6" ht="13">
      <c r="A87" s="25">
        <v>40513</v>
      </c>
      <c r="B87" s="1">
        <v>41</v>
      </c>
      <c r="C87" s="1">
        <v>3</v>
      </c>
      <c r="D87" s="1">
        <v>1</v>
      </c>
      <c r="E87" s="1">
        <v>1</v>
      </c>
      <c r="F87" s="1">
        <v>1</v>
      </c>
    </row>
    <row r="88" spans="1:6" ht="13">
      <c r="A88" s="24">
        <v>40544</v>
      </c>
      <c r="B88" s="1">
        <v>46</v>
      </c>
      <c r="C88" s="1">
        <v>2</v>
      </c>
      <c r="D88" s="1">
        <v>2</v>
      </c>
      <c r="E88" s="1">
        <v>1</v>
      </c>
      <c r="F88" s="1">
        <v>1</v>
      </c>
    </row>
    <row r="89" spans="1:6" ht="13">
      <c r="A89" s="24">
        <v>40575</v>
      </c>
      <c r="B89" s="1">
        <v>43</v>
      </c>
      <c r="C89" s="1">
        <v>3</v>
      </c>
      <c r="D89" s="1">
        <v>2</v>
      </c>
      <c r="E89" s="1">
        <v>1</v>
      </c>
      <c r="F89" s="1">
        <v>2</v>
      </c>
    </row>
    <row r="90" spans="1:6" ht="13">
      <c r="A90" s="24">
        <v>40603</v>
      </c>
      <c r="B90" s="1">
        <v>43</v>
      </c>
      <c r="C90" s="1">
        <v>2</v>
      </c>
      <c r="D90" s="1">
        <v>2</v>
      </c>
      <c r="E90" s="1">
        <v>1</v>
      </c>
      <c r="F90" s="1">
        <v>2</v>
      </c>
    </row>
    <row r="91" spans="1:6" ht="13">
      <c r="A91" s="24">
        <v>40634</v>
      </c>
      <c r="B91" s="1">
        <v>44</v>
      </c>
      <c r="C91" s="1">
        <v>3</v>
      </c>
      <c r="D91" s="1">
        <v>2</v>
      </c>
      <c r="E91" s="1">
        <v>1</v>
      </c>
      <c r="F91" s="1">
        <v>2</v>
      </c>
    </row>
    <row r="92" spans="1:6" ht="13">
      <c r="A92" s="24">
        <v>40664</v>
      </c>
      <c r="B92" s="1">
        <v>46</v>
      </c>
      <c r="C92" s="1">
        <v>3</v>
      </c>
      <c r="D92" s="1">
        <v>2</v>
      </c>
      <c r="E92" s="1">
        <v>1</v>
      </c>
      <c r="F92" s="1">
        <v>2</v>
      </c>
    </row>
    <row r="93" spans="1:6" ht="13">
      <c r="A93" s="24">
        <v>40695</v>
      </c>
      <c r="B93" s="1">
        <v>45</v>
      </c>
      <c r="C93" s="1">
        <v>3</v>
      </c>
      <c r="D93" s="1">
        <v>1</v>
      </c>
      <c r="E93" s="1">
        <v>1</v>
      </c>
      <c r="F93" s="1">
        <v>1</v>
      </c>
    </row>
    <row r="94" spans="1:6" ht="13">
      <c r="A94" s="24">
        <v>40725</v>
      </c>
      <c r="B94" s="1">
        <v>45</v>
      </c>
      <c r="C94" s="1">
        <v>3</v>
      </c>
      <c r="D94" s="1">
        <v>2</v>
      </c>
      <c r="E94" s="1">
        <v>1</v>
      </c>
      <c r="F94" s="1">
        <v>1</v>
      </c>
    </row>
    <row r="95" spans="1:6" ht="13">
      <c r="A95" s="24">
        <v>40756</v>
      </c>
      <c r="B95" s="1">
        <v>52</v>
      </c>
      <c r="C95" s="1">
        <v>3</v>
      </c>
      <c r="D95" s="1">
        <v>2</v>
      </c>
      <c r="E95" s="1">
        <v>1</v>
      </c>
      <c r="F95" s="1">
        <v>1</v>
      </c>
    </row>
    <row r="96" spans="1:6" ht="13">
      <c r="A96" s="24">
        <v>40787</v>
      </c>
      <c r="B96" s="1">
        <v>50</v>
      </c>
      <c r="C96" s="1">
        <v>3</v>
      </c>
      <c r="D96" s="1">
        <v>2</v>
      </c>
      <c r="E96" s="1">
        <v>1</v>
      </c>
      <c r="F96" s="1">
        <v>2</v>
      </c>
    </row>
    <row r="97" spans="1:6" ht="13">
      <c r="A97" s="25">
        <v>40817</v>
      </c>
      <c r="B97" s="1">
        <v>46</v>
      </c>
      <c r="C97" s="1">
        <v>3</v>
      </c>
      <c r="D97" s="1">
        <v>2</v>
      </c>
      <c r="E97" s="1">
        <v>1</v>
      </c>
      <c r="F97" s="1">
        <v>2</v>
      </c>
    </row>
    <row r="98" spans="1:6" ht="13">
      <c r="A98" s="25">
        <v>40848</v>
      </c>
      <c r="B98" s="1">
        <v>53</v>
      </c>
      <c r="C98" s="1">
        <v>3</v>
      </c>
      <c r="D98" s="1">
        <v>2</v>
      </c>
      <c r="E98" s="1">
        <v>1</v>
      </c>
      <c r="F98" s="1">
        <v>2</v>
      </c>
    </row>
    <row r="99" spans="1:6" ht="13">
      <c r="A99" s="25">
        <v>40878</v>
      </c>
      <c r="B99" s="1">
        <v>44</v>
      </c>
      <c r="C99" s="1">
        <v>3</v>
      </c>
      <c r="D99" s="1">
        <v>2</v>
      </c>
      <c r="E99" s="1">
        <v>1</v>
      </c>
      <c r="F99" s="1">
        <v>1</v>
      </c>
    </row>
    <row r="100" spans="1:6" ht="13">
      <c r="A100" s="24">
        <v>40909</v>
      </c>
      <c r="B100" s="1">
        <v>50</v>
      </c>
      <c r="C100" s="1">
        <v>3</v>
      </c>
      <c r="D100" s="1">
        <v>2</v>
      </c>
      <c r="E100" s="1">
        <v>1</v>
      </c>
      <c r="F100" s="1">
        <v>2</v>
      </c>
    </row>
    <row r="101" spans="1:6" ht="13">
      <c r="A101" s="24">
        <v>40940</v>
      </c>
      <c r="B101" s="1">
        <v>54</v>
      </c>
      <c r="C101" s="1">
        <v>3</v>
      </c>
      <c r="D101" s="1">
        <v>2</v>
      </c>
      <c r="E101" s="1">
        <v>1</v>
      </c>
      <c r="F101" s="1">
        <v>2</v>
      </c>
    </row>
    <row r="102" spans="1:6" ht="13">
      <c r="A102" s="24">
        <v>40969</v>
      </c>
      <c r="B102" s="1">
        <v>47</v>
      </c>
      <c r="C102" s="1">
        <v>3</v>
      </c>
      <c r="D102" s="1">
        <v>2</v>
      </c>
      <c r="E102" s="1">
        <v>1</v>
      </c>
      <c r="F102" s="1">
        <v>2</v>
      </c>
    </row>
    <row r="103" spans="1:6" ht="13">
      <c r="A103" s="24">
        <v>41000</v>
      </c>
      <c r="B103" s="1">
        <v>50</v>
      </c>
      <c r="C103" s="1">
        <v>3</v>
      </c>
      <c r="D103" s="1">
        <v>2</v>
      </c>
      <c r="E103" s="1">
        <v>1</v>
      </c>
      <c r="F103" s="1">
        <v>2</v>
      </c>
    </row>
    <row r="104" spans="1:6" ht="13">
      <c r="A104" s="24">
        <v>41030</v>
      </c>
      <c r="B104" s="1">
        <v>51</v>
      </c>
      <c r="C104" s="1">
        <v>3</v>
      </c>
      <c r="D104" s="1">
        <v>2</v>
      </c>
      <c r="E104" s="1">
        <v>1</v>
      </c>
      <c r="F104" s="1">
        <v>1</v>
      </c>
    </row>
    <row r="105" spans="1:6" ht="13">
      <c r="A105" s="24">
        <v>41061</v>
      </c>
      <c r="B105" s="1">
        <v>48</v>
      </c>
      <c r="C105" s="1">
        <v>3</v>
      </c>
      <c r="D105" s="1">
        <v>2</v>
      </c>
      <c r="E105" s="1">
        <v>1</v>
      </c>
      <c r="F105" s="1">
        <v>1</v>
      </c>
    </row>
    <row r="106" spans="1:6" ht="13">
      <c r="A106" s="24">
        <v>41091</v>
      </c>
      <c r="B106" s="1">
        <v>56</v>
      </c>
      <c r="C106" s="1">
        <v>3</v>
      </c>
      <c r="D106" s="1">
        <v>2</v>
      </c>
      <c r="E106" s="1">
        <v>1</v>
      </c>
      <c r="F106" s="1">
        <v>2</v>
      </c>
    </row>
    <row r="107" spans="1:6" ht="13">
      <c r="A107" s="24">
        <v>41122</v>
      </c>
      <c r="B107" s="1">
        <v>49</v>
      </c>
      <c r="C107" s="1">
        <v>3</v>
      </c>
      <c r="D107" s="1">
        <v>2</v>
      </c>
      <c r="E107" s="1">
        <v>1</v>
      </c>
      <c r="F107" s="1">
        <v>2</v>
      </c>
    </row>
    <row r="108" spans="1:6" ht="13">
      <c r="A108" s="24">
        <v>41153</v>
      </c>
      <c r="B108" s="1">
        <v>49</v>
      </c>
      <c r="C108" s="1">
        <v>3</v>
      </c>
      <c r="D108" s="1">
        <v>2</v>
      </c>
      <c r="E108" s="1">
        <v>1</v>
      </c>
      <c r="F108" s="1">
        <v>2</v>
      </c>
    </row>
    <row r="109" spans="1:6" ht="13">
      <c r="A109" s="25">
        <v>41183</v>
      </c>
      <c r="B109" s="1">
        <v>52</v>
      </c>
      <c r="C109" s="1">
        <v>3</v>
      </c>
      <c r="D109" s="1">
        <v>2</v>
      </c>
      <c r="E109" s="1">
        <v>1</v>
      </c>
      <c r="F109" s="1">
        <v>2</v>
      </c>
    </row>
    <row r="110" spans="1:6" ht="13">
      <c r="A110" s="25">
        <v>41214</v>
      </c>
      <c r="B110" s="1">
        <v>52</v>
      </c>
      <c r="C110" s="1">
        <v>3</v>
      </c>
      <c r="D110" s="1">
        <v>2</v>
      </c>
      <c r="E110" s="1">
        <v>1</v>
      </c>
      <c r="F110" s="1">
        <v>2</v>
      </c>
    </row>
    <row r="111" spans="1:6" ht="13">
      <c r="A111" s="25">
        <v>41244</v>
      </c>
      <c r="B111" s="1">
        <v>45</v>
      </c>
      <c r="C111" s="1">
        <v>3</v>
      </c>
      <c r="D111" s="1">
        <v>1</v>
      </c>
      <c r="E111" s="1">
        <v>1</v>
      </c>
      <c r="F111" s="1">
        <v>1</v>
      </c>
    </row>
    <row r="112" spans="1:6" ht="13">
      <c r="A112" s="24">
        <v>41275</v>
      </c>
      <c r="B112" s="1">
        <v>58</v>
      </c>
      <c r="C112" s="1">
        <v>3</v>
      </c>
      <c r="D112" s="1">
        <v>2</v>
      </c>
      <c r="E112" s="1">
        <v>1</v>
      </c>
      <c r="F112" s="1">
        <v>2</v>
      </c>
    </row>
    <row r="113" spans="1:6" ht="13">
      <c r="A113" s="24">
        <v>41306</v>
      </c>
      <c r="B113" s="1">
        <v>56</v>
      </c>
      <c r="C113" s="1">
        <v>4</v>
      </c>
      <c r="D113" s="1">
        <v>2</v>
      </c>
      <c r="E113" s="1">
        <v>1</v>
      </c>
      <c r="F113" s="1">
        <v>2</v>
      </c>
    </row>
    <row r="114" spans="1:6" ht="13">
      <c r="A114" s="24">
        <v>41334</v>
      </c>
      <c r="B114" s="1">
        <v>57</v>
      </c>
      <c r="C114" s="1">
        <v>4</v>
      </c>
      <c r="D114" s="1">
        <v>2</v>
      </c>
      <c r="E114" s="1">
        <v>2</v>
      </c>
      <c r="F114" s="1">
        <v>2</v>
      </c>
    </row>
    <row r="115" spans="1:6" ht="13">
      <c r="A115" s="24">
        <v>41365</v>
      </c>
      <c r="B115" s="1">
        <v>57</v>
      </c>
      <c r="C115" s="1">
        <v>3</v>
      </c>
      <c r="D115" s="1">
        <v>2</v>
      </c>
      <c r="E115" s="1">
        <v>1</v>
      </c>
      <c r="F115" s="1">
        <v>2</v>
      </c>
    </row>
    <row r="116" spans="1:6" ht="13">
      <c r="A116" s="24">
        <v>41395</v>
      </c>
      <c r="B116" s="1">
        <v>53</v>
      </c>
      <c r="C116" s="1">
        <v>3</v>
      </c>
      <c r="D116" s="1">
        <v>2</v>
      </c>
      <c r="E116" s="1">
        <v>1</v>
      </c>
      <c r="F116" s="1">
        <v>2</v>
      </c>
    </row>
    <row r="117" spans="1:6" ht="13">
      <c r="A117" s="24">
        <v>41426</v>
      </c>
      <c r="B117" s="1">
        <v>51</v>
      </c>
      <c r="C117" s="1">
        <v>3</v>
      </c>
      <c r="D117" s="1">
        <v>2</v>
      </c>
      <c r="E117" s="1">
        <v>1</v>
      </c>
      <c r="F117" s="1">
        <v>2</v>
      </c>
    </row>
    <row r="118" spans="1:6" ht="13">
      <c r="A118" s="24">
        <v>41456</v>
      </c>
      <c r="B118" s="1">
        <v>60</v>
      </c>
      <c r="C118" s="1">
        <v>3</v>
      </c>
      <c r="D118" s="1">
        <v>2</v>
      </c>
      <c r="E118" s="1">
        <v>1</v>
      </c>
      <c r="F118" s="1">
        <v>2</v>
      </c>
    </row>
    <row r="119" spans="1:6" ht="13">
      <c r="A119" s="24">
        <v>41487</v>
      </c>
      <c r="B119" s="1">
        <v>58</v>
      </c>
      <c r="C119" s="1">
        <v>3</v>
      </c>
      <c r="D119" s="1">
        <v>2</v>
      </c>
      <c r="E119" s="1">
        <v>1</v>
      </c>
      <c r="F119" s="1">
        <v>2</v>
      </c>
    </row>
    <row r="120" spans="1:6" ht="13">
      <c r="A120" s="24">
        <v>41518</v>
      </c>
      <c r="B120" s="1">
        <v>61</v>
      </c>
      <c r="C120" s="1">
        <v>4</v>
      </c>
      <c r="D120" s="1">
        <v>2</v>
      </c>
      <c r="E120" s="1">
        <v>1</v>
      </c>
      <c r="F120" s="1">
        <v>2</v>
      </c>
    </row>
    <row r="121" spans="1:6" ht="13">
      <c r="A121" s="25">
        <v>41548</v>
      </c>
      <c r="B121" s="1">
        <v>60</v>
      </c>
      <c r="C121" s="1">
        <v>3</v>
      </c>
      <c r="D121" s="1">
        <v>2</v>
      </c>
      <c r="E121" s="1">
        <v>1</v>
      </c>
      <c r="F121" s="1">
        <v>2</v>
      </c>
    </row>
    <row r="122" spans="1:6" ht="13">
      <c r="A122" s="25">
        <v>41579</v>
      </c>
      <c r="B122" s="1">
        <v>59</v>
      </c>
      <c r="C122" s="1">
        <v>4</v>
      </c>
      <c r="D122" s="1">
        <v>2</v>
      </c>
      <c r="E122" s="1">
        <v>1</v>
      </c>
      <c r="F122" s="1">
        <v>2</v>
      </c>
    </row>
    <row r="123" spans="1:6" ht="13">
      <c r="A123" s="25">
        <v>41609</v>
      </c>
      <c r="B123" s="1">
        <v>49</v>
      </c>
      <c r="C123" s="1">
        <v>4</v>
      </c>
      <c r="D123" s="1">
        <v>2</v>
      </c>
      <c r="E123" s="1">
        <v>1</v>
      </c>
      <c r="F123" s="1">
        <v>2</v>
      </c>
    </row>
    <row r="124" spans="1:6" ht="13">
      <c r="A124" s="24">
        <v>41640</v>
      </c>
      <c r="B124" s="1">
        <v>64</v>
      </c>
      <c r="C124" s="1">
        <v>3</v>
      </c>
      <c r="D124" s="1">
        <v>2</v>
      </c>
      <c r="E124" s="1">
        <v>1</v>
      </c>
      <c r="F124" s="1">
        <v>2</v>
      </c>
    </row>
    <row r="125" spans="1:6" ht="13">
      <c r="A125" s="24">
        <v>41671</v>
      </c>
      <c r="B125" s="1">
        <v>65</v>
      </c>
      <c r="C125" s="1">
        <v>4</v>
      </c>
      <c r="D125" s="1">
        <v>2</v>
      </c>
      <c r="E125" s="1">
        <v>1</v>
      </c>
      <c r="F125" s="1">
        <v>2</v>
      </c>
    </row>
    <row r="126" spans="1:6" ht="13">
      <c r="A126" s="24">
        <v>41699</v>
      </c>
      <c r="B126" s="1">
        <v>63</v>
      </c>
      <c r="C126" s="1">
        <v>4</v>
      </c>
      <c r="D126" s="1">
        <v>2</v>
      </c>
      <c r="E126" s="1">
        <v>1</v>
      </c>
      <c r="F126" s="1">
        <v>2</v>
      </c>
    </row>
    <row r="127" spans="1:6" ht="13">
      <c r="A127" s="24">
        <v>41730</v>
      </c>
      <c r="B127" s="1">
        <v>62</v>
      </c>
      <c r="C127" s="1">
        <v>4</v>
      </c>
      <c r="D127" s="1">
        <v>2</v>
      </c>
      <c r="E127" s="1">
        <v>1</v>
      </c>
      <c r="F127" s="1">
        <v>2</v>
      </c>
    </row>
    <row r="128" spans="1:6" ht="13">
      <c r="A128" s="24">
        <v>41760</v>
      </c>
      <c r="B128" s="1">
        <v>60</v>
      </c>
      <c r="C128" s="1">
        <v>3</v>
      </c>
      <c r="D128" s="1">
        <v>2</v>
      </c>
      <c r="E128" s="1">
        <v>1</v>
      </c>
      <c r="F128" s="1">
        <v>2</v>
      </c>
    </row>
    <row r="129" spans="1:6" ht="13">
      <c r="A129" s="24">
        <v>41791</v>
      </c>
      <c r="B129" s="1">
        <v>61</v>
      </c>
      <c r="C129" s="1">
        <v>4</v>
      </c>
      <c r="D129" s="1">
        <v>2</v>
      </c>
      <c r="E129" s="1">
        <v>1</v>
      </c>
      <c r="F129" s="1">
        <v>2</v>
      </c>
    </row>
    <row r="130" spans="1:6" ht="13">
      <c r="A130" s="24">
        <v>41821</v>
      </c>
      <c r="B130" s="1">
        <v>66</v>
      </c>
      <c r="C130" s="1">
        <v>4</v>
      </c>
      <c r="D130" s="1">
        <v>2</v>
      </c>
      <c r="E130" s="1">
        <v>1</v>
      </c>
      <c r="F130" s="1">
        <v>2</v>
      </c>
    </row>
    <row r="131" spans="1:6" ht="13">
      <c r="A131" s="24">
        <v>41852</v>
      </c>
      <c r="B131" s="1">
        <v>63</v>
      </c>
      <c r="C131" s="1">
        <v>3</v>
      </c>
      <c r="D131" s="1">
        <v>2</v>
      </c>
      <c r="E131" s="1">
        <v>1</v>
      </c>
      <c r="F131" s="1">
        <v>2</v>
      </c>
    </row>
    <row r="132" spans="1:6" ht="13">
      <c r="A132" s="24">
        <v>41883</v>
      </c>
      <c r="B132" s="1">
        <v>66</v>
      </c>
      <c r="C132" s="1">
        <v>4</v>
      </c>
      <c r="D132" s="1">
        <v>2</v>
      </c>
      <c r="E132" s="1">
        <v>1</v>
      </c>
      <c r="F132" s="1">
        <v>2</v>
      </c>
    </row>
    <row r="133" spans="1:6" ht="13">
      <c r="A133" s="25">
        <v>41913</v>
      </c>
      <c r="B133" s="1">
        <v>62</v>
      </c>
      <c r="C133" s="1">
        <v>4</v>
      </c>
      <c r="D133" s="1">
        <v>2</v>
      </c>
      <c r="E133" s="1">
        <v>1</v>
      </c>
      <c r="F133" s="1">
        <v>2</v>
      </c>
    </row>
    <row r="134" spans="1:6" ht="13">
      <c r="A134" s="25">
        <v>41944</v>
      </c>
      <c r="B134" s="1">
        <v>61</v>
      </c>
      <c r="C134" s="1">
        <v>4</v>
      </c>
      <c r="D134" s="1">
        <v>2</v>
      </c>
      <c r="E134" s="1">
        <v>1</v>
      </c>
      <c r="F134" s="1">
        <v>2</v>
      </c>
    </row>
    <row r="135" spans="1:6" ht="13">
      <c r="A135" s="25">
        <v>41974</v>
      </c>
      <c r="B135" s="1">
        <v>58</v>
      </c>
      <c r="C135" s="1">
        <v>4</v>
      </c>
      <c r="D135" s="1">
        <v>2</v>
      </c>
      <c r="E135" s="1">
        <v>1</v>
      </c>
      <c r="F135" s="1">
        <v>2</v>
      </c>
    </row>
    <row r="136" spans="1:6" ht="13">
      <c r="A136" s="24">
        <v>42005</v>
      </c>
      <c r="B136" s="1">
        <v>67</v>
      </c>
      <c r="C136" s="1">
        <v>4</v>
      </c>
      <c r="D136" s="1">
        <v>3</v>
      </c>
      <c r="E136" s="1">
        <v>1</v>
      </c>
      <c r="F136" s="1">
        <v>2</v>
      </c>
    </row>
    <row r="137" spans="1:6" ht="13">
      <c r="A137" s="24">
        <v>42036</v>
      </c>
      <c r="B137" s="1">
        <v>68</v>
      </c>
      <c r="C137" s="1">
        <v>4</v>
      </c>
      <c r="D137" s="1">
        <v>2</v>
      </c>
      <c r="E137" s="1">
        <v>1</v>
      </c>
      <c r="F137" s="1">
        <v>2</v>
      </c>
    </row>
    <row r="138" spans="1:6" ht="13">
      <c r="A138" s="24">
        <v>42064</v>
      </c>
      <c r="B138" s="1">
        <v>65</v>
      </c>
      <c r="C138" s="1">
        <v>4</v>
      </c>
      <c r="D138" s="1">
        <v>2</v>
      </c>
      <c r="E138" s="1">
        <v>1</v>
      </c>
      <c r="F138" s="1">
        <v>3</v>
      </c>
    </row>
    <row r="139" spans="1:6" ht="13">
      <c r="A139" s="24">
        <v>42095</v>
      </c>
      <c r="B139" s="1">
        <v>66</v>
      </c>
      <c r="C139" s="1">
        <v>4</v>
      </c>
      <c r="D139" s="1">
        <v>2</v>
      </c>
      <c r="E139" s="1">
        <v>1</v>
      </c>
      <c r="F139" s="1">
        <v>2</v>
      </c>
    </row>
    <row r="140" spans="1:6" ht="13">
      <c r="A140" s="24">
        <v>42125</v>
      </c>
      <c r="B140" s="1">
        <v>63</v>
      </c>
      <c r="C140" s="1">
        <v>4</v>
      </c>
      <c r="D140" s="1">
        <v>2</v>
      </c>
      <c r="E140" s="1">
        <v>1</v>
      </c>
      <c r="F140" s="1">
        <v>2</v>
      </c>
    </row>
    <row r="141" spans="1:6" ht="13">
      <c r="A141" s="24">
        <v>42156</v>
      </c>
      <c r="B141" s="1">
        <v>64</v>
      </c>
      <c r="C141" s="1">
        <v>4</v>
      </c>
      <c r="D141" s="1">
        <v>2</v>
      </c>
      <c r="E141" s="1">
        <v>1</v>
      </c>
      <c r="F141" s="1">
        <v>3</v>
      </c>
    </row>
    <row r="142" spans="1:6" ht="13">
      <c r="A142" s="24">
        <v>42186</v>
      </c>
      <c r="B142" s="1">
        <v>67</v>
      </c>
      <c r="C142" s="1">
        <v>4</v>
      </c>
      <c r="D142" s="1">
        <v>2</v>
      </c>
      <c r="E142" s="1">
        <v>1</v>
      </c>
      <c r="F142" s="1">
        <v>2</v>
      </c>
    </row>
    <row r="143" spans="1:6" ht="13">
      <c r="A143" s="24">
        <v>42217</v>
      </c>
      <c r="B143" s="1">
        <v>67</v>
      </c>
      <c r="C143" s="1">
        <v>4</v>
      </c>
      <c r="D143" s="1">
        <v>2</v>
      </c>
      <c r="E143" s="1">
        <v>1</v>
      </c>
      <c r="F143" s="1">
        <v>2</v>
      </c>
    </row>
    <row r="144" spans="1:6" ht="13">
      <c r="A144" s="24">
        <v>42248</v>
      </c>
      <c r="B144" s="1">
        <v>71</v>
      </c>
      <c r="C144" s="1">
        <v>4</v>
      </c>
      <c r="D144" s="1">
        <v>2</v>
      </c>
      <c r="E144" s="1">
        <v>1</v>
      </c>
      <c r="F144" s="1">
        <v>2</v>
      </c>
    </row>
    <row r="145" spans="1:6" ht="13">
      <c r="A145" s="25">
        <v>42278</v>
      </c>
      <c r="B145" s="1">
        <v>70</v>
      </c>
      <c r="C145" s="1">
        <v>4</v>
      </c>
      <c r="D145" s="1">
        <v>2</v>
      </c>
      <c r="E145" s="1">
        <v>1</v>
      </c>
      <c r="F145" s="1">
        <v>3</v>
      </c>
    </row>
    <row r="146" spans="1:6" ht="13">
      <c r="A146" s="25">
        <v>42309</v>
      </c>
      <c r="B146" s="1">
        <v>74</v>
      </c>
      <c r="C146" s="1">
        <v>4</v>
      </c>
      <c r="D146" s="1">
        <v>2</v>
      </c>
      <c r="E146" s="1">
        <v>1</v>
      </c>
      <c r="F146" s="1">
        <v>3</v>
      </c>
    </row>
    <row r="147" spans="1:6" ht="13">
      <c r="A147" s="25">
        <v>42339</v>
      </c>
      <c r="B147" s="1">
        <v>66</v>
      </c>
      <c r="C147" s="1">
        <v>4</v>
      </c>
      <c r="D147" s="1">
        <v>2</v>
      </c>
      <c r="E147" s="1">
        <v>1</v>
      </c>
      <c r="F147" s="1">
        <v>2</v>
      </c>
    </row>
    <row r="148" spans="1:6" ht="13">
      <c r="A148" s="24">
        <v>42370</v>
      </c>
      <c r="B148" s="1">
        <v>73</v>
      </c>
      <c r="C148" s="1">
        <v>4</v>
      </c>
      <c r="D148" s="1">
        <v>3</v>
      </c>
      <c r="E148" s="1">
        <v>1</v>
      </c>
      <c r="F148" s="1">
        <v>3</v>
      </c>
    </row>
    <row r="149" spans="1:6" ht="13">
      <c r="A149" s="24">
        <v>42401</v>
      </c>
      <c r="B149" s="1">
        <v>75</v>
      </c>
      <c r="C149" s="1">
        <v>4</v>
      </c>
      <c r="D149" s="1">
        <v>3</v>
      </c>
      <c r="E149" s="1">
        <v>2</v>
      </c>
      <c r="F149" s="1">
        <v>3</v>
      </c>
    </row>
    <row r="150" spans="1:6" ht="13">
      <c r="A150" s="24">
        <v>42430</v>
      </c>
      <c r="B150" s="1">
        <v>77</v>
      </c>
      <c r="C150" s="1">
        <v>4</v>
      </c>
      <c r="D150" s="1">
        <v>2</v>
      </c>
      <c r="E150" s="1">
        <v>2</v>
      </c>
      <c r="F150" s="1">
        <v>3</v>
      </c>
    </row>
    <row r="151" spans="1:6" ht="13">
      <c r="A151" s="24">
        <v>42461</v>
      </c>
      <c r="B151" s="1">
        <v>79</v>
      </c>
      <c r="C151" s="1">
        <v>4</v>
      </c>
      <c r="D151" s="1">
        <v>2</v>
      </c>
      <c r="E151" s="1">
        <v>1</v>
      </c>
      <c r="F151" s="1">
        <v>3</v>
      </c>
    </row>
    <row r="152" spans="1:6" ht="13">
      <c r="A152" s="24">
        <v>42491</v>
      </c>
      <c r="B152" s="1">
        <v>73</v>
      </c>
      <c r="C152" s="1">
        <v>4</v>
      </c>
      <c r="D152" s="1">
        <v>2</v>
      </c>
      <c r="E152" s="1">
        <v>2</v>
      </c>
      <c r="F152" s="1">
        <v>2</v>
      </c>
    </row>
    <row r="153" spans="1:6" ht="13">
      <c r="A153" s="24">
        <v>42522</v>
      </c>
      <c r="B153" s="1">
        <v>70</v>
      </c>
      <c r="C153" s="1">
        <v>4</v>
      </c>
      <c r="D153" s="1">
        <v>2</v>
      </c>
      <c r="E153" s="1">
        <v>1</v>
      </c>
      <c r="F153" s="1">
        <v>2</v>
      </c>
    </row>
    <row r="154" spans="1:6" ht="13">
      <c r="A154" s="24">
        <v>42552</v>
      </c>
      <c r="B154" s="1">
        <v>75</v>
      </c>
      <c r="C154" s="1">
        <v>4</v>
      </c>
      <c r="D154" s="1">
        <v>2</v>
      </c>
      <c r="E154" s="1">
        <v>1</v>
      </c>
      <c r="F154" s="1">
        <v>3</v>
      </c>
    </row>
    <row r="155" spans="1:6" ht="13">
      <c r="A155" s="24">
        <v>42583</v>
      </c>
      <c r="B155" s="1">
        <v>77</v>
      </c>
      <c r="C155" s="1">
        <v>4</v>
      </c>
      <c r="D155" s="1">
        <v>2</v>
      </c>
      <c r="E155" s="1">
        <v>1</v>
      </c>
      <c r="F155" s="1">
        <v>3</v>
      </c>
    </row>
    <row r="156" spans="1:6" ht="13">
      <c r="A156" s="24">
        <v>42614</v>
      </c>
      <c r="B156" s="1">
        <v>79</v>
      </c>
      <c r="C156" s="1">
        <v>4</v>
      </c>
      <c r="D156" s="1">
        <v>2</v>
      </c>
      <c r="E156" s="1">
        <v>1</v>
      </c>
      <c r="F156" s="1">
        <v>3</v>
      </c>
    </row>
    <row r="157" spans="1:6" ht="13">
      <c r="A157" s="25">
        <v>42644</v>
      </c>
      <c r="B157" s="1">
        <v>69</v>
      </c>
      <c r="C157" s="1">
        <v>4</v>
      </c>
      <c r="D157" s="1">
        <v>2</v>
      </c>
      <c r="E157" s="1">
        <v>1</v>
      </c>
      <c r="F157" s="1">
        <v>3</v>
      </c>
    </row>
    <row r="158" spans="1:6" ht="13">
      <c r="A158" s="25">
        <v>42675</v>
      </c>
      <c r="B158" s="1">
        <v>75</v>
      </c>
      <c r="C158" s="1">
        <v>4</v>
      </c>
      <c r="D158" s="1">
        <v>0.5</v>
      </c>
      <c r="E158" s="1">
        <v>2</v>
      </c>
      <c r="F158" s="1">
        <v>3</v>
      </c>
    </row>
    <row r="159" spans="1:6" ht="13">
      <c r="A159" s="25">
        <v>42705</v>
      </c>
      <c r="B159" s="1">
        <v>65</v>
      </c>
      <c r="C159" s="1">
        <v>5</v>
      </c>
      <c r="D159" s="1">
        <v>0.5</v>
      </c>
      <c r="E159" s="1">
        <v>1</v>
      </c>
      <c r="F159" s="1">
        <v>2</v>
      </c>
    </row>
    <row r="160" spans="1:6" ht="13">
      <c r="A160" s="24">
        <v>42736</v>
      </c>
      <c r="B160" s="1">
        <v>82</v>
      </c>
      <c r="C160" s="1">
        <v>4</v>
      </c>
      <c r="D160" s="1">
        <v>0.5</v>
      </c>
      <c r="E160" s="1">
        <v>2</v>
      </c>
      <c r="F160" s="1">
        <v>3</v>
      </c>
    </row>
    <row r="161" spans="1:6" ht="13">
      <c r="A161" s="24">
        <v>42767</v>
      </c>
      <c r="B161" s="1">
        <v>83</v>
      </c>
      <c r="C161" s="1">
        <v>5</v>
      </c>
      <c r="D161" s="1">
        <v>0.5</v>
      </c>
      <c r="E161" s="1">
        <v>2</v>
      </c>
      <c r="F161" s="1">
        <v>4</v>
      </c>
    </row>
    <row r="162" spans="1:6" ht="13">
      <c r="A162" s="24">
        <v>42795</v>
      </c>
      <c r="B162" s="1">
        <v>89</v>
      </c>
      <c r="C162" s="1">
        <v>4</v>
      </c>
      <c r="D162" s="1">
        <v>0.5</v>
      </c>
      <c r="E162" s="1">
        <v>2</v>
      </c>
      <c r="F162" s="1">
        <v>4</v>
      </c>
    </row>
    <row r="163" spans="1:6" ht="13">
      <c r="A163" s="24">
        <v>42826</v>
      </c>
      <c r="B163" s="1">
        <v>77</v>
      </c>
      <c r="C163" s="1">
        <v>4</v>
      </c>
      <c r="D163" s="1">
        <v>0.5</v>
      </c>
      <c r="E163" s="1">
        <v>2</v>
      </c>
      <c r="F163" s="1">
        <v>3</v>
      </c>
    </row>
    <row r="164" spans="1:6" ht="13">
      <c r="A164" s="24">
        <v>42856</v>
      </c>
      <c r="B164" s="1">
        <v>82</v>
      </c>
      <c r="C164" s="1">
        <v>4</v>
      </c>
      <c r="D164" s="1">
        <v>0.5</v>
      </c>
      <c r="E164" s="1">
        <v>2</v>
      </c>
      <c r="F164" s="1">
        <v>3</v>
      </c>
    </row>
    <row r="165" spans="1:6" ht="13">
      <c r="A165" s="24">
        <v>42887</v>
      </c>
      <c r="B165" s="1">
        <v>76</v>
      </c>
      <c r="C165" s="1">
        <v>4</v>
      </c>
      <c r="D165" s="1">
        <v>0.5</v>
      </c>
      <c r="E165" s="1">
        <v>2</v>
      </c>
      <c r="F165" s="1">
        <v>3</v>
      </c>
    </row>
    <row r="166" spans="1:6" ht="13">
      <c r="A166" s="24">
        <v>42917</v>
      </c>
      <c r="B166" s="1">
        <v>88</v>
      </c>
      <c r="C166" s="1">
        <v>4</v>
      </c>
      <c r="D166" s="1">
        <v>0.5</v>
      </c>
      <c r="E166" s="1">
        <v>2</v>
      </c>
      <c r="F166" s="1">
        <v>3</v>
      </c>
    </row>
    <row r="167" spans="1:6" ht="13">
      <c r="A167" s="24">
        <v>42948</v>
      </c>
      <c r="B167" s="1">
        <v>94</v>
      </c>
      <c r="C167" s="1">
        <v>4</v>
      </c>
      <c r="D167" s="1">
        <v>0.5</v>
      </c>
      <c r="E167" s="1">
        <v>2</v>
      </c>
      <c r="F167" s="1">
        <v>3</v>
      </c>
    </row>
    <row r="168" spans="1:6" ht="13">
      <c r="A168" s="24">
        <v>42979</v>
      </c>
      <c r="B168" s="1">
        <v>87</v>
      </c>
      <c r="C168" s="1">
        <v>5</v>
      </c>
      <c r="D168" s="1">
        <v>0.5</v>
      </c>
      <c r="E168" s="1">
        <v>2</v>
      </c>
      <c r="F168" s="1">
        <v>4</v>
      </c>
    </row>
    <row r="169" spans="1:6" ht="13">
      <c r="A169" s="25">
        <v>43009</v>
      </c>
      <c r="B169" s="1">
        <v>83</v>
      </c>
      <c r="C169" s="1">
        <v>4</v>
      </c>
      <c r="D169" s="1">
        <v>1</v>
      </c>
      <c r="E169" s="1">
        <v>1</v>
      </c>
      <c r="F169" s="1">
        <v>3</v>
      </c>
    </row>
    <row r="170" spans="1:6" ht="13">
      <c r="A170" s="25">
        <v>43040</v>
      </c>
      <c r="B170" s="1">
        <v>85</v>
      </c>
      <c r="C170" s="1">
        <v>4</v>
      </c>
      <c r="D170" s="1">
        <v>0.5</v>
      </c>
      <c r="E170" s="1">
        <v>2</v>
      </c>
      <c r="F170" s="1">
        <v>3</v>
      </c>
    </row>
    <row r="171" spans="1:6" ht="13">
      <c r="A171" s="25">
        <v>43070</v>
      </c>
      <c r="B171" s="1">
        <v>77</v>
      </c>
      <c r="C171" s="1">
        <v>4</v>
      </c>
      <c r="D171" s="1">
        <v>0.5</v>
      </c>
      <c r="E171" s="1">
        <v>2</v>
      </c>
      <c r="F171" s="1">
        <v>3</v>
      </c>
    </row>
    <row r="172" spans="1:6" ht="13">
      <c r="A172" s="24">
        <v>43101</v>
      </c>
      <c r="B172" s="1">
        <v>94</v>
      </c>
      <c r="C172" s="1">
        <v>4</v>
      </c>
      <c r="D172" s="1">
        <v>1</v>
      </c>
      <c r="E172" s="1">
        <v>2</v>
      </c>
      <c r="F172" s="1">
        <v>4</v>
      </c>
    </row>
    <row r="173" spans="1:6" ht="13">
      <c r="A173" s="24">
        <v>43132</v>
      </c>
      <c r="B173" s="1">
        <v>93</v>
      </c>
      <c r="C173" s="1">
        <v>4</v>
      </c>
      <c r="D173" s="1">
        <v>1</v>
      </c>
      <c r="E173" s="1">
        <v>2</v>
      </c>
      <c r="F173" s="1">
        <v>4</v>
      </c>
    </row>
    <row r="174" spans="1:6" ht="13">
      <c r="A174" s="24">
        <v>43160</v>
      </c>
      <c r="B174" s="1">
        <v>93</v>
      </c>
      <c r="C174" s="1">
        <v>5</v>
      </c>
      <c r="D174" s="1">
        <v>0.5</v>
      </c>
      <c r="E174" s="1">
        <v>3</v>
      </c>
      <c r="F174" s="1">
        <v>3</v>
      </c>
    </row>
    <row r="175" spans="1:6" ht="13">
      <c r="A175" s="24">
        <v>43191</v>
      </c>
      <c r="B175" s="1">
        <v>91</v>
      </c>
      <c r="C175" s="1">
        <v>4</v>
      </c>
      <c r="D175" s="1">
        <v>1</v>
      </c>
      <c r="E175" s="1">
        <v>2</v>
      </c>
      <c r="F175" s="1">
        <v>3</v>
      </c>
    </row>
    <row r="176" spans="1:6" ht="13">
      <c r="A176" s="24">
        <v>43221</v>
      </c>
      <c r="B176" s="1">
        <v>80</v>
      </c>
      <c r="C176" s="1">
        <v>4</v>
      </c>
      <c r="D176" s="1">
        <v>0.5</v>
      </c>
      <c r="E176" s="1">
        <v>2</v>
      </c>
      <c r="F176" s="1">
        <v>3</v>
      </c>
    </row>
    <row r="177" spans="1:6" ht="13">
      <c r="A177" s="24">
        <v>43252</v>
      </c>
      <c r="B177" s="1">
        <v>90</v>
      </c>
      <c r="C177" s="1">
        <v>4</v>
      </c>
      <c r="D177" s="1">
        <v>1</v>
      </c>
      <c r="E177" s="1">
        <v>2</v>
      </c>
      <c r="F177" s="1">
        <v>3</v>
      </c>
    </row>
    <row r="178" spans="1:6" ht="13">
      <c r="A178" s="24">
        <v>43282</v>
      </c>
      <c r="B178" s="1">
        <v>91</v>
      </c>
      <c r="C178" s="1">
        <v>4</v>
      </c>
      <c r="D178" s="1">
        <v>2</v>
      </c>
      <c r="E178" s="1">
        <v>2</v>
      </c>
      <c r="F178" s="1">
        <v>3</v>
      </c>
    </row>
    <row r="179" spans="1:6" ht="13">
      <c r="A179" s="24">
        <v>43313</v>
      </c>
      <c r="B179" s="1">
        <v>90</v>
      </c>
      <c r="C179" s="1">
        <v>3</v>
      </c>
      <c r="D179" s="1">
        <v>2</v>
      </c>
      <c r="E179" s="1">
        <v>2</v>
      </c>
      <c r="F179" s="1">
        <v>2</v>
      </c>
    </row>
    <row r="180" spans="1:6" ht="13">
      <c r="A180" s="24">
        <v>43344</v>
      </c>
      <c r="B180" s="1">
        <v>85</v>
      </c>
      <c r="C180" s="1">
        <v>4</v>
      </c>
      <c r="D180" s="1">
        <v>2</v>
      </c>
      <c r="E180" s="1">
        <v>2</v>
      </c>
      <c r="F180" s="1">
        <v>1</v>
      </c>
    </row>
    <row r="181" spans="1:6" ht="13">
      <c r="A181" s="25">
        <v>43374</v>
      </c>
      <c r="B181" s="1">
        <v>93</v>
      </c>
      <c r="C181" s="1">
        <v>4</v>
      </c>
      <c r="D181" s="1">
        <v>2</v>
      </c>
      <c r="E181" s="1">
        <v>2</v>
      </c>
      <c r="F181" s="1">
        <v>0.5</v>
      </c>
    </row>
    <row r="182" spans="1:6" ht="13">
      <c r="A182" s="25">
        <v>43405</v>
      </c>
      <c r="B182" s="1">
        <v>88</v>
      </c>
      <c r="C182" s="1">
        <v>4</v>
      </c>
      <c r="D182" s="1">
        <v>2</v>
      </c>
      <c r="E182" s="1">
        <v>2</v>
      </c>
      <c r="F182" s="1">
        <v>0.5</v>
      </c>
    </row>
    <row r="183" spans="1:6" ht="13">
      <c r="A183" s="25">
        <v>43435</v>
      </c>
      <c r="B183" s="1">
        <v>81</v>
      </c>
      <c r="C183" s="1">
        <v>4</v>
      </c>
      <c r="D183" s="1">
        <v>2</v>
      </c>
      <c r="E183" s="1">
        <v>2</v>
      </c>
      <c r="F183" s="1">
        <v>0.5</v>
      </c>
    </row>
    <row r="184" spans="1:6" ht="13">
      <c r="A184" s="24">
        <v>43466</v>
      </c>
      <c r="B184" s="1">
        <v>95</v>
      </c>
      <c r="C184" s="1">
        <v>4</v>
      </c>
      <c r="D184" s="1">
        <v>3</v>
      </c>
      <c r="E184" s="1">
        <v>2</v>
      </c>
      <c r="F184" s="1">
        <v>0.5</v>
      </c>
    </row>
    <row r="185" spans="1:6" ht="13">
      <c r="A185" s="24">
        <v>43497</v>
      </c>
      <c r="B185" s="1">
        <v>100</v>
      </c>
      <c r="C185" s="1">
        <v>5</v>
      </c>
      <c r="D185" s="1">
        <v>3</v>
      </c>
      <c r="E185" s="1">
        <v>3</v>
      </c>
      <c r="F185" s="1">
        <v>2</v>
      </c>
    </row>
    <row r="186" spans="1:6" ht="13">
      <c r="A186" s="24">
        <v>43525</v>
      </c>
      <c r="B186" s="1">
        <v>91</v>
      </c>
      <c r="C186" s="1">
        <v>4</v>
      </c>
      <c r="D186" s="1">
        <v>3</v>
      </c>
      <c r="E186" s="1">
        <v>3</v>
      </c>
      <c r="F186" s="1">
        <v>4</v>
      </c>
    </row>
    <row r="187" spans="1:6" ht="13">
      <c r="A187" s="24">
        <v>43556</v>
      </c>
      <c r="B187" s="1">
        <v>89</v>
      </c>
      <c r="C187" s="1">
        <v>4</v>
      </c>
      <c r="D187" s="1">
        <v>2</v>
      </c>
      <c r="E187" s="1">
        <v>2</v>
      </c>
      <c r="F187" s="1">
        <v>4</v>
      </c>
    </row>
    <row r="188" spans="1:6" ht="13">
      <c r="A188" s="24">
        <v>43586</v>
      </c>
      <c r="B188" s="1">
        <v>84</v>
      </c>
      <c r="C188" s="1">
        <v>4</v>
      </c>
      <c r="D188" s="1">
        <v>2</v>
      </c>
      <c r="E188" s="1">
        <v>2</v>
      </c>
      <c r="F188" s="1">
        <v>4</v>
      </c>
    </row>
    <row r="189" spans="1:6" ht="13">
      <c r="A189" s="24">
        <v>43617</v>
      </c>
      <c r="B189" s="1">
        <v>79</v>
      </c>
      <c r="C189" s="1">
        <v>4</v>
      </c>
      <c r="D189" s="1">
        <v>2</v>
      </c>
      <c r="E189" s="1">
        <v>2</v>
      </c>
      <c r="F189" s="1">
        <v>3</v>
      </c>
    </row>
    <row r="190" spans="1:6" ht="13">
      <c r="A190" s="24">
        <v>43647</v>
      </c>
      <c r="B190" s="1">
        <v>84</v>
      </c>
      <c r="C190" s="1">
        <v>4</v>
      </c>
      <c r="D190" s="1">
        <v>2</v>
      </c>
      <c r="E190" s="1">
        <v>3</v>
      </c>
      <c r="F190" s="1">
        <v>3</v>
      </c>
    </row>
    <row r="191" spans="1:6" ht="13">
      <c r="A191" s="24">
        <v>43678</v>
      </c>
      <c r="B191" s="1">
        <v>83</v>
      </c>
      <c r="C191" s="1">
        <v>3</v>
      </c>
      <c r="D191" s="1">
        <v>2</v>
      </c>
      <c r="E191" s="1">
        <v>2</v>
      </c>
      <c r="F191" s="1">
        <v>3</v>
      </c>
    </row>
    <row r="192" spans="1:6" ht="13">
      <c r="A192" s="24">
        <v>43709</v>
      </c>
      <c r="B192" s="1">
        <v>90</v>
      </c>
      <c r="C192" s="1">
        <v>4</v>
      </c>
      <c r="D192" s="1">
        <v>2</v>
      </c>
      <c r="E192" s="1">
        <v>2</v>
      </c>
      <c r="F192" s="1">
        <v>4</v>
      </c>
    </row>
    <row r="193" spans="1:6" ht="13">
      <c r="A193" s="25">
        <v>43739</v>
      </c>
      <c r="B193" s="1">
        <v>87</v>
      </c>
      <c r="C193" s="1">
        <v>4</v>
      </c>
      <c r="D193" s="1">
        <v>2</v>
      </c>
      <c r="E193" s="1">
        <v>2</v>
      </c>
      <c r="F193" s="1">
        <v>4</v>
      </c>
    </row>
    <row r="194" spans="1:6" ht="13">
      <c r="A194" s="25">
        <v>43770</v>
      </c>
      <c r="B194" s="1">
        <v>85</v>
      </c>
      <c r="C194" s="1">
        <v>4</v>
      </c>
      <c r="D194" s="1">
        <v>2</v>
      </c>
      <c r="E194" s="1">
        <v>3</v>
      </c>
      <c r="F194" s="1">
        <v>3</v>
      </c>
    </row>
    <row r="195" spans="1:6" ht="13">
      <c r="A195" s="25">
        <v>43800</v>
      </c>
      <c r="B195" s="1">
        <v>78</v>
      </c>
      <c r="C195" s="1">
        <v>5</v>
      </c>
      <c r="D195" s="1">
        <v>2</v>
      </c>
      <c r="E195" s="1">
        <v>2</v>
      </c>
      <c r="F195" s="1">
        <v>3</v>
      </c>
    </row>
    <row r="196" spans="1:6" ht="13">
      <c r="A196" s="24">
        <v>43831</v>
      </c>
      <c r="B196" s="1">
        <v>92</v>
      </c>
      <c r="C196" s="1">
        <v>4</v>
      </c>
      <c r="D196" s="1">
        <v>3</v>
      </c>
      <c r="E196" s="1">
        <v>3</v>
      </c>
      <c r="F196" s="1">
        <v>4</v>
      </c>
    </row>
    <row r="197" spans="1:6" ht="13">
      <c r="A197" s="24">
        <v>43862</v>
      </c>
      <c r="B197" s="1">
        <v>95</v>
      </c>
      <c r="C197" s="1">
        <v>4</v>
      </c>
      <c r="D197" s="1">
        <v>3</v>
      </c>
      <c r="E197" s="1">
        <v>3</v>
      </c>
      <c r="F197" s="1">
        <v>3</v>
      </c>
    </row>
    <row r="198" spans="1:6" ht="13">
      <c r="A198" s="24">
        <v>43891</v>
      </c>
      <c r="B198" s="1">
        <v>78</v>
      </c>
      <c r="C198" s="1">
        <v>4</v>
      </c>
      <c r="D198" s="1">
        <v>2</v>
      </c>
      <c r="E198" s="1">
        <v>2</v>
      </c>
      <c r="F198" s="1">
        <v>2</v>
      </c>
    </row>
    <row r="199" spans="1:6" ht="13">
      <c r="A199" s="24">
        <v>43922</v>
      </c>
      <c r="B199" s="1">
        <v>71</v>
      </c>
      <c r="C199" s="1">
        <v>4</v>
      </c>
      <c r="D199" s="1">
        <v>1</v>
      </c>
      <c r="E199" s="1">
        <v>2</v>
      </c>
      <c r="F199" s="1">
        <v>2</v>
      </c>
    </row>
    <row r="200" spans="1:6" ht="13">
      <c r="A200" s="24">
        <v>43952</v>
      </c>
      <c r="B200" s="1">
        <v>87</v>
      </c>
      <c r="C200" s="1">
        <v>4</v>
      </c>
      <c r="D200" s="1">
        <v>2</v>
      </c>
      <c r="E200" s="1">
        <v>2</v>
      </c>
      <c r="F200" s="1">
        <v>3</v>
      </c>
    </row>
    <row r="201" spans="1:6" ht="13">
      <c r="A201" s="24">
        <v>43983</v>
      </c>
      <c r="B201" s="1">
        <v>99</v>
      </c>
      <c r="C201" s="1">
        <v>4</v>
      </c>
      <c r="D201" s="1">
        <v>3</v>
      </c>
      <c r="E201" s="1">
        <v>2</v>
      </c>
      <c r="F201" s="1">
        <v>3</v>
      </c>
    </row>
    <row r="202" spans="1:6" ht="13">
      <c r="A202" s="24">
        <v>44013</v>
      </c>
      <c r="B202" s="1">
        <v>92</v>
      </c>
      <c r="C202" s="1">
        <v>4</v>
      </c>
      <c r="D202" s="1">
        <v>2</v>
      </c>
      <c r="E202" s="1">
        <v>2</v>
      </c>
      <c r="F202" s="1">
        <v>3</v>
      </c>
    </row>
    <row r="203" spans="1:6" ht="13">
      <c r="A203" s="24">
        <v>44044</v>
      </c>
      <c r="B203" s="1">
        <v>95</v>
      </c>
      <c r="C203" s="1">
        <v>4</v>
      </c>
      <c r="D203" s="1">
        <v>2</v>
      </c>
      <c r="E203" s="1">
        <v>2</v>
      </c>
      <c r="F203" s="1">
        <v>3</v>
      </c>
    </row>
    <row r="204" spans="1:6" ht="13">
      <c r="A204" s="24">
        <v>44075</v>
      </c>
      <c r="B204" s="1">
        <v>94</v>
      </c>
      <c r="C204" s="1">
        <v>4</v>
      </c>
      <c r="D204" s="1">
        <v>2</v>
      </c>
      <c r="E204" s="1">
        <v>2</v>
      </c>
      <c r="F204" s="1">
        <v>4</v>
      </c>
    </row>
    <row r="205" spans="1:6" ht="13">
      <c r="A205" s="25">
        <v>44105</v>
      </c>
      <c r="B205" s="1">
        <v>85</v>
      </c>
      <c r="C205" s="1">
        <v>4</v>
      </c>
      <c r="D205" s="1">
        <v>2</v>
      </c>
      <c r="E205" s="1">
        <v>2</v>
      </c>
      <c r="F205" s="1">
        <v>3</v>
      </c>
    </row>
    <row r="206" spans="1:6" ht="13">
      <c r="A206" s="25">
        <v>44136</v>
      </c>
      <c r="B206" s="1">
        <v>82</v>
      </c>
      <c r="C206" s="1">
        <v>4</v>
      </c>
      <c r="D206" s="1">
        <v>2</v>
      </c>
      <c r="E206" s="1">
        <v>2</v>
      </c>
      <c r="F206" s="1">
        <v>3</v>
      </c>
    </row>
    <row r="207" spans="1:6" ht="13">
      <c r="A207" s="25">
        <v>44166</v>
      </c>
      <c r="B207" s="1">
        <v>80</v>
      </c>
      <c r="C207" s="1">
        <v>5</v>
      </c>
      <c r="D207" s="1">
        <v>2</v>
      </c>
      <c r="E207" s="1">
        <v>2</v>
      </c>
      <c r="F207" s="1">
        <v>3</v>
      </c>
    </row>
    <row r="208" spans="1:6" ht="13">
      <c r="A208" s="24">
        <v>44197</v>
      </c>
      <c r="B208" s="1">
        <v>93</v>
      </c>
      <c r="C208" s="1">
        <v>5</v>
      </c>
      <c r="D208" s="1">
        <v>3</v>
      </c>
      <c r="E208" s="1">
        <v>2</v>
      </c>
      <c r="F208" s="1">
        <v>3</v>
      </c>
    </row>
    <row r="209" spans="1:6" ht="13">
      <c r="A209" s="24">
        <v>44228</v>
      </c>
      <c r="B209" s="1">
        <v>91</v>
      </c>
      <c r="C209" s="1">
        <v>4</v>
      </c>
      <c r="D209" s="1">
        <v>3</v>
      </c>
      <c r="E209" s="1">
        <v>3</v>
      </c>
      <c r="F209" s="1">
        <v>4</v>
      </c>
    </row>
    <row r="210" spans="1:6" ht="13">
      <c r="A210" s="24">
        <v>44256</v>
      </c>
      <c r="B210" s="1">
        <v>87</v>
      </c>
      <c r="C210" s="1">
        <v>4</v>
      </c>
      <c r="D210" s="1">
        <v>3</v>
      </c>
      <c r="E210" s="1">
        <v>2</v>
      </c>
      <c r="F210" s="1">
        <v>4</v>
      </c>
    </row>
    <row r="211" spans="1:6" ht="13">
      <c r="A211" s="24">
        <v>44287</v>
      </c>
      <c r="B211" s="1">
        <v>86</v>
      </c>
      <c r="C211" s="1">
        <v>5</v>
      </c>
      <c r="D211" s="1">
        <v>3</v>
      </c>
      <c r="E211" s="1">
        <v>2</v>
      </c>
      <c r="F211" s="1">
        <v>4</v>
      </c>
    </row>
    <row r="212" spans="1:6" ht="13">
      <c r="A212" s="24">
        <v>44317</v>
      </c>
      <c r="B212" s="1">
        <v>79</v>
      </c>
      <c r="C212" s="1">
        <v>4</v>
      </c>
      <c r="D212" s="1">
        <v>2</v>
      </c>
      <c r="E212" s="1">
        <v>2</v>
      </c>
      <c r="F212" s="1">
        <v>3</v>
      </c>
    </row>
    <row r="213" spans="1:6" ht="13">
      <c r="A213" s="24">
        <v>44348</v>
      </c>
      <c r="B213" s="1">
        <v>80</v>
      </c>
      <c r="C213" s="1">
        <v>4</v>
      </c>
      <c r="D213" s="1">
        <v>3</v>
      </c>
      <c r="E213" s="1">
        <v>2</v>
      </c>
      <c r="F213" s="1">
        <v>3</v>
      </c>
    </row>
    <row r="214" spans="1:6" ht="13">
      <c r="A214" s="24">
        <v>44378</v>
      </c>
      <c r="B214" s="1">
        <v>79</v>
      </c>
      <c r="C214" s="1">
        <v>4</v>
      </c>
      <c r="D214" s="1">
        <v>2</v>
      </c>
      <c r="E214" s="1">
        <v>3</v>
      </c>
      <c r="F214" s="1">
        <v>3</v>
      </c>
    </row>
    <row r="215" spans="1:6" ht="13">
      <c r="A215" s="24">
        <v>44409</v>
      </c>
      <c r="B215" s="1">
        <v>81</v>
      </c>
      <c r="C215" s="1">
        <v>4</v>
      </c>
      <c r="D215" s="1">
        <v>2</v>
      </c>
      <c r="E215" s="1">
        <v>2</v>
      </c>
      <c r="F215" s="1">
        <v>4</v>
      </c>
    </row>
    <row r="216" spans="1:6" ht="13">
      <c r="A216" s="24">
        <v>44440</v>
      </c>
      <c r="B216" s="1">
        <v>87</v>
      </c>
      <c r="C216" s="1">
        <v>4</v>
      </c>
      <c r="D216" s="1">
        <v>2</v>
      </c>
      <c r="E216" s="1">
        <v>2</v>
      </c>
      <c r="F216" s="1">
        <v>4</v>
      </c>
    </row>
    <row r="217" spans="1:6" ht="13">
      <c r="A217" s="25">
        <v>44470</v>
      </c>
      <c r="B217" s="1">
        <v>82</v>
      </c>
      <c r="C217" s="1">
        <v>4</v>
      </c>
      <c r="D217" s="1">
        <v>2</v>
      </c>
      <c r="E217" s="1">
        <v>2</v>
      </c>
      <c r="F217" s="1">
        <v>4</v>
      </c>
    </row>
    <row r="218" spans="1:6" ht="13">
      <c r="A218" s="25">
        <v>44501</v>
      </c>
      <c r="B218" s="1">
        <v>77</v>
      </c>
      <c r="C218" s="1">
        <v>4</v>
      </c>
      <c r="D218" s="1">
        <v>2</v>
      </c>
      <c r="E218" s="1">
        <v>2</v>
      </c>
      <c r="F218" s="1">
        <v>3</v>
      </c>
    </row>
    <row r="219" spans="1:6" ht="13">
      <c r="A219" s="25">
        <v>44531</v>
      </c>
      <c r="B219" s="1">
        <v>71</v>
      </c>
      <c r="C219" s="1">
        <v>4</v>
      </c>
      <c r="D219" s="1">
        <v>2</v>
      </c>
      <c r="E219" s="1">
        <v>2</v>
      </c>
      <c r="F219" s="1">
        <v>3</v>
      </c>
    </row>
    <row r="220" spans="1:6" ht="13">
      <c r="A220" s="24">
        <v>44562</v>
      </c>
      <c r="B220" s="1">
        <v>85</v>
      </c>
      <c r="C220" s="1">
        <v>5</v>
      </c>
      <c r="D220" s="1">
        <v>2</v>
      </c>
      <c r="E220" s="1">
        <v>3</v>
      </c>
      <c r="F220" s="1">
        <v>4</v>
      </c>
    </row>
    <row r="221" spans="1:6" ht="13">
      <c r="A221" s="24">
        <v>44593</v>
      </c>
      <c r="B221" s="1">
        <v>83</v>
      </c>
      <c r="C221" s="1">
        <v>4</v>
      </c>
      <c r="D221" s="1">
        <v>2</v>
      </c>
      <c r="E221" s="1">
        <v>3</v>
      </c>
      <c r="F221" s="1">
        <v>3</v>
      </c>
    </row>
    <row r="222" spans="1:6" ht="13">
      <c r="A222" s="24">
        <v>44621</v>
      </c>
      <c r="B222" s="1">
        <v>85</v>
      </c>
      <c r="C222" s="1">
        <v>4</v>
      </c>
      <c r="D222" s="1">
        <v>3</v>
      </c>
      <c r="E222" s="1">
        <v>3</v>
      </c>
      <c r="F222" s="1">
        <v>3</v>
      </c>
    </row>
    <row r="223" spans="1:6" ht="13">
      <c r="A223" s="24">
        <v>44652</v>
      </c>
      <c r="B223" s="1">
        <v>85</v>
      </c>
      <c r="C223" s="1">
        <v>4</v>
      </c>
      <c r="D223" s="1">
        <v>3</v>
      </c>
      <c r="E223" s="1">
        <v>3</v>
      </c>
      <c r="F223" s="1">
        <v>4</v>
      </c>
    </row>
    <row r="224" spans="1:6" ht="13">
      <c r="A224" s="24">
        <v>44682</v>
      </c>
      <c r="B224" s="1">
        <v>80</v>
      </c>
      <c r="C224" s="1">
        <v>4</v>
      </c>
      <c r="D224" s="1">
        <v>2</v>
      </c>
      <c r="E224" s="1">
        <v>2</v>
      </c>
      <c r="F224" s="1">
        <v>3</v>
      </c>
    </row>
    <row r="225" spans="1:6" ht="13">
      <c r="A225" s="24">
        <v>44713</v>
      </c>
      <c r="B225" s="1">
        <v>84</v>
      </c>
      <c r="C225" s="1">
        <v>4</v>
      </c>
      <c r="D225" s="1">
        <v>2</v>
      </c>
      <c r="E225" s="1">
        <v>3</v>
      </c>
      <c r="F225" s="1">
        <v>3</v>
      </c>
    </row>
    <row r="226" spans="1:6" ht="13">
      <c r="A226" s="24">
        <v>44743</v>
      </c>
      <c r="B226" s="1">
        <v>82</v>
      </c>
      <c r="C226" s="1">
        <v>4</v>
      </c>
      <c r="D226" s="1">
        <v>2</v>
      </c>
      <c r="E226" s="1">
        <v>2</v>
      </c>
      <c r="F226" s="1">
        <v>4</v>
      </c>
    </row>
    <row r="227" spans="1:6" ht="13">
      <c r="A227" s="24">
        <v>44774</v>
      </c>
      <c r="B227" s="1">
        <v>87</v>
      </c>
      <c r="C227" s="1">
        <v>4</v>
      </c>
      <c r="D227" s="1">
        <v>2</v>
      </c>
      <c r="E227" s="1">
        <v>3</v>
      </c>
      <c r="F227" s="1">
        <v>3</v>
      </c>
    </row>
    <row r="228" spans="1:6" ht="13">
      <c r="A228" s="24">
        <v>44805</v>
      </c>
      <c r="B228" s="1">
        <v>83</v>
      </c>
      <c r="C228" s="1">
        <v>4</v>
      </c>
      <c r="D228" s="1">
        <v>2</v>
      </c>
      <c r="E228" s="1">
        <v>2</v>
      </c>
      <c r="F228" s="1">
        <v>4</v>
      </c>
    </row>
    <row r="229" spans="1:6" ht="13">
      <c r="A229" s="25">
        <v>44835</v>
      </c>
      <c r="B229" s="1">
        <v>80</v>
      </c>
      <c r="C229" s="1">
        <v>5</v>
      </c>
      <c r="D229" s="1">
        <v>2</v>
      </c>
      <c r="E229" s="1">
        <v>2</v>
      </c>
      <c r="F229" s="1">
        <v>3</v>
      </c>
    </row>
    <row r="230" spans="1:6" ht="13">
      <c r="A230" s="25">
        <v>44866</v>
      </c>
      <c r="B230" s="1">
        <v>87</v>
      </c>
      <c r="C230" s="1">
        <v>5</v>
      </c>
      <c r="D230" s="1">
        <v>2</v>
      </c>
      <c r="E230" s="1">
        <v>2</v>
      </c>
      <c r="F230" s="1">
        <v>4</v>
      </c>
    </row>
    <row r="231" spans="1:6" ht="13">
      <c r="A231" s="25">
        <v>44896</v>
      </c>
      <c r="B231" s="1">
        <v>73</v>
      </c>
      <c r="C231" s="1">
        <v>5</v>
      </c>
      <c r="D231" s="1">
        <v>2</v>
      </c>
      <c r="E231" s="1">
        <v>2</v>
      </c>
      <c r="F231" s="1">
        <v>3</v>
      </c>
    </row>
    <row r="232" spans="1:6" ht="13">
      <c r="A232" s="24">
        <v>44927</v>
      </c>
      <c r="B232" s="1">
        <v>94</v>
      </c>
      <c r="C232" s="1">
        <v>5</v>
      </c>
      <c r="D232" s="1">
        <v>3</v>
      </c>
      <c r="E232" s="1">
        <v>3</v>
      </c>
      <c r="F232" s="1">
        <v>4</v>
      </c>
    </row>
    <row r="233" spans="1:6" ht="13">
      <c r="A233" s="24">
        <v>44958</v>
      </c>
      <c r="B233" s="1">
        <v>89</v>
      </c>
      <c r="C233" s="1">
        <v>5</v>
      </c>
      <c r="D233" s="1">
        <v>3</v>
      </c>
      <c r="E233" s="1">
        <v>3</v>
      </c>
      <c r="F233" s="1">
        <v>4</v>
      </c>
    </row>
    <row r="234" spans="1:6" ht="13">
      <c r="A234" s="24">
        <v>44986</v>
      </c>
      <c r="B234" s="1">
        <v>97</v>
      </c>
      <c r="C234" s="1">
        <v>5</v>
      </c>
      <c r="D234" s="1">
        <v>2</v>
      </c>
      <c r="E234" s="1">
        <v>3</v>
      </c>
      <c r="F234" s="1">
        <v>4</v>
      </c>
    </row>
    <row r="235" spans="1:6" ht="13">
      <c r="A235" s="24">
        <v>45017</v>
      </c>
      <c r="B235" s="1">
        <v>89</v>
      </c>
      <c r="C235" s="1">
        <v>5</v>
      </c>
      <c r="D235" s="1">
        <v>2</v>
      </c>
      <c r="E235" s="1">
        <v>3</v>
      </c>
      <c r="F235" s="1">
        <v>3</v>
      </c>
    </row>
    <row r="236" spans="1:6" ht="13">
      <c r="A236" s="24">
        <v>45047</v>
      </c>
      <c r="B236" s="1">
        <v>92</v>
      </c>
      <c r="C236" s="1">
        <v>4</v>
      </c>
      <c r="D236" s="1">
        <v>2</v>
      </c>
      <c r="E236" s="1">
        <v>3</v>
      </c>
      <c r="F236" s="1">
        <v>4</v>
      </c>
    </row>
    <row r="237" spans="1:6" ht="13">
      <c r="A237" s="24">
        <v>45078</v>
      </c>
      <c r="B237" s="1">
        <v>88</v>
      </c>
      <c r="C237" s="1">
        <v>5</v>
      </c>
      <c r="D237" s="1">
        <v>2</v>
      </c>
      <c r="E237" s="1">
        <v>3</v>
      </c>
      <c r="F237" s="1">
        <v>4</v>
      </c>
    </row>
    <row r="238" spans="1:6" ht="13">
      <c r="A238" s="24">
        <v>45108</v>
      </c>
      <c r="B238" s="1">
        <v>95</v>
      </c>
      <c r="C238" s="1">
        <v>4</v>
      </c>
      <c r="D238" s="1">
        <v>2</v>
      </c>
      <c r="E238" s="1">
        <v>3</v>
      </c>
      <c r="F238" s="1">
        <v>4</v>
      </c>
    </row>
    <row r="239" spans="1:6" ht="13">
      <c r="A239" s="24">
        <v>45139</v>
      </c>
      <c r="B239" s="1">
        <v>88</v>
      </c>
      <c r="C239" s="1">
        <v>4</v>
      </c>
      <c r="D239" s="1">
        <v>2</v>
      </c>
      <c r="E239" s="1">
        <v>2</v>
      </c>
      <c r="F239" s="1">
        <v>4</v>
      </c>
    </row>
    <row r="240" spans="1:6" ht="13">
      <c r="A240" s="24">
        <v>45170</v>
      </c>
      <c r="B240" s="1">
        <v>96</v>
      </c>
      <c r="C240" s="1">
        <v>4</v>
      </c>
      <c r="D240" s="1">
        <v>2</v>
      </c>
      <c r="E240" s="1">
        <v>3</v>
      </c>
      <c r="F240" s="1">
        <v>4</v>
      </c>
    </row>
    <row r="241" spans="1:6" ht="13">
      <c r="A241" s="25">
        <v>45200</v>
      </c>
      <c r="B241" s="1">
        <v>94</v>
      </c>
      <c r="C241" s="1">
        <v>5</v>
      </c>
      <c r="D241" s="1">
        <v>2</v>
      </c>
      <c r="E241" s="1">
        <v>2</v>
      </c>
      <c r="F241" s="1">
        <v>4</v>
      </c>
    </row>
    <row r="242" spans="1:6" ht="13">
      <c r="A242" s="25">
        <v>45231</v>
      </c>
      <c r="B242" s="1">
        <v>94</v>
      </c>
      <c r="C242" s="1">
        <v>5</v>
      </c>
      <c r="D242" s="1">
        <v>2</v>
      </c>
      <c r="E242" s="1">
        <v>3</v>
      </c>
      <c r="F242" s="1">
        <v>4</v>
      </c>
    </row>
    <row r="243" spans="1:6" ht="13">
      <c r="A243" s="25">
        <v>45261</v>
      </c>
      <c r="B243" s="1">
        <v>79</v>
      </c>
      <c r="C243" s="1">
        <v>5</v>
      </c>
      <c r="D243" s="1">
        <v>2</v>
      </c>
      <c r="E243" s="1">
        <v>2</v>
      </c>
      <c r="F243" s="1">
        <v>3</v>
      </c>
    </row>
    <row r="244" spans="1:6" ht="13">
      <c r="A244" s="24">
        <v>45292</v>
      </c>
      <c r="B244" s="1">
        <v>97</v>
      </c>
      <c r="C244" s="1">
        <v>5</v>
      </c>
      <c r="D244" s="1">
        <v>2</v>
      </c>
      <c r="E244" s="1">
        <v>3</v>
      </c>
      <c r="F244" s="1">
        <v>4</v>
      </c>
    </row>
    <row r="245" spans="1:6" ht="13">
      <c r="A245" s="24">
        <v>45323</v>
      </c>
      <c r="B245" s="1">
        <v>91</v>
      </c>
      <c r="C245" s="1">
        <v>5</v>
      </c>
      <c r="D245" s="1">
        <v>2</v>
      </c>
      <c r="E245" s="1">
        <v>3</v>
      </c>
      <c r="F245" s="1">
        <v>4</v>
      </c>
    </row>
    <row r="246" spans="1:6" ht="13">
      <c r="A246" s="24">
        <v>45352</v>
      </c>
      <c r="B246" s="1">
        <v>89</v>
      </c>
      <c r="C246" s="1">
        <v>5</v>
      </c>
      <c r="D246" s="1">
        <v>2</v>
      </c>
      <c r="E246" s="1">
        <v>3</v>
      </c>
      <c r="F246" s="1">
        <v>3</v>
      </c>
    </row>
    <row r="247" spans="1:6" ht="13">
      <c r="A247" s="24">
        <v>45383</v>
      </c>
      <c r="B247" s="1">
        <v>92</v>
      </c>
      <c r="C247" s="1">
        <v>4</v>
      </c>
      <c r="D247" s="1">
        <v>2</v>
      </c>
      <c r="E247" s="1">
        <v>3</v>
      </c>
      <c r="F247" s="1">
        <v>4</v>
      </c>
    </row>
    <row r="248" spans="1:6" ht="13">
      <c r="A248" s="24">
        <v>45413</v>
      </c>
      <c r="B248" s="1">
        <v>81</v>
      </c>
      <c r="C248" s="1">
        <v>4</v>
      </c>
      <c r="D248" s="1">
        <v>2</v>
      </c>
      <c r="E248" s="1">
        <v>3</v>
      </c>
      <c r="F248" s="1">
        <v>3</v>
      </c>
    </row>
    <row r="249" spans="1:6" ht="13">
      <c r="A249" s="24">
        <v>45444</v>
      </c>
      <c r="B249" s="1">
        <v>77</v>
      </c>
      <c r="C249" s="1">
        <v>4</v>
      </c>
      <c r="D249" s="1">
        <v>2</v>
      </c>
      <c r="E249" s="1">
        <v>3</v>
      </c>
      <c r="F249" s="1">
        <v>3</v>
      </c>
    </row>
    <row r="250" spans="1:6" ht="13">
      <c r="A250" s="24">
        <v>45474</v>
      </c>
      <c r="B250" s="1">
        <v>84</v>
      </c>
      <c r="C250" s="1">
        <v>4</v>
      </c>
      <c r="D250" s="1">
        <v>2</v>
      </c>
      <c r="E250" s="1">
        <v>3</v>
      </c>
      <c r="F250" s="1">
        <v>4</v>
      </c>
    </row>
    <row r="251" spans="1:6" ht="13">
      <c r="A251" s="24">
        <v>45505</v>
      </c>
      <c r="B251" s="1">
        <v>79</v>
      </c>
      <c r="C251" s="1">
        <v>4</v>
      </c>
      <c r="D251" s="1">
        <v>1</v>
      </c>
      <c r="E251" s="1">
        <v>2</v>
      </c>
      <c r="F251" s="1">
        <v>3</v>
      </c>
    </row>
    <row r="252" spans="1:6" ht="13">
      <c r="A252" s="24">
        <v>45536</v>
      </c>
      <c r="B252" s="1">
        <v>87</v>
      </c>
      <c r="C252" s="1">
        <v>4</v>
      </c>
      <c r="D252" s="1">
        <v>2</v>
      </c>
      <c r="E252" s="1">
        <v>2</v>
      </c>
      <c r="F252" s="1">
        <v>4</v>
      </c>
    </row>
    <row r="253" spans="1:6" ht="13">
      <c r="A253" s="25">
        <v>45566</v>
      </c>
      <c r="B253" s="1">
        <v>84</v>
      </c>
      <c r="C253" s="1">
        <v>5</v>
      </c>
      <c r="D253" s="1">
        <v>2</v>
      </c>
      <c r="E253" s="1">
        <v>3</v>
      </c>
      <c r="F253" s="1">
        <v>4</v>
      </c>
    </row>
    <row r="254" spans="1:6" ht="13">
      <c r="A254" s="25">
        <v>45597</v>
      </c>
      <c r="B254" s="1">
        <v>80</v>
      </c>
      <c r="C254" s="1">
        <v>4</v>
      </c>
      <c r="D254" s="1">
        <v>2</v>
      </c>
      <c r="E254" s="1">
        <v>3</v>
      </c>
      <c r="F254" s="1">
        <v>3</v>
      </c>
    </row>
    <row r="255" spans="1:6" ht="13">
      <c r="A255" s="25">
        <v>45627</v>
      </c>
      <c r="B255" s="1">
        <v>74</v>
      </c>
      <c r="C255" s="1">
        <v>5</v>
      </c>
      <c r="D255" s="1">
        <v>2</v>
      </c>
      <c r="E255" s="1">
        <v>2</v>
      </c>
      <c r="F255" s="1">
        <v>3</v>
      </c>
    </row>
    <row r="256" spans="1:6" ht="13">
      <c r="A256" s="24">
        <v>45658</v>
      </c>
      <c r="B256" s="1">
        <v>83</v>
      </c>
      <c r="C256" s="1">
        <v>4</v>
      </c>
      <c r="D256" s="1">
        <v>2</v>
      </c>
      <c r="E256" s="1">
        <v>3</v>
      </c>
      <c r="F256" s="1">
        <v>4</v>
      </c>
    </row>
    <row r="257" spans="1:6" ht="13">
      <c r="A257" s="24">
        <v>45689</v>
      </c>
      <c r="B257" s="1">
        <v>86</v>
      </c>
      <c r="C257" s="1">
        <v>5</v>
      </c>
      <c r="D257" s="1">
        <v>2</v>
      </c>
      <c r="E257" s="1">
        <v>3</v>
      </c>
      <c r="F257" s="1">
        <v>3</v>
      </c>
    </row>
    <row r="258" spans="1:6" ht="13">
      <c r="A258" s="24">
        <v>45717</v>
      </c>
      <c r="B258" s="1">
        <v>78</v>
      </c>
      <c r="C258" s="1">
        <v>4</v>
      </c>
      <c r="D258" s="1">
        <v>2</v>
      </c>
      <c r="E258" s="1">
        <v>3</v>
      </c>
      <c r="F258" s="1">
        <v>4</v>
      </c>
    </row>
    <row r="259" spans="1:6" ht="13">
      <c r="A259" s="24">
        <v>45748</v>
      </c>
      <c r="B259" s="1">
        <v>81</v>
      </c>
      <c r="C259" s="1">
        <v>4</v>
      </c>
      <c r="D259" s="1">
        <v>1</v>
      </c>
      <c r="E259" s="1">
        <v>3</v>
      </c>
      <c r="F259" s="1">
        <v>3</v>
      </c>
    </row>
    <row r="260" spans="1:6" ht="13">
      <c r="A260" s="24">
        <v>45778</v>
      </c>
      <c r="B260" s="1">
        <v>78</v>
      </c>
      <c r="C260" s="1">
        <v>4</v>
      </c>
      <c r="D260" s="1">
        <v>2</v>
      </c>
      <c r="E260" s="1">
        <v>3</v>
      </c>
      <c r="F260" s="1">
        <v>4</v>
      </c>
    </row>
    <row r="261" spans="1:6" ht="13">
      <c r="A261" s="24">
        <v>45809</v>
      </c>
      <c r="B261" s="1">
        <v>75</v>
      </c>
      <c r="C261" s="1">
        <v>4</v>
      </c>
      <c r="D261" s="1">
        <v>2</v>
      </c>
      <c r="E261" s="1">
        <v>3</v>
      </c>
      <c r="F261" s="1">
        <v>4</v>
      </c>
    </row>
    <row r="262" spans="1:6" ht="13">
      <c r="A262" s="24">
        <v>45839</v>
      </c>
      <c r="B262" s="1">
        <v>79</v>
      </c>
      <c r="C262" s="1">
        <v>4</v>
      </c>
      <c r="D262" s="1">
        <v>1</v>
      </c>
      <c r="E262" s="1">
        <v>3</v>
      </c>
      <c r="F262" s="1">
        <v>4</v>
      </c>
    </row>
    <row r="263" spans="1:6" ht="13">
      <c r="A263" s="24">
        <v>45870</v>
      </c>
      <c r="B263" s="1">
        <v>72</v>
      </c>
      <c r="C263" s="1">
        <v>4</v>
      </c>
      <c r="D263" s="1">
        <v>1</v>
      </c>
      <c r="E263" s="1">
        <v>3</v>
      </c>
      <c r="F263" s="1">
        <v>4</v>
      </c>
    </row>
    <row r="264" spans="1:6" ht="13">
      <c r="A264" s="24">
        <v>45901</v>
      </c>
      <c r="B264" s="1">
        <v>85</v>
      </c>
      <c r="C264" s="1">
        <v>4</v>
      </c>
      <c r="D264" s="1">
        <v>2</v>
      </c>
      <c r="E264" s="1">
        <v>3</v>
      </c>
      <c r="F264" s="1">
        <v>4</v>
      </c>
    </row>
    <row r="265" spans="1:6" ht="13">
      <c r="A265" s="25">
        <v>45931</v>
      </c>
      <c r="B265" s="1">
        <v>81</v>
      </c>
      <c r="C265" s="1">
        <v>4</v>
      </c>
      <c r="D265" s="1">
        <v>2</v>
      </c>
      <c r="E265" s="1">
        <v>3</v>
      </c>
      <c r="F265" s="1">
        <v>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F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632</v>
      </c>
      <c r="C3" s="1" t="s">
        <v>633</v>
      </c>
      <c r="D3" s="1" t="s">
        <v>634</v>
      </c>
      <c r="E3" s="1" t="s">
        <v>635</v>
      </c>
      <c r="F3" s="1" t="s">
        <v>636</v>
      </c>
    </row>
    <row r="4" spans="1:6" ht="15.75" customHeight="1">
      <c r="A4" s="24">
        <v>37987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ht="15.75" customHeight="1">
      <c r="A5" s="24">
        <v>38018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 ht="15.75" customHeight="1">
      <c r="A6" s="24">
        <v>38047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ht="15.75" customHeight="1">
      <c r="A7" s="24">
        <v>38078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ht="15.75" customHeight="1">
      <c r="A8" s="24">
        <v>38108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ht="15.75" customHeight="1">
      <c r="A9" s="24">
        <v>38139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ht="15.75" customHeight="1">
      <c r="A10" s="24">
        <v>38169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 ht="15.75" customHeight="1">
      <c r="A11" s="24">
        <v>38200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ht="15.75" customHeight="1">
      <c r="A12" s="24">
        <v>38231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ht="15.75" customHeight="1">
      <c r="A13" s="25">
        <v>38261</v>
      </c>
      <c r="B13" s="1">
        <v>23</v>
      </c>
      <c r="C13" s="1">
        <v>0</v>
      </c>
      <c r="D13" s="1">
        <v>0</v>
      </c>
      <c r="E13" s="1">
        <v>0</v>
      </c>
      <c r="F13" s="1">
        <v>0</v>
      </c>
    </row>
    <row r="14" spans="1:6" ht="15.75" customHeight="1">
      <c r="A14" s="25">
        <v>38292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ht="15.75" customHeight="1">
      <c r="A15" s="25">
        <v>38322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ht="15.75" customHeight="1">
      <c r="A16" s="24">
        <v>38353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ht="15.75" customHeight="1">
      <c r="A17" s="24">
        <v>38384</v>
      </c>
      <c r="B17" s="1">
        <v>26</v>
      </c>
      <c r="C17" s="1">
        <v>0</v>
      </c>
      <c r="D17" s="1">
        <v>0</v>
      </c>
      <c r="E17" s="1">
        <v>0</v>
      </c>
      <c r="F17" s="1">
        <v>0</v>
      </c>
    </row>
    <row r="18" spans="1:6" ht="15.75" customHeight="1">
      <c r="A18" s="24">
        <v>38412</v>
      </c>
      <c r="B18" s="1">
        <v>24</v>
      </c>
      <c r="C18" s="1">
        <v>0</v>
      </c>
      <c r="D18" s="1">
        <v>0</v>
      </c>
      <c r="E18" s="1">
        <v>0</v>
      </c>
      <c r="F18" s="1">
        <v>0</v>
      </c>
    </row>
    <row r="19" spans="1:6" ht="15.75" customHeight="1">
      <c r="A19" s="24">
        <v>38443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ht="15.75" customHeight="1">
      <c r="A20" s="24">
        <v>38473</v>
      </c>
      <c r="B20" s="1">
        <v>29</v>
      </c>
      <c r="C20" s="1">
        <v>0</v>
      </c>
      <c r="D20" s="1">
        <v>0</v>
      </c>
      <c r="E20" s="1">
        <v>0</v>
      </c>
      <c r="F20" s="1">
        <v>0</v>
      </c>
    </row>
    <row r="21" spans="1:6" ht="15.75" customHeight="1">
      <c r="A21" s="24">
        <v>38504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 ht="15.75" customHeight="1">
      <c r="A22" s="24">
        <v>38534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</row>
    <row r="23" spans="1:6" ht="15.75" customHeight="1">
      <c r="A23" s="24">
        <v>38565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6" ht="15.75" customHeight="1">
      <c r="A24" s="24">
        <v>38596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 ht="15.75" customHeight="1">
      <c r="A25" s="25">
        <v>38626</v>
      </c>
      <c r="B25" s="1">
        <v>14</v>
      </c>
      <c r="C25" s="1">
        <v>0</v>
      </c>
      <c r="D25" s="1">
        <v>0</v>
      </c>
      <c r="E25" s="1">
        <v>0</v>
      </c>
      <c r="F25" s="1">
        <v>0</v>
      </c>
    </row>
    <row r="26" spans="1:6" ht="15.75" customHeight="1">
      <c r="A26" s="25">
        <v>38657</v>
      </c>
      <c r="B26" s="1">
        <v>24</v>
      </c>
      <c r="C26" s="1">
        <v>0</v>
      </c>
      <c r="D26" s="1">
        <v>0</v>
      </c>
      <c r="E26" s="1">
        <v>0</v>
      </c>
      <c r="F26" s="1">
        <v>0</v>
      </c>
    </row>
    <row r="27" spans="1:6" ht="15.75" customHeight="1">
      <c r="A27" s="25">
        <v>38687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</row>
    <row r="28" spans="1:6" ht="15.75" customHeight="1">
      <c r="A28" s="24">
        <v>38718</v>
      </c>
      <c r="B28" s="1">
        <v>23</v>
      </c>
      <c r="C28" s="1">
        <v>0</v>
      </c>
      <c r="D28" s="1">
        <v>0</v>
      </c>
      <c r="E28" s="1">
        <v>0</v>
      </c>
      <c r="F28" s="1">
        <v>0</v>
      </c>
    </row>
    <row r="29" spans="1:6" ht="15.75" customHeight="1">
      <c r="A29" s="24">
        <v>38749</v>
      </c>
      <c r="B29" s="1">
        <v>18</v>
      </c>
      <c r="C29" s="1">
        <v>0</v>
      </c>
      <c r="D29" s="1">
        <v>0</v>
      </c>
      <c r="E29" s="1">
        <v>0</v>
      </c>
      <c r="F29" s="1">
        <v>0</v>
      </c>
    </row>
    <row r="30" spans="1:6" ht="15.75" customHeight="1">
      <c r="A30" s="24">
        <v>38777</v>
      </c>
      <c r="B30" s="1">
        <v>21</v>
      </c>
      <c r="C30" s="1">
        <v>9</v>
      </c>
      <c r="D30" s="1">
        <v>0</v>
      </c>
      <c r="E30" s="1">
        <v>0</v>
      </c>
      <c r="F30" s="1">
        <v>0</v>
      </c>
    </row>
    <row r="31" spans="1:6" ht="15.75" customHeight="1">
      <c r="A31" s="24">
        <v>38808</v>
      </c>
      <c r="B31" s="1">
        <v>15</v>
      </c>
      <c r="C31" s="1">
        <v>0</v>
      </c>
      <c r="D31" s="1">
        <v>0</v>
      </c>
      <c r="E31" s="1">
        <v>0</v>
      </c>
      <c r="F31" s="1">
        <v>0</v>
      </c>
    </row>
    <row r="32" spans="1:6" ht="15.75" customHeight="1">
      <c r="A32" s="24">
        <v>38838</v>
      </c>
      <c r="B32" s="1">
        <v>19</v>
      </c>
      <c r="C32" s="1">
        <v>0</v>
      </c>
      <c r="D32" s="1">
        <v>0</v>
      </c>
      <c r="E32" s="1">
        <v>0</v>
      </c>
      <c r="F32" s="1">
        <v>0</v>
      </c>
    </row>
    <row r="33" spans="1:6" ht="15.75" customHeight="1">
      <c r="A33" s="24">
        <v>38869</v>
      </c>
      <c r="B33" s="1">
        <v>19</v>
      </c>
      <c r="C33" s="1">
        <v>0</v>
      </c>
      <c r="D33" s="1">
        <v>0</v>
      </c>
      <c r="E33" s="1">
        <v>0</v>
      </c>
      <c r="F33" s="1">
        <v>13</v>
      </c>
    </row>
    <row r="34" spans="1:6" ht="15.75" customHeight="1">
      <c r="A34" s="24">
        <v>38899</v>
      </c>
      <c r="B34" s="1">
        <v>23</v>
      </c>
      <c r="C34" s="1">
        <v>0</v>
      </c>
      <c r="D34" s="1">
        <v>0</v>
      </c>
      <c r="E34" s="1">
        <v>0</v>
      </c>
      <c r="F34" s="1">
        <v>0</v>
      </c>
    </row>
    <row r="35" spans="1:6" ht="15.75" customHeight="1">
      <c r="A35" s="24">
        <v>38930</v>
      </c>
      <c r="B35" s="1">
        <v>23</v>
      </c>
      <c r="C35" s="1">
        <v>0</v>
      </c>
      <c r="D35" s="1">
        <v>0</v>
      </c>
      <c r="E35" s="1">
        <v>0</v>
      </c>
      <c r="F35" s="1">
        <v>0</v>
      </c>
    </row>
    <row r="36" spans="1:6" ht="15.75" customHeight="1">
      <c r="A36" s="24">
        <v>38961</v>
      </c>
      <c r="B36" s="1">
        <v>17</v>
      </c>
      <c r="C36" s="1">
        <v>0</v>
      </c>
      <c r="D36" s="1">
        <v>0</v>
      </c>
      <c r="E36" s="1">
        <v>0</v>
      </c>
      <c r="F36" s="1">
        <v>0</v>
      </c>
    </row>
    <row r="37" spans="1:6" ht="15.75" customHeight="1">
      <c r="A37" s="25">
        <v>38991</v>
      </c>
      <c r="B37" s="1">
        <v>23</v>
      </c>
      <c r="C37" s="1">
        <v>0</v>
      </c>
      <c r="D37" s="1">
        <v>0</v>
      </c>
      <c r="E37" s="1">
        <v>0</v>
      </c>
      <c r="F37" s="1">
        <v>15</v>
      </c>
    </row>
    <row r="38" spans="1:6" ht="15.75" customHeight="1">
      <c r="A38" s="25">
        <v>39022</v>
      </c>
      <c r="B38" s="1">
        <v>16</v>
      </c>
      <c r="C38" s="1">
        <v>0</v>
      </c>
      <c r="D38" s="1">
        <v>0</v>
      </c>
      <c r="E38" s="1">
        <v>0</v>
      </c>
      <c r="F38" s="1">
        <v>0</v>
      </c>
    </row>
    <row r="39" spans="1:6" ht="15.75" customHeight="1">
      <c r="A39" s="25">
        <v>39052</v>
      </c>
      <c r="B39" s="1">
        <v>23</v>
      </c>
      <c r="C39" s="1">
        <v>0</v>
      </c>
      <c r="D39" s="1">
        <v>0</v>
      </c>
      <c r="E39" s="1">
        <v>0</v>
      </c>
      <c r="F39" s="1">
        <v>8</v>
      </c>
    </row>
    <row r="40" spans="1:6" ht="15.75" customHeight="1">
      <c r="A40" s="24">
        <v>39083</v>
      </c>
      <c r="B40" s="1">
        <v>20</v>
      </c>
      <c r="C40" s="1">
        <v>0</v>
      </c>
      <c r="D40" s="1">
        <v>0</v>
      </c>
      <c r="E40" s="1">
        <v>0</v>
      </c>
      <c r="F40" s="1">
        <v>0</v>
      </c>
    </row>
    <row r="41" spans="1:6" ht="15.75" customHeight="1">
      <c r="A41" s="24">
        <v>39114</v>
      </c>
      <c r="B41" s="1">
        <v>22</v>
      </c>
      <c r="C41" s="1">
        <v>0</v>
      </c>
      <c r="D41" s="1">
        <v>0</v>
      </c>
      <c r="E41" s="1">
        <v>0</v>
      </c>
      <c r="F41" s="1">
        <v>7</v>
      </c>
    </row>
    <row r="42" spans="1:6" ht="15.75" customHeight="1">
      <c r="A42" s="24">
        <v>39142</v>
      </c>
      <c r="B42" s="1">
        <v>17</v>
      </c>
      <c r="C42" s="1">
        <v>0</v>
      </c>
      <c r="D42" s="1">
        <v>0</v>
      </c>
      <c r="E42" s="1">
        <v>0</v>
      </c>
      <c r="F42" s="1">
        <v>9</v>
      </c>
    </row>
    <row r="43" spans="1:6" ht="15.75" customHeight="1">
      <c r="A43" s="24">
        <v>39173</v>
      </c>
      <c r="B43" s="1">
        <v>18</v>
      </c>
      <c r="C43" s="1">
        <v>0</v>
      </c>
      <c r="D43" s="1">
        <v>0</v>
      </c>
      <c r="E43" s="1">
        <v>0</v>
      </c>
      <c r="F43" s="1">
        <v>6</v>
      </c>
    </row>
    <row r="44" spans="1:6" ht="15.75" customHeight="1">
      <c r="A44" s="24">
        <v>39203</v>
      </c>
      <c r="B44" s="1">
        <v>23</v>
      </c>
      <c r="C44" s="1">
        <v>0</v>
      </c>
      <c r="D44" s="1">
        <v>0</v>
      </c>
      <c r="E44" s="1">
        <v>0</v>
      </c>
      <c r="F44" s="1">
        <v>0</v>
      </c>
    </row>
    <row r="45" spans="1:6" ht="15.75" customHeight="1">
      <c r="A45" s="24">
        <v>39234</v>
      </c>
      <c r="B45" s="1">
        <v>17</v>
      </c>
      <c r="C45" s="1">
        <v>0</v>
      </c>
      <c r="D45" s="1">
        <v>0</v>
      </c>
      <c r="E45" s="1">
        <v>0</v>
      </c>
      <c r="F45" s="1">
        <v>0</v>
      </c>
    </row>
    <row r="46" spans="1:6" ht="15.75" customHeight="1">
      <c r="A46" s="24">
        <v>39264</v>
      </c>
      <c r="B46" s="1">
        <v>20</v>
      </c>
      <c r="C46" s="1">
        <v>0</v>
      </c>
      <c r="D46" s="1">
        <v>0</v>
      </c>
      <c r="E46" s="1">
        <v>0</v>
      </c>
      <c r="F46" s="1">
        <v>0</v>
      </c>
    </row>
    <row r="47" spans="1:6" ht="15.75" customHeight="1">
      <c r="A47" s="24">
        <v>39295</v>
      </c>
      <c r="B47" s="1">
        <v>21</v>
      </c>
      <c r="C47" s="1">
        <v>0</v>
      </c>
      <c r="D47" s="1">
        <v>0</v>
      </c>
      <c r="E47" s="1">
        <v>0</v>
      </c>
      <c r="F47" s="1">
        <v>6</v>
      </c>
    </row>
    <row r="48" spans="1:6" ht="15.75" customHeight="1">
      <c r="A48" s="24">
        <v>39326</v>
      </c>
      <c r="B48" s="1">
        <v>18</v>
      </c>
      <c r="C48" s="1">
        <v>0</v>
      </c>
      <c r="D48" s="1">
        <v>0</v>
      </c>
      <c r="E48" s="1">
        <v>0</v>
      </c>
      <c r="F48" s="1">
        <v>0</v>
      </c>
    </row>
    <row r="49" spans="1:6" ht="13">
      <c r="A49" s="25">
        <v>39356</v>
      </c>
      <c r="B49" s="1">
        <v>16</v>
      </c>
      <c r="C49" s="1">
        <v>0</v>
      </c>
      <c r="D49" s="1">
        <v>0</v>
      </c>
      <c r="E49" s="1">
        <v>0</v>
      </c>
      <c r="F49" s="1">
        <v>7</v>
      </c>
    </row>
    <row r="50" spans="1:6" ht="13">
      <c r="A50" s="25">
        <v>39387</v>
      </c>
      <c r="B50" s="1">
        <v>22</v>
      </c>
      <c r="C50" s="1">
        <v>0</v>
      </c>
      <c r="D50" s="1">
        <v>0</v>
      </c>
      <c r="E50" s="1">
        <v>0</v>
      </c>
      <c r="F50" s="1">
        <v>6</v>
      </c>
    </row>
    <row r="51" spans="1:6" ht="13">
      <c r="A51" s="25">
        <v>39417</v>
      </c>
      <c r="B51" s="1">
        <v>15</v>
      </c>
      <c r="C51" s="1">
        <v>4</v>
      </c>
      <c r="D51" s="1">
        <v>0</v>
      </c>
      <c r="E51" s="1">
        <v>0</v>
      </c>
      <c r="F51" s="1">
        <v>5</v>
      </c>
    </row>
    <row r="52" spans="1:6" ht="13">
      <c r="A52" s="24">
        <v>39448</v>
      </c>
      <c r="B52" s="1">
        <v>25</v>
      </c>
      <c r="C52" s="1">
        <v>5</v>
      </c>
      <c r="D52" s="1">
        <v>0</v>
      </c>
      <c r="E52" s="1">
        <v>5</v>
      </c>
      <c r="F52" s="1">
        <v>7</v>
      </c>
    </row>
    <row r="53" spans="1:6" ht="13">
      <c r="A53" s="24">
        <v>39479</v>
      </c>
      <c r="B53" s="1">
        <v>24</v>
      </c>
      <c r="C53" s="1">
        <v>0</v>
      </c>
      <c r="D53" s="1">
        <v>0</v>
      </c>
      <c r="E53" s="1">
        <v>5</v>
      </c>
      <c r="F53" s="1">
        <v>7</v>
      </c>
    </row>
    <row r="54" spans="1:6" ht="13">
      <c r="A54" s="24">
        <v>39508</v>
      </c>
      <c r="B54" s="1">
        <v>22</v>
      </c>
      <c r="C54" s="1">
        <v>3</v>
      </c>
      <c r="D54" s="1">
        <v>0</v>
      </c>
      <c r="E54" s="1">
        <v>5</v>
      </c>
      <c r="F54" s="1">
        <v>5</v>
      </c>
    </row>
    <row r="55" spans="1:6" ht="13">
      <c r="A55" s="24">
        <v>39539</v>
      </c>
      <c r="B55" s="1">
        <v>20</v>
      </c>
      <c r="C55" s="1">
        <v>0</v>
      </c>
      <c r="D55" s="1">
        <v>0</v>
      </c>
      <c r="E55" s="1">
        <v>3</v>
      </c>
      <c r="F55" s="1">
        <v>7</v>
      </c>
    </row>
    <row r="56" spans="1:6" ht="13">
      <c r="A56" s="24">
        <v>39569</v>
      </c>
      <c r="B56" s="1">
        <v>19</v>
      </c>
      <c r="C56" s="1">
        <v>5</v>
      </c>
      <c r="D56" s="1">
        <v>0</v>
      </c>
      <c r="E56" s="1">
        <v>0</v>
      </c>
      <c r="F56" s="1">
        <v>8</v>
      </c>
    </row>
    <row r="57" spans="1:6" ht="13">
      <c r="A57" s="24">
        <v>39600</v>
      </c>
      <c r="B57" s="1">
        <v>19</v>
      </c>
      <c r="C57" s="1">
        <v>0</v>
      </c>
      <c r="D57" s="1">
        <v>4</v>
      </c>
      <c r="E57" s="1">
        <v>4</v>
      </c>
      <c r="F57" s="1">
        <v>6</v>
      </c>
    </row>
    <row r="58" spans="1:6" ht="13">
      <c r="A58" s="24">
        <v>39630</v>
      </c>
      <c r="B58" s="1">
        <v>23</v>
      </c>
      <c r="C58" s="1">
        <v>0</v>
      </c>
      <c r="D58" s="1">
        <v>4</v>
      </c>
      <c r="E58" s="1">
        <v>6</v>
      </c>
      <c r="F58" s="1">
        <v>7</v>
      </c>
    </row>
    <row r="59" spans="1:6" ht="13">
      <c r="A59" s="24">
        <v>39661</v>
      </c>
      <c r="B59" s="1">
        <v>23</v>
      </c>
      <c r="C59" s="1">
        <v>0</v>
      </c>
      <c r="D59" s="1">
        <v>0</v>
      </c>
      <c r="E59" s="1">
        <v>3</v>
      </c>
      <c r="F59" s="1">
        <v>0</v>
      </c>
    </row>
    <row r="60" spans="1:6" ht="13">
      <c r="A60" s="24">
        <v>39692</v>
      </c>
      <c r="B60" s="1">
        <v>20</v>
      </c>
      <c r="C60" s="1">
        <v>4</v>
      </c>
      <c r="D60" s="1">
        <v>0</v>
      </c>
      <c r="E60" s="1">
        <v>5</v>
      </c>
      <c r="F60" s="1">
        <v>8</v>
      </c>
    </row>
    <row r="61" spans="1:6" ht="13">
      <c r="A61" s="25">
        <v>39722</v>
      </c>
      <c r="B61" s="1">
        <v>19</v>
      </c>
      <c r="C61" s="1">
        <v>4</v>
      </c>
      <c r="D61" s="1">
        <v>0</v>
      </c>
      <c r="E61" s="1">
        <v>3</v>
      </c>
      <c r="F61" s="1">
        <v>5</v>
      </c>
    </row>
    <row r="62" spans="1:6" ht="13">
      <c r="A62" s="25">
        <v>39753</v>
      </c>
      <c r="B62" s="1">
        <v>22</v>
      </c>
      <c r="C62" s="1">
        <v>0</v>
      </c>
      <c r="D62" s="1">
        <v>0</v>
      </c>
      <c r="E62" s="1">
        <v>3</v>
      </c>
      <c r="F62" s="1">
        <v>7</v>
      </c>
    </row>
    <row r="63" spans="1:6" ht="13">
      <c r="A63" s="25">
        <v>39783</v>
      </c>
      <c r="B63" s="1">
        <v>19</v>
      </c>
      <c r="C63" s="1">
        <v>3</v>
      </c>
      <c r="D63" s="1">
        <v>0</v>
      </c>
      <c r="E63" s="1">
        <v>3</v>
      </c>
      <c r="F63" s="1">
        <v>5</v>
      </c>
    </row>
    <row r="64" spans="1:6" ht="13">
      <c r="A64" s="24">
        <v>39814</v>
      </c>
      <c r="B64" s="1">
        <v>21</v>
      </c>
      <c r="C64" s="1">
        <v>0</v>
      </c>
      <c r="D64" s="1">
        <v>0</v>
      </c>
      <c r="E64" s="1">
        <v>0</v>
      </c>
      <c r="F64" s="1">
        <v>8</v>
      </c>
    </row>
    <row r="65" spans="1:6" ht="13">
      <c r="A65" s="24">
        <v>39845</v>
      </c>
      <c r="B65" s="1">
        <v>22</v>
      </c>
      <c r="C65" s="1">
        <v>0</v>
      </c>
      <c r="D65" s="1">
        <v>0</v>
      </c>
      <c r="E65" s="1">
        <v>7</v>
      </c>
      <c r="F65" s="1">
        <v>5</v>
      </c>
    </row>
    <row r="66" spans="1:6" ht="13">
      <c r="A66" s="24">
        <v>39873</v>
      </c>
      <c r="B66" s="1">
        <v>21</v>
      </c>
      <c r="C66" s="1">
        <v>0</v>
      </c>
      <c r="D66" s="1">
        <v>0</v>
      </c>
      <c r="E66" s="1">
        <v>5</v>
      </c>
      <c r="F66" s="1">
        <v>6</v>
      </c>
    </row>
    <row r="67" spans="1:6" ht="13">
      <c r="A67" s="24">
        <v>39904</v>
      </c>
      <c r="B67" s="1">
        <v>23</v>
      </c>
      <c r="C67" s="1">
        <v>0</v>
      </c>
      <c r="D67" s="1">
        <v>3</v>
      </c>
      <c r="E67" s="1">
        <v>7</v>
      </c>
      <c r="F67" s="1">
        <v>5</v>
      </c>
    </row>
    <row r="68" spans="1:6" ht="13">
      <c r="A68" s="24">
        <v>39934</v>
      </c>
      <c r="B68" s="1">
        <v>24</v>
      </c>
      <c r="C68" s="1">
        <v>3</v>
      </c>
      <c r="D68" s="1">
        <v>3</v>
      </c>
      <c r="E68" s="1">
        <v>4</v>
      </c>
      <c r="F68" s="1">
        <v>4</v>
      </c>
    </row>
    <row r="69" spans="1:6" ht="13">
      <c r="A69" s="24">
        <v>39965</v>
      </c>
      <c r="B69" s="1">
        <v>23</v>
      </c>
      <c r="C69" s="1">
        <v>4</v>
      </c>
      <c r="D69" s="1">
        <v>0</v>
      </c>
      <c r="E69" s="1">
        <v>6</v>
      </c>
      <c r="F69" s="1">
        <v>5</v>
      </c>
    </row>
    <row r="70" spans="1:6" ht="13">
      <c r="A70" s="24">
        <v>39995</v>
      </c>
      <c r="B70" s="1">
        <v>21</v>
      </c>
      <c r="C70" s="1">
        <v>3</v>
      </c>
      <c r="D70" s="1">
        <v>0</v>
      </c>
      <c r="E70" s="1">
        <v>3</v>
      </c>
      <c r="F70" s="1">
        <v>3</v>
      </c>
    </row>
    <row r="71" spans="1:6" ht="13">
      <c r="A71" s="24">
        <v>40026</v>
      </c>
      <c r="B71" s="1">
        <v>24</v>
      </c>
      <c r="C71" s="1">
        <v>6</v>
      </c>
      <c r="D71" s="1">
        <v>0</v>
      </c>
      <c r="E71" s="1">
        <v>3</v>
      </c>
      <c r="F71" s="1">
        <v>5</v>
      </c>
    </row>
    <row r="72" spans="1:6" ht="13">
      <c r="A72" s="24">
        <v>40057</v>
      </c>
      <c r="B72" s="1">
        <v>23</v>
      </c>
      <c r="C72" s="1">
        <v>3</v>
      </c>
      <c r="D72" s="1">
        <v>3</v>
      </c>
      <c r="E72" s="1">
        <v>4</v>
      </c>
      <c r="F72" s="1">
        <v>7</v>
      </c>
    </row>
    <row r="73" spans="1:6" ht="13">
      <c r="A73" s="25">
        <v>40087</v>
      </c>
      <c r="B73" s="1">
        <v>26</v>
      </c>
      <c r="C73" s="1">
        <v>4</v>
      </c>
      <c r="D73" s="1">
        <v>0</v>
      </c>
      <c r="E73" s="1">
        <v>3</v>
      </c>
      <c r="F73" s="1">
        <v>5</v>
      </c>
    </row>
    <row r="74" spans="1:6" ht="13">
      <c r="A74" s="25">
        <v>40118</v>
      </c>
      <c r="B74" s="1">
        <v>23</v>
      </c>
      <c r="C74" s="1">
        <v>4</v>
      </c>
      <c r="D74" s="1">
        <v>0</v>
      </c>
      <c r="E74" s="1">
        <v>3</v>
      </c>
      <c r="F74" s="1">
        <v>5</v>
      </c>
    </row>
    <row r="75" spans="1:6" ht="13">
      <c r="A75" s="25">
        <v>40148</v>
      </c>
      <c r="B75" s="1">
        <v>16</v>
      </c>
      <c r="C75" s="1">
        <v>4</v>
      </c>
      <c r="D75" s="1">
        <v>0</v>
      </c>
      <c r="E75" s="1">
        <v>4</v>
      </c>
      <c r="F75" s="1">
        <v>4</v>
      </c>
    </row>
    <row r="76" spans="1:6" ht="13">
      <c r="A76" s="24">
        <v>40179</v>
      </c>
      <c r="B76" s="1">
        <v>26</v>
      </c>
      <c r="C76" s="1">
        <v>3</v>
      </c>
      <c r="D76" s="1">
        <v>0</v>
      </c>
      <c r="E76" s="1">
        <v>3</v>
      </c>
      <c r="F76" s="1">
        <v>6</v>
      </c>
    </row>
    <row r="77" spans="1:6" ht="13">
      <c r="A77" s="24">
        <v>40210</v>
      </c>
      <c r="B77" s="1">
        <v>27</v>
      </c>
      <c r="C77" s="1">
        <v>3</v>
      </c>
      <c r="D77" s="1">
        <v>0</v>
      </c>
      <c r="E77" s="1">
        <v>5</v>
      </c>
      <c r="F77" s="1">
        <v>7</v>
      </c>
    </row>
    <row r="78" spans="1:6" ht="13">
      <c r="A78" s="24">
        <v>40238</v>
      </c>
      <c r="B78" s="1">
        <v>26</v>
      </c>
      <c r="C78" s="1">
        <v>3</v>
      </c>
      <c r="D78" s="1">
        <v>0</v>
      </c>
      <c r="E78" s="1">
        <v>5</v>
      </c>
      <c r="F78" s="1">
        <v>8</v>
      </c>
    </row>
    <row r="79" spans="1:6" ht="13">
      <c r="A79" s="24">
        <v>40269</v>
      </c>
      <c r="B79" s="1">
        <v>29</v>
      </c>
      <c r="C79" s="1">
        <v>3</v>
      </c>
      <c r="D79" s="1">
        <v>4</v>
      </c>
      <c r="E79" s="1">
        <v>7</v>
      </c>
      <c r="F79" s="1">
        <v>6</v>
      </c>
    </row>
    <row r="80" spans="1:6" ht="13">
      <c r="A80" s="24">
        <v>40299</v>
      </c>
      <c r="B80" s="1">
        <v>26</v>
      </c>
      <c r="C80" s="1">
        <v>4</v>
      </c>
      <c r="D80" s="1">
        <v>0</v>
      </c>
      <c r="E80" s="1">
        <v>5</v>
      </c>
      <c r="F80" s="1">
        <v>6</v>
      </c>
    </row>
    <row r="81" spans="1:6" ht="13">
      <c r="A81" s="24">
        <v>40330</v>
      </c>
      <c r="B81" s="1">
        <v>22</v>
      </c>
      <c r="C81" s="1">
        <v>3</v>
      </c>
      <c r="D81" s="1">
        <v>0</v>
      </c>
      <c r="E81" s="1">
        <v>7</v>
      </c>
      <c r="F81" s="1">
        <v>6</v>
      </c>
    </row>
    <row r="82" spans="1:6" ht="13">
      <c r="A82" s="24">
        <v>40360</v>
      </c>
      <c r="B82" s="1">
        <v>24</v>
      </c>
      <c r="C82" s="1">
        <v>5</v>
      </c>
      <c r="D82" s="1">
        <v>3</v>
      </c>
      <c r="E82" s="1">
        <v>3</v>
      </c>
      <c r="F82" s="1">
        <v>8</v>
      </c>
    </row>
    <row r="83" spans="1:6" ht="13">
      <c r="A83" s="24">
        <v>40391</v>
      </c>
      <c r="B83" s="1">
        <v>30</v>
      </c>
      <c r="C83" s="1">
        <v>4</v>
      </c>
      <c r="D83" s="1">
        <v>0</v>
      </c>
      <c r="E83" s="1">
        <v>4</v>
      </c>
      <c r="F83" s="1">
        <v>6</v>
      </c>
    </row>
    <row r="84" spans="1:6" ht="13">
      <c r="A84" s="24">
        <v>40422</v>
      </c>
      <c r="B84" s="1">
        <v>28</v>
      </c>
      <c r="C84" s="1">
        <v>4</v>
      </c>
      <c r="D84" s="1">
        <v>0</v>
      </c>
      <c r="E84" s="1">
        <v>3</v>
      </c>
      <c r="F84" s="1">
        <v>5</v>
      </c>
    </row>
    <row r="85" spans="1:6" ht="13">
      <c r="A85" s="25">
        <v>40452</v>
      </c>
      <c r="B85" s="1">
        <v>24</v>
      </c>
      <c r="C85" s="1">
        <v>4</v>
      </c>
      <c r="D85" s="1">
        <v>4</v>
      </c>
      <c r="E85" s="1">
        <v>7</v>
      </c>
      <c r="F85" s="1">
        <v>7</v>
      </c>
    </row>
    <row r="86" spans="1:6" ht="13">
      <c r="A86" s="25">
        <v>40483</v>
      </c>
      <c r="B86" s="1">
        <v>27</v>
      </c>
      <c r="C86" s="1">
        <v>4</v>
      </c>
      <c r="D86" s="1">
        <v>3</v>
      </c>
      <c r="E86" s="1">
        <v>2</v>
      </c>
      <c r="F86" s="1">
        <v>6</v>
      </c>
    </row>
    <row r="87" spans="1:6" ht="13">
      <c r="A87" s="25">
        <v>40513</v>
      </c>
      <c r="B87" s="1">
        <v>25</v>
      </c>
      <c r="C87" s="1">
        <v>3</v>
      </c>
      <c r="D87" s="1">
        <v>0</v>
      </c>
      <c r="E87" s="1">
        <v>5</v>
      </c>
      <c r="F87" s="1">
        <v>5</v>
      </c>
    </row>
    <row r="88" spans="1:6" ht="13">
      <c r="A88" s="24">
        <v>40544</v>
      </c>
      <c r="B88" s="1">
        <v>30</v>
      </c>
      <c r="C88" s="1">
        <v>4</v>
      </c>
      <c r="D88" s="1">
        <v>0</v>
      </c>
      <c r="E88" s="1">
        <v>5</v>
      </c>
      <c r="F88" s="1">
        <v>6</v>
      </c>
    </row>
    <row r="89" spans="1:6" ht="13">
      <c r="A89" s="24">
        <v>40575</v>
      </c>
      <c r="B89" s="1">
        <v>29</v>
      </c>
      <c r="C89" s="1">
        <v>5</v>
      </c>
      <c r="D89" s="1">
        <v>2</v>
      </c>
      <c r="E89" s="1">
        <v>5</v>
      </c>
      <c r="F89" s="1">
        <v>6</v>
      </c>
    </row>
    <row r="90" spans="1:6" ht="13">
      <c r="A90" s="24">
        <v>40603</v>
      </c>
      <c r="B90" s="1">
        <v>28</v>
      </c>
      <c r="C90" s="1">
        <v>4</v>
      </c>
      <c r="D90" s="1">
        <v>3</v>
      </c>
      <c r="E90" s="1">
        <v>6</v>
      </c>
      <c r="F90" s="1">
        <v>7</v>
      </c>
    </row>
    <row r="91" spans="1:6" ht="13">
      <c r="A91" s="24">
        <v>40634</v>
      </c>
      <c r="B91" s="1">
        <v>29</v>
      </c>
      <c r="C91" s="1">
        <v>4</v>
      </c>
      <c r="D91" s="1">
        <v>2</v>
      </c>
      <c r="E91" s="1">
        <v>6</v>
      </c>
      <c r="F91" s="1">
        <v>4</v>
      </c>
    </row>
    <row r="92" spans="1:6" ht="13">
      <c r="A92" s="24">
        <v>40664</v>
      </c>
      <c r="B92" s="1">
        <v>29</v>
      </c>
      <c r="C92" s="1">
        <v>5</v>
      </c>
      <c r="D92" s="1">
        <v>3</v>
      </c>
      <c r="E92" s="1">
        <v>6</v>
      </c>
      <c r="F92" s="1">
        <v>7</v>
      </c>
    </row>
    <row r="93" spans="1:6" ht="13">
      <c r="A93" s="24">
        <v>40695</v>
      </c>
      <c r="B93" s="1">
        <v>25</v>
      </c>
      <c r="C93" s="1">
        <v>5</v>
      </c>
      <c r="D93" s="1">
        <v>2</v>
      </c>
      <c r="E93" s="1">
        <v>4</v>
      </c>
      <c r="F93" s="1">
        <v>5</v>
      </c>
    </row>
    <row r="94" spans="1:6" ht="13">
      <c r="A94" s="24">
        <v>40725</v>
      </c>
      <c r="B94" s="1">
        <v>27</v>
      </c>
      <c r="C94" s="1">
        <v>4</v>
      </c>
      <c r="D94" s="1">
        <v>2</v>
      </c>
      <c r="E94" s="1">
        <v>4</v>
      </c>
      <c r="F94" s="1">
        <v>5</v>
      </c>
    </row>
    <row r="95" spans="1:6" ht="13">
      <c r="A95" s="24">
        <v>40756</v>
      </c>
      <c r="B95" s="1">
        <v>28</v>
      </c>
      <c r="C95" s="1">
        <v>6</v>
      </c>
      <c r="D95" s="1">
        <v>2</v>
      </c>
      <c r="E95" s="1">
        <v>5</v>
      </c>
      <c r="F95" s="1">
        <v>7</v>
      </c>
    </row>
    <row r="96" spans="1:6" ht="13">
      <c r="A96" s="24">
        <v>40787</v>
      </c>
      <c r="B96" s="1">
        <v>29</v>
      </c>
      <c r="C96" s="1">
        <v>5</v>
      </c>
      <c r="D96" s="1">
        <v>2</v>
      </c>
      <c r="E96" s="1">
        <v>4</v>
      </c>
      <c r="F96" s="1">
        <v>8</v>
      </c>
    </row>
    <row r="97" spans="1:6" ht="13">
      <c r="A97" s="25">
        <v>40817</v>
      </c>
      <c r="B97" s="1">
        <v>26</v>
      </c>
      <c r="C97" s="1">
        <v>5</v>
      </c>
      <c r="D97" s="1">
        <v>3</v>
      </c>
      <c r="E97" s="1">
        <v>4</v>
      </c>
      <c r="F97" s="1">
        <v>7</v>
      </c>
    </row>
    <row r="98" spans="1:6" ht="13">
      <c r="A98" s="25">
        <v>40848</v>
      </c>
      <c r="B98" s="1">
        <v>28</v>
      </c>
      <c r="C98" s="1">
        <v>5</v>
      </c>
      <c r="D98" s="1">
        <v>3</v>
      </c>
      <c r="E98" s="1">
        <v>5</v>
      </c>
      <c r="F98" s="1">
        <v>6</v>
      </c>
    </row>
    <row r="99" spans="1:6" ht="13">
      <c r="A99" s="25">
        <v>40878</v>
      </c>
      <c r="B99" s="1">
        <v>27</v>
      </c>
      <c r="C99" s="1">
        <v>4</v>
      </c>
      <c r="D99" s="1">
        <v>2</v>
      </c>
      <c r="E99" s="1">
        <v>4</v>
      </c>
      <c r="F99" s="1">
        <v>5</v>
      </c>
    </row>
    <row r="100" spans="1:6" ht="13">
      <c r="A100" s="24">
        <v>40909</v>
      </c>
      <c r="B100" s="1">
        <v>31</v>
      </c>
      <c r="C100" s="1">
        <v>5</v>
      </c>
      <c r="D100" s="1">
        <v>3</v>
      </c>
      <c r="E100" s="1">
        <v>5</v>
      </c>
      <c r="F100" s="1">
        <v>7</v>
      </c>
    </row>
    <row r="101" spans="1:6" ht="13">
      <c r="A101" s="24">
        <v>40940</v>
      </c>
      <c r="B101" s="1">
        <v>28</v>
      </c>
      <c r="C101" s="1">
        <v>5</v>
      </c>
      <c r="D101" s="1">
        <v>2</v>
      </c>
      <c r="E101" s="1">
        <v>7</v>
      </c>
      <c r="F101" s="1">
        <v>7</v>
      </c>
    </row>
    <row r="102" spans="1:6" ht="13">
      <c r="A102" s="24">
        <v>40969</v>
      </c>
      <c r="B102" s="1">
        <v>28</v>
      </c>
      <c r="C102" s="1">
        <v>6</v>
      </c>
      <c r="D102" s="1">
        <v>3</v>
      </c>
      <c r="E102" s="1">
        <v>7</v>
      </c>
      <c r="F102" s="1">
        <v>7</v>
      </c>
    </row>
    <row r="103" spans="1:6" ht="13">
      <c r="A103" s="24">
        <v>41000</v>
      </c>
      <c r="B103" s="1">
        <v>28</v>
      </c>
      <c r="C103" s="1">
        <v>5</v>
      </c>
      <c r="D103" s="1">
        <v>3</v>
      </c>
      <c r="E103" s="1">
        <v>6</v>
      </c>
      <c r="F103" s="1">
        <v>6</v>
      </c>
    </row>
    <row r="104" spans="1:6" ht="13">
      <c r="A104" s="24">
        <v>41030</v>
      </c>
      <c r="B104" s="1">
        <v>30</v>
      </c>
      <c r="C104" s="1">
        <v>6</v>
      </c>
      <c r="D104" s="1">
        <v>3</v>
      </c>
      <c r="E104" s="1">
        <v>6</v>
      </c>
      <c r="F104" s="1">
        <v>8</v>
      </c>
    </row>
    <row r="105" spans="1:6" ht="13">
      <c r="A105" s="24">
        <v>41061</v>
      </c>
      <c r="B105" s="1">
        <v>26</v>
      </c>
      <c r="C105" s="1">
        <v>7</v>
      </c>
      <c r="D105" s="1">
        <v>3</v>
      </c>
      <c r="E105" s="1">
        <v>6</v>
      </c>
      <c r="F105" s="1">
        <v>6</v>
      </c>
    </row>
    <row r="106" spans="1:6" ht="13">
      <c r="A106" s="24">
        <v>41091</v>
      </c>
      <c r="B106" s="1">
        <v>32</v>
      </c>
      <c r="C106" s="1">
        <v>4</v>
      </c>
      <c r="D106" s="1">
        <v>2</v>
      </c>
      <c r="E106" s="1">
        <v>5</v>
      </c>
      <c r="F106" s="1">
        <v>5</v>
      </c>
    </row>
    <row r="107" spans="1:6" ht="13">
      <c r="A107" s="24">
        <v>41122</v>
      </c>
      <c r="B107" s="1">
        <v>30</v>
      </c>
      <c r="C107" s="1">
        <v>5</v>
      </c>
      <c r="D107" s="1">
        <v>2</v>
      </c>
      <c r="E107" s="1">
        <v>5</v>
      </c>
      <c r="F107" s="1">
        <v>6</v>
      </c>
    </row>
    <row r="108" spans="1:6" ht="13">
      <c r="A108" s="24">
        <v>41153</v>
      </c>
      <c r="B108" s="1">
        <v>32</v>
      </c>
      <c r="C108" s="1">
        <v>5</v>
      </c>
      <c r="D108" s="1">
        <v>2</v>
      </c>
      <c r="E108" s="1">
        <v>6</v>
      </c>
      <c r="F108" s="1">
        <v>9</v>
      </c>
    </row>
    <row r="109" spans="1:6" ht="13">
      <c r="A109" s="25">
        <v>41183</v>
      </c>
      <c r="B109" s="1">
        <v>29</v>
      </c>
      <c r="C109" s="1">
        <v>6</v>
      </c>
      <c r="D109" s="1">
        <v>2</v>
      </c>
      <c r="E109" s="1">
        <v>5</v>
      </c>
      <c r="F109" s="1">
        <v>7</v>
      </c>
    </row>
    <row r="110" spans="1:6" ht="13">
      <c r="A110" s="25">
        <v>41214</v>
      </c>
      <c r="B110" s="1">
        <v>30</v>
      </c>
      <c r="C110" s="1">
        <v>7</v>
      </c>
      <c r="D110" s="1">
        <v>3</v>
      </c>
      <c r="E110" s="1">
        <v>5</v>
      </c>
      <c r="F110" s="1">
        <v>7</v>
      </c>
    </row>
    <row r="111" spans="1:6" ht="13">
      <c r="A111" s="25">
        <v>41244</v>
      </c>
      <c r="B111" s="1">
        <v>27</v>
      </c>
      <c r="C111" s="1">
        <v>6</v>
      </c>
      <c r="D111" s="1">
        <v>2</v>
      </c>
      <c r="E111" s="1">
        <v>4</v>
      </c>
      <c r="F111" s="1">
        <v>5</v>
      </c>
    </row>
    <row r="112" spans="1:6" ht="13">
      <c r="A112" s="24">
        <v>41275</v>
      </c>
      <c r="B112" s="1">
        <v>30</v>
      </c>
      <c r="C112" s="1">
        <v>5</v>
      </c>
      <c r="D112" s="1">
        <v>3</v>
      </c>
      <c r="E112" s="1">
        <v>6</v>
      </c>
      <c r="F112" s="1">
        <v>8</v>
      </c>
    </row>
    <row r="113" spans="1:6" ht="13">
      <c r="A113" s="24">
        <v>41306</v>
      </c>
      <c r="B113" s="1">
        <v>34</v>
      </c>
      <c r="C113" s="1">
        <v>6</v>
      </c>
      <c r="D113" s="1">
        <v>3</v>
      </c>
      <c r="E113" s="1">
        <v>6</v>
      </c>
      <c r="F113" s="1">
        <v>9</v>
      </c>
    </row>
    <row r="114" spans="1:6" ht="13">
      <c r="A114" s="24">
        <v>41334</v>
      </c>
      <c r="B114" s="1">
        <v>33</v>
      </c>
      <c r="C114" s="1">
        <v>6</v>
      </c>
      <c r="D114" s="1">
        <v>3</v>
      </c>
      <c r="E114" s="1">
        <v>7</v>
      </c>
      <c r="F114" s="1">
        <v>8</v>
      </c>
    </row>
    <row r="115" spans="1:6" ht="13">
      <c r="A115" s="24">
        <v>41365</v>
      </c>
      <c r="B115" s="1">
        <v>34</v>
      </c>
      <c r="C115" s="1">
        <v>6</v>
      </c>
      <c r="D115" s="1">
        <v>2</v>
      </c>
      <c r="E115" s="1">
        <v>7</v>
      </c>
      <c r="F115" s="1">
        <v>8</v>
      </c>
    </row>
    <row r="116" spans="1:6" ht="13">
      <c r="A116" s="24">
        <v>41395</v>
      </c>
      <c r="B116" s="1">
        <v>31</v>
      </c>
      <c r="C116" s="1">
        <v>5</v>
      </c>
      <c r="D116" s="1">
        <v>2</v>
      </c>
      <c r="E116" s="1">
        <v>8</v>
      </c>
      <c r="F116" s="1">
        <v>7</v>
      </c>
    </row>
    <row r="117" spans="1:6" ht="13">
      <c r="A117" s="24">
        <v>41426</v>
      </c>
      <c r="B117" s="1">
        <v>29</v>
      </c>
      <c r="C117" s="1">
        <v>5</v>
      </c>
      <c r="D117" s="1">
        <v>3</v>
      </c>
      <c r="E117" s="1">
        <v>7</v>
      </c>
      <c r="F117" s="1">
        <v>7</v>
      </c>
    </row>
    <row r="118" spans="1:6" ht="13">
      <c r="A118" s="24">
        <v>41456</v>
      </c>
      <c r="B118" s="1">
        <v>34</v>
      </c>
      <c r="C118" s="1">
        <v>6</v>
      </c>
      <c r="D118" s="1">
        <v>2</v>
      </c>
      <c r="E118" s="1">
        <v>6</v>
      </c>
      <c r="F118" s="1">
        <v>9</v>
      </c>
    </row>
    <row r="119" spans="1:6" ht="13">
      <c r="A119" s="24">
        <v>41487</v>
      </c>
      <c r="B119" s="1">
        <v>33</v>
      </c>
      <c r="C119" s="1">
        <v>6</v>
      </c>
      <c r="D119" s="1">
        <v>2</v>
      </c>
      <c r="E119" s="1">
        <v>6</v>
      </c>
      <c r="F119" s="1">
        <v>7</v>
      </c>
    </row>
    <row r="120" spans="1:6" ht="13">
      <c r="A120" s="24">
        <v>41518</v>
      </c>
      <c r="B120" s="1">
        <v>40</v>
      </c>
      <c r="C120" s="1">
        <v>6</v>
      </c>
      <c r="D120" s="1">
        <v>3</v>
      </c>
      <c r="E120" s="1">
        <v>7</v>
      </c>
      <c r="F120" s="1">
        <v>8</v>
      </c>
    </row>
    <row r="121" spans="1:6" ht="13">
      <c r="A121" s="25">
        <v>41548</v>
      </c>
      <c r="B121" s="1">
        <v>37</v>
      </c>
      <c r="C121" s="1">
        <v>6</v>
      </c>
      <c r="D121" s="1">
        <v>2</v>
      </c>
      <c r="E121" s="1">
        <v>7</v>
      </c>
      <c r="F121" s="1">
        <v>10</v>
      </c>
    </row>
    <row r="122" spans="1:6" ht="13">
      <c r="A122" s="25">
        <v>41579</v>
      </c>
      <c r="B122" s="1">
        <v>37</v>
      </c>
      <c r="C122" s="1">
        <v>6</v>
      </c>
      <c r="D122" s="1">
        <v>3</v>
      </c>
      <c r="E122" s="1">
        <v>6</v>
      </c>
      <c r="F122" s="1">
        <v>8</v>
      </c>
    </row>
    <row r="123" spans="1:6" ht="13">
      <c r="A123" s="25">
        <v>41609</v>
      </c>
      <c r="B123" s="1">
        <v>32</v>
      </c>
      <c r="C123" s="1">
        <v>7</v>
      </c>
      <c r="D123" s="1">
        <v>3</v>
      </c>
      <c r="E123" s="1">
        <v>6</v>
      </c>
      <c r="F123" s="1">
        <v>5</v>
      </c>
    </row>
    <row r="124" spans="1:6" ht="13">
      <c r="A124" s="24">
        <v>41640</v>
      </c>
      <c r="B124" s="1">
        <v>38</v>
      </c>
      <c r="C124" s="1">
        <v>7</v>
      </c>
      <c r="D124" s="1">
        <v>3</v>
      </c>
      <c r="E124" s="1">
        <v>7</v>
      </c>
      <c r="F124" s="1">
        <v>10</v>
      </c>
    </row>
    <row r="125" spans="1:6" ht="13">
      <c r="A125" s="24">
        <v>41671</v>
      </c>
      <c r="B125" s="1">
        <v>40</v>
      </c>
      <c r="C125" s="1">
        <v>6</v>
      </c>
      <c r="D125" s="1">
        <v>4</v>
      </c>
      <c r="E125" s="1">
        <v>7</v>
      </c>
      <c r="F125" s="1">
        <v>10</v>
      </c>
    </row>
    <row r="126" spans="1:6" ht="13">
      <c r="A126" s="24">
        <v>41699</v>
      </c>
      <c r="B126" s="1">
        <v>40</v>
      </c>
      <c r="C126" s="1">
        <v>7</v>
      </c>
      <c r="D126" s="1">
        <v>3</v>
      </c>
      <c r="E126" s="1">
        <v>8</v>
      </c>
      <c r="F126" s="1">
        <v>10</v>
      </c>
    </row>
    <row r="127" spans="1:6" ht="13">
      <c r="A127" s="24">
        <v>41730</v>
      </c>
      <c r="B127" s="1">
        <v>37</v>
      </c>
      <c r="C127" s="1">
        <v>7</v>
      </c>
      <c r="D127" s="1">
        <v>2</v>
      </c>
      <c r="E127" s="1">
        <v>8</v>
      </c>
      <c r="F127" s="1">
        <v>8</v>
      </c>
    </row>
    <row r="128" spans="1:6" ht="13">
      <c r="A128" s="24">
        <v>41760</v>
      </c>
      <c r="B128" s="1">
        <v>37</v>
      </c>
      <c r="C128" s="1">
        <v>6</v>
      </c>
      <c r="D128" s="1">
        <v>3</v>
      </c>
      <c r="E128" s="1">
        <v>8</v>
      </c>
      <c r="F128" s="1">
        <v>7</v>
      </c>
    </row>
    <row r="129" spans="1:6" ht="13">
      <c r="A129" s="24">
        <v>41791</v>
      </c>
      <c r="B129" s="1">
        <v>33</v>
      </c>
      <c r="C129" s="1">
        <v>6</v>
      </c>
      <c r="D129" s="1">
        <v>3</v>
      </c>
      <c r="E129" s="1">
        <v>7</v>
      </c>
      <c r="F129" s="1">
        <v>6</v>
      </c>
    </row>
    <row r="130" spans="1:6" ht="13">
      <c r="A130" s="24">
        <v>41821</v>
      </c>
      <c r="B130" s="1">
        <v>39</v>
      </c>
      <c r="C130" s="1">
        <v>6</v>
      </c>
      <c r="D130" s="1">
        <v>3</v>
      </c>
      <c r="E130" s="1">
        <v>6</v>
      </c>
      <c r="F130" s="1">
        <v>7</v>
      </c>
    </row>
    <row r="131" spans="1:6" ht="13">
      <c r="A131" s="24">
        <v>41852</v>
      </c>
      <c r="B131" s="1">
        <v>40</v>
      </c>
      <c r="C131" s="1">
        <v>7</v>
      </c>
      <c r="D131" s="1">
        <v>3</v>
      </c>
      <c r="E131" s="1">
        <v>7</v>
      </c>
      <c r="F131" s="1">
        <v>6</v>
      </c>
    </row>
    <row r="132" spans="1:6" ht="13">
      <c r="A132" s="24">
        <v>41883</v>
      </c>
      <c r="B132" s="1">
        <v>38</v>
      </c>
      <c r="C132" s="1">
        <v>7</v>
      </c>
      <c r="D132" s="1">
        <v>3</v>
      </c>
      <c r="E132" s="1">
        <v>6</v>
      </c>
      <c r="F132" s="1">
        <v>8</v>
      </c>
    </row>
    <row r="133" spans="1:6" ht="13">
      <c r="A133" s="25">
        <v>41913</v>
      </c>
      <c r="B133" s="1">
        <v>34</v>
      </c>
      <c r="C133" s="1">
        <v>8</v>
      </c>
      <c r="D133" s="1">
        <v>4</v>
      </c>
      <c r="E133" s="1">
        <v>6</v>
      </c>
      <c r="F133" s="1">
        <v>8</v>
      </c>
    </row>
    <row r="134" spans="1:6" ht="13">
      <c r="A134" s="25">
        <v>41944</v>
      </c>
      <c r="B134" s="1">
        <v>37</v>
      </c>
      <c r="C134" s="1">
        <v>7</v>
      </c>
      <c r="D134" s="1">
        <v>3</v>
      </c>
      <c r="E134" s="1">
        <v>6</v>
      </c>
      <c r="F134" s="1">
        <v>9</v>
      </c>
    </row>
    <row r="135" spans="1:6" ht="13">
      <c r="A135" s="25">
        <v>41974</v>
      </c>
      <c r="B135" s="1">
        <v>32</v>
      </c>
      <c r="C135" s="1">
        <v>8</v>
      </c>
      <c r="D135" s="1">
        <v>3</v>
      </c>
      <c r="E135" s="1">
        <v>6</v>
      </c>
      <c r="F135" s="1">
        <v>7</v>
      </c>
    </row>
    <row r="136" spans="1:6" ht="13">
      <c r="A136" s="24">
        <v>42005</v>
      </c>
      <c r="B136" s="1">
        <v>39</v>
      </c>
      <c r="C136" s="1">
        <v>8</v>
      </c>
      <c r="D136" s="1">
        <v>4</v>
      </c>
      <c r="E136" s="1">
        <v>7</v>
      </c>
      <c r="F136" s="1">
        <v>9</v>
      </c>
    </row>
    <row r="137" spans="1:6" ht="13">
      <c r="A137" s="24">
        <v>42036</v>
      </c>
      <c r="B137" s="1">
        <v>38</v>
      </c>
      <c r="C137" s="1">
        <v>8</v>
      </c>
      <c r="D137" s="1">
        <v>4</v>
      </c>
      <c r="E137" s="1">
        <v>7</v>
      </c>
      <c r="F137" s="1">
        <v>8</v>
      </c>
    </row>
    <row r="138" spans="1:6" ht="13">
      <c r="A138" s="24">
        <v>42064</v>
      </c>
      <c r="B138" s="1">
        <v>41</v>
      </c>
      <c r="C138" s="1">
        <v>8</v>
      </c>
      <c r="D138" s="1">
        <v>5</v>
      </c>
      <c r="E138" s="1">
        <v>7</v>
      </c>
      <c r="F138" s="1">
        <v>9</v>
      </c>
    </row>
    <row r="139" spans="1:6" ht="13">
      <c r="A139" s="24">
        <v>42095</v>
      </c>
      <c r="B139" s="1">
        <v>40</v>
      </c>
      <c r="C139" s="1">
        <v>8</v>
      </c>
      <c r="D139" s="1">
        <v>4</v>
      </c>
      <c r="E139" s="1">
        <v>9</v>
      </c>
      <c r="F139" s="1">
        <v>9</v>
      </c>
    </row>
    <row r="140" spans="1:6" ht="13">
      <c r="A140" s="24">
        <v>42125</v>
      </c>
      <c r="B140" s="1">
        <v>40</v>
      </c>
      <c r="C140" s="1">
        <v>7</v>
      </c>
      <c r="D140" s="1">
        <v>3</v>
      </c>
      <c r="E140" s="1">
        <v>8</v>
      </c>
      <c r="F140" s="1">
        <v>7</v>
      </c>
    </row>
    <row r="141" spans="1:6" ht="13">
      <c r="A141" s="24">
        <v>42156</v>
      </c>
      <c r="B141" s="1">
        <v>35</v>
      </c>
      <c r="C141" s="1">
        <v>8</v>
      </c>
      <c r="D141" s="1">
        <v>4</v>
      </c>
      <c r="E141" s="1">
        <v>6</v>
      </c>
      <c r="F141" s="1">
        <v>7</v>
      </c>
    </row>
    <row r="142" spans="1:6" ht="13">
      <c r="A142" s="24">
        <v>42186</v>
      </c>
      <c r="B142" s="1">
        <v>41</v>
      </c>
      <c r="C142" s="1">
        <v>8</v>
      </c>
      <c r="D142" s="1">
        <v>4</v>
      </c>
      <c r="E142" s="1">
        <v>6</v>
      </c>
      <c r="F142" s="1">
        <v>8</v>
      </c>
    </row>
    <row r="143" spans="1:6" ht="13">
      <c r="A143" s="24">
        <v>42217</v>
      </c>
      <c r="B143" s="1">
        <v>39</v>
      </c>
      <c r="C143" s="1">
        <v>8</v>
      </c>
      <c r="D143" s="1">
        <v>2</v>
      </c>
      <c r="E143" s="1">
        <v>7</v>
      </c>
      <c r="F143" s="1">
        <v>6</v>
      </c>
    </row>
    <row r="144" spans="1:6" ht="13">
      <c r="A144" s="24">
        <v>42248</v>
      </c>
      <c r="B144" s="1">
        <v>40</v>
      </c>
      <c r="C144" s="1">
        <v>7</v>
      </c>
      <c r="D144" s="1">
        <v>3</v>
      </c>
      <c r="E144" s="1">
        <v>6</v>
      </c>
      <c r="F144" s="1">
        <v>9</v>
      </c>
    </row>
    <row r="145" spans="1:6" ht="13">
      <c r="A145" s="25">
        <v>42278</v>
      </c>
      <c r="B145" s="1">
        <v>40</v>
      </c>
      <c r="C145" s="1">
        <v>8</v>
      </c>
      <c r="D145" s="1">
        <v>4</v>
      </c>
      <c r="E145" s="1">
        <v>7</v>
      </c>
      <c r="F145" s="1">
        <v>8</v>
      </c>
    </row>
    <row r="146" spans="1:6" ht="13">
      <c r="A146" s="25">
        <v>42309</v>
      </c>
      <c r="B146" s="1">
        <v>42</v>
      </c>
      <c r="C146" s="1">
        <v>9</v>
      </c>
      <c r="D146" s="1">
        <v>3</v>
      </c>
      <c r="E146" s="1">
        <v>5</v>
      </c>
      <c r="F146" s="1">
        <v>9</v>
      </c>
    </row>
    <row r="147" spans="1:6" ht="13">
      <c r="A147" s="25">
        <v>42339</v>
      </c>
      <c r="B147" s="1">
        <v>39</v>
      </c>
      <c r="C147" s="1">
        <v>8</v>
      </c>
      <c r="D147" s="1">
        <v>3</v>
      </c>
      <c r="E147" s="1">
        <v>6</v>
      </c>
      <c r="F147" s="1">
        <v>6</v>
      </c>
    </row>
    <row r="148" spans="1:6" ht="13">
      <c r="A148" s="24">
        <v>42370</v>
      </c>
      <c r="B148" s="1">
        <v>44</v>
      </c>
      <c r="C148" s="1">
        <v>8</v>
      </c>
      <c r="D148" s="1">
        <v>5</v>
      </c>
      <c r="E148" s="1">
        <v>8</v>
      </c>
      <c r="F148" s="1">
        <v>8</v>
      </c>
    </row>
    <row r="149" spans="1:6" ht="13">
      <c r="A149" s="24">
        <v>42401</v>
      </c>
      <c r="B149" s="1">
        <v>43</v>
      </c>
      <c r="C149" s="1">
        <v>7</v>
      </c>
      <c r="D149" s="1">
        <v>5</v>
      </c>
      <c r="E149" s="1">
        <v>9</v>
      </c>
      <c r="F149" s="1">
        <v>10</v>
      </c>
    </row>
    <row r="150" spans="1:6" ht="13">
      <c r="A150" s="24">
        <v>42430</v>
      </c>
      <c r="B150" s="1">
        <v>48</v>
      </c>
      <c r="C150" s="1">
        <v>8</v>
      </c>
      <c r="D150" s="1">
        <v>4</v>
      </c>
      <c r="E150" s="1">
        <v>9</v>
      </c>
      <c r="F150" s="1">
        <v>10</v>
      </c>
    </row>
    <row r="151" spans="1:6" ht="13">
      <c r="A151" s="24">
        <v>42461</v>
      </c>
      <c r="B151" s="1">
        <v>43</v>
      </c>
      <c r="C151" s="1">
        <v>7</v>
      </c>
      <c r="D151" s="1">
        <v>4</v>
      </c>
      <c r="E151" s="1">
        <v>10</v>
      </c>
      <c r="F151" s="1">
        <v>9</v>
      </c>
    </row>
    <row r="152" spans="1:6" ht="13">
      <c r="A152" s="24">
        <v>42491</v>
      </c>
      <c r="B152" s="1">
        <v>42</v>
      </c>
      <c r="C152" s="1">
        <v>7</v>
      </c>
      <c r="D152" s="1">
        <v>5</v>
      </c>
      <c r="E152" s="1">
        <v>10</v>
      </c>
      <c r="F152" s="1">
        <v>7</v>
      </c>
    </row>
    <row r="153" spans="1:6" ht="13">
      <c r="A153" s="24">
        <v>42522</v>
      </c>
      <c r="B153" s="1">
        <v>40</v>
      </c>
      <c r="C153" s="1">
        <v>7</v>
      </c>
      <c r="D153" s="1">
        <v>4</v>
      </c>
      <c r="E153" s="1">
        <v>7</v>
      </c>
      <c r="F153" s="1">
        <v>9</v>
      </c>
    </row>
    <row r="154" spans="1:6" ht="13">
      <c r="A154" s="24">
        <v>42552</v>
      </c>
      <c r="B154" s="1">
        <v>41</v>
      </c>
      <c r="C154" s="1">
        <v>7</v>
      </c>
      <c r="D154" s="1">
        <v>3</v>
      </c>
      <c r="E154" s="1">
        <v>7</v>
      </c>
      <c r="F154" s="1">
        <v>7</v>
      </c>
    </row>
    <row r="155" spans="1:6" ht="13">
      <c r="A155" s="24">
        <v>42583</v>
      </c>
      <c r="B155" s="1">
        <v>44</v>
      </c>
      <c r="C155" s="1">
        <v>7</v>
      </c>
      <c r="D155" s="1">
        <v>3</v>
      </c>
      <c r="E155" s="1">
        <v>7</v>
      </c>
      <c r="F155" s="1">
        <v>8</v>
      </c>
    </row>
    <row r="156" spans="1:6" ht="13">
      <c r="A156" s="24">
        <v>42614</v>
      </c>
      <c r="B156" s="1">
        <v>46</v>
      </c>
      <c r="C156" s="1">
        <v>7</v>
      </c>
      <c r="D156" s="1">
        <v>3</v>
      </c>
      <c r="E156" s="1">
        <v>7</v>
      </c>
      <c r="F156" s="1">
        <v>10</v>
      </c>
    </row>
    <row r="157" spans="1:6" ht="13">
      <c r="A157" s="25">
        <v>42644</v>
      </c>
      <c r="B157" s="1">
        <v>45</v>
      </c>
      <c r="C157" s="1">
        <v>8</v>
      </c>
      <c r="D157" s="1">
        <v>6</v>
      </c>
      <c r="E157" s="1">
        <v>6</v>
      </c>
      <c r="F157" s="1">
        <v>10</v>
      </c>
    </row>
    <row r="158" spans="1:6" ht="13">
      <c r="A158" s="25">
        <v>42675</v>
      </c>
      <c r="B158" s="1">
        <v>55</v>
      </c>
      <c r="C158" s="1">
        <v>3</v>
      </c>
      <c r="D158" s="1">
        <v>1</v>
      </c>
      <c r="E158" s="1">
        <v>6</v>
      </c>
      <c r="F158" s="1">
        <v>4</v>
      </c>
    </row>
    <row r="159" spans="1:6" ht="13">
      <c r="A159" s="25">
        <v>42705</v>
      </c>
      <c r="B159" s="1">
        <v>50</v>
      </c>
      <c r="C159" s="1">
        <v>4</v>
      </c>
      <c r="D159" s="1">
        <v>1</v>
      </c>
      <c r="E159" s="1">
        <v>6</v>
      </c>
      <c r="F159" s="1">
        <v>2</v>
      </c>
    </row>
    <row r="160" spans="1:6" ht="13">
      <c r="A160" s="24">
        <v>42736</v>
      </c>
      <c r="B160" s="1">
        <v>59</v>
      </c>
      <c r="C160" s="1">
        <v>6</v>
      </c>
      <c r="D160" s="1">
        <v>2</v>
      </c>
      <c r="E160" s="1">
        <v>8</v>
      </c>
      <c r="F160" s="1">
        <v>2</v>
      </c>
    </row>
    <row r="161" spans="1:6" ht="13">
      <c r="A161" s="24">
        <v>42767</v>
      </c>
      <c r="B161" s="1">
        <v>62</v>
      </c>
      <c r="C161" s="1">
        <v>6</v>
      </c>
      <c r="D161" s="1">
        <v>2</v>
      </c>
      <c r="E161" s="1">
        <v>9</v>
      </c>
      <c r="F161" s="1">
        <v>2</v>
      </c>
    </row>
    <row r="162" spans="1:6" ht="13">
      <c r="A162" s="24">
        <v>42795</v>
      </c>
      <c r="B162" s="1">
        <v>61</v>
      </c>
      <c r="C162" s="1">
        <v>5</v>
      </c>
      <c r="D162" s="1">
        <v>2</v>
      </c>
      <c r="E162" s="1">
        <v>8</v>
      </c>
      <c r="F162" s="1">
        <v>2</v>
      </c>
    </row>
    <row r="163" spans="1:6" ht="13">
      <c r="A163" s="24">
        <v>42826</v>
      </c>
      <c r="B163" s="1">
        <v>52</v>
      </c>
      <c r="C163" s="1">
        <v>6</v>
      </c>
      <c r="D163" s="1">
        <v>1</v>
      </c>
      <c r="E163" s="1">
        <v>8</v>
      </c>
      <c r="F163" s="1">
        <v>2</v>
      </c>
    </row>
    <row r="164" spans="1:6" ht="13">
      <c r="A164" s="24">
        <v>42856</v>
      </c>
      <c r="B164" s="1">
        <v>38</v>
      </c>
      <c r="C164" s="1">
        <v>5</v>
      </c>
      <c r="D164" s="1">
        <v>1</v>
      </c>
      <c r="E164" s="1">
        <v>8</v>
      </c>
      <c r="F164" s="1">
        <v>2</v>
      </c>
    </row>
    <row r="165" spans="1:6" ht="13">
      <c r="A165" s="24">
        <v>42887</v>
      </c>
      <c r="B165" s="1">
        <v>24</v>
      </c>
      <c r="C165" s="1">
        <v>5</v>
      </c>
      <c r="D165" s="1">
        <v>1</v>
      </c>
      <c r="E165" s="1">
        <v>9</v>
      </c>
      <c r="F165" s="1">
        <v>1</v>
      </c>
    </row>
    <row r="166" spans="1:6" ht="13">
      <c r="A166" s="24">
        <v>42917</v>
      </c>
      <c r="B166" s="1">
        <v>33</v>
      </c>
      <c r="C166" s="1">
        <v>4</v>
      </c>
      <c r="D166" s="1">
        <v>1</v>
      </c>
      <c r="E166" s="1">
        <v>8</v>
      </c>
      <c r="F166" s="1">
        <v>2</v>
      </c>
    </row>
    <row r="167" spans="1:6" ht="13">
      <c r="A167" s="24">
        <v>42948</v>
      </c>
      <c r="B167" s="1">
        <v>31</v>
      </c>
      <c r="C167" s="1">
        <v>5</v>
      </c>
      <c r="D167" s="1">
        <v>2</v>
      </c>
      <c r="E167" s="1">
        <v>5</v>
      </c>
      <c r="F167" s="1">
        <v>2</v>
      </c>
    </row>
    <row r="168" spans="1:6" ht="13">
      <c r="A168" s="24">
        <v>42979</v>
      </c>
      <c r="B168" s="1">
        <v>32</v>
      </c>
      <c r="C168" s="1">
        <v>7</v>
      </c>
      <c r="D168" s="1">
        <v>3</v>
      </c>
      <c r="E168" s="1">
        <v>7</v>
      </c>
      <c r="F168" s="1">
        <v>2</v>
      </c>
    </row>
    <row r="169" spans="1:6" ht="13">
      <c r="A169" s="25">
        <v>43009</v>
      </c>
      <c r="B169" s="1">
        <v>31</v>
      </c>
      <c r="C169" s="1">
        <v>6</v>
      </c>
      <c r="D169" s="1">
        <v>3</v>
      </c>
      <c r="E169" s="1">
        <v>5</v>
      </c>
      <c r="F169" s="1">
        <v>2</v>
      </c>
    </row>
    <row r="170" spans="1:6" ht="13">
      <c r="A170" s="25">
        <v>43040</v>
      </c>
      <c r="B170" s="1">
        <v>32</v>
      </c>
      <c r="C170" s="1">
        <v>7</v>
      </c>
      <c r="D170" s="1">
        <v>4</v>
      </c>
      <c r="E170" s="1">
        <v>7</v>
      </c>
      <c r="F170" s="1">
        <v>2</v>
      </c>
    </row>
    <row r="171" spans="1:6" ht="13">
      <c r="A171" s="25">
        <v>43070</v>
      </c>
      <c r="B171" s="1">
        <v>38</v>
      </c>
      <c r="C171" s="1">
        <v>7</v>
      </c>
      <c r="D171" s="1">
        <v>3</v>
      </c>
      <c r="E171" s="1">
        <v>6</v>
      </c>
      <c r="F171" s="1">
        <v>2</v>
      </c>
    </row>
    <row r="172" spans="1:6" ht="13">
      <c r="A172" s="24">
        <v>43101</v>
      </c>
      <c r="B172" s="1">
        <v>58</v>
      </c>
      <c r="C172" s="1">
        <v>6</v>
      </c>
      <c r="D172" s="1">
        <v>4</v>
      </c>
      <c r="E172" s="1">
        <v>8</v>
      </c>
      <c r="F172" s="1">
        <v>2</v>
      </c>
    </row>
    <row r="173" spans="1:6" ht="13">
      <c r="A173" s="24">
        <v>43132</v>
      </c>
      <c r="B173" s="1">
        <v>57</v>
      </c>
      <c r="C173" s="1">
        <v>6</v>
      </c>
      <c r="D173" s="1">
        <v>3</v>
      </c>
      <c r="E173" s="1">
        <v>7</v>
      </c>
      <c r="F173" s="1">
        <v>2</v>
      </c>
    </row>
    <row r="174" spans="1:6" ht="13">
      <c r="A174" s="24">
        <v>43160</v>
      </c>
      <c r="B174" s="1">
        <v>81</v>
      </c>
      <c r="C174" s="1">
        <v>8</v>
      </c>
      <c r="D174" s="1">
        <v>4</v>
      </c>
      <c r="E174" s="1">
        <v>8</v>
      </c>
      <c r="F174" s="1">
        <v>2</v>
      </c>
    </row>
    <row r="175" spans="1:6" ht="13">
      <c r="A175" s="24">
        <v>43191</v>
      </c>
      <c r="B175" s="1">
        <v>81</v>
      </c>
      <c r="C175" s="1">
        <v>7</v>
      </c>
      <c r="D175" s="1">
        <v>4</v>
      </c>
      <c r="E175" s="1">
        <v>7</v>
      </c>
      <c r="F175" s="1">
        <v>2</v>
      </c>
    </row>
    <row r="176" spans="1:6" ht="13">
      <c r="A176" s="24">
        <v>43221</v>
      </c>
      <c r="B176" s="1">
        <v>78</v>
      </c>
      <c r="C176" s="1">
        <v>7</v>
      </c>
      <c r="D176" s="1">
        <v>4</v>
      </c>
      <c r="E176" s="1">
        <v>7</v>
      </c>
      <c r="F176" s="1">
        <v>1</v>
      </c>
    </row>
    <row r="177" spans="1:6" ht="13">
      <c r="A177" s="24">
        <v>43252</v>
      </c>
      <c r="B177" s="1">
        <v>71</v>
      </c>
      <c r="C177" s="1">
        <v>8</v>
      </c>
      <c r="D177" s="1">
        <v>3</v>
      </c>
      <c r="E177" s="1">
        <v>7</v>
      </c>
      <c r="F177" s="1">
        <v>1</v>
      </c>
    </row>
    <row r="178" spans="1:6" ht="13">
      <c r="A178" s="24">
        <v>43282</v>
      </c>
      <c r="B178" s="1">
        <v>72</v>
      </c>
      <c r="C178" s="1">
        <v>6</v>
      </c>
      <c r="D178" s="1">
        <v>3</v>
      </c>
      <c r="E178" s="1">
        <v>7</v>
      </c>
      <c r="F178" s="1">
        <v>2</v>
      </c>
    </row>
    <row r="179" spans="1:6" ht="13">
      <c r="A179" s="24">
        <v>43313</v>
      </c>
      <c r="B179" s="1">
        <v>75</v>
      </c>
      <c r="C179" s="1">
        <v>8</v>
      </c>
      <c r="D179" s="1">
        <v>2</v>
      </c>
      <c r="E179" s="1">
        <v>7</v>
      </c>
      <c r="F179" s="1">
        <v>2</v>
      </c>
    </row>
    <row r="180" spans="1:6" ht="13">
      <c r="A180" s="24">
        <v>43344</v>
      </c>
      <c r="B180" s="1">
        <v>79</v>
      </c>
      <c r="C180" s="1">
        <v>6</v>
      </c>
      <c r="D180" s="1">
        <v>6</v>
      </c>
      <c r="E180" s="1">
        <v>7</v>
      </c>
      <c r="F180" s="1">
        <v>1</v>
      </c>
    </row>
    <row r="181" spans="1:6" ht="13">
      <c r="A181" s="25">
        <v>43374</v>
      </c>
      <c r="B181" s="1">
        <v>87</v>
      </c>
      <c r="C181" s="1">
        <v>6</v>
      </c>
      <c r="D181" s="1">
        <v>7</v>
      </c>
      <c r="E181" s="1">
        <v>8</v>
      </c>
      <c r="F181" s="1">
        <v>0</v>
      </c>
    </row>
    <row r="182" spans="1:6" ht="13">
      <c r="A182" s="25">
        <v>43405</v>
      </c>
      <c r="B182" s="1">
        <v>91</v>
      </c>
      <c r="C182" s="1">
        <v>7</v>
      </c>
      <c r="D182" s="1">
        <v>8</v>
      </c>
      <c r="E182" s="1">
        <v>7</v>
      </c>
      <c r="F182" s="1">
        <v>0</v>
      </c>
    </row>
    <row r="183" spans="1:6" ht="13">
      <c r="A183" s="25">
        <v>43435</v>
      </c>
      <c r="B183" s="1">
        <v>82</v>
      </c>
      <c r="C183" s="1">
        <v>8</v>
      </c>
      <c r="D183" s="1">
        <v>7</v>
      </c>
      <c r="E183" s="1">
        <v>8</v>
      </c>
      <c r="F183" s="1">
        <v>0</v>
      </c>
    </row>
    <row r="184" spans="1:6" ht="13">
      <c r="A184" s="24">
        <v>43466</v>
      </c>
      <c r="B184" s="1">
        <v>97</v>
      </c>
      <c r="C184" s="1">
        <v>8</v>
      </c>
      <c r="D184" s="1">
        <v>7</v>
      </c>
      <c r="E184" s="1">
        <v>8</v>
      </c>
      <c r="F184" s="1">
        <v>1</v>
      </c>
    </row>
    <row r="185" spans="1:6" ht="13">
      <c r="A185" s="24">
        <v>43497</v>
      </c>
      <c r="B185" s="1">
        <v>100</v>
      </c>
      <c r="C185" s="1">
        <v>8</v>
      </c>
      <c r="D185" s="1">
        <v>7</v>
      </c>
      <c r="E185" s="1">
        <v>9</v>
      </c>
      <c r="F185" s="1">
        <v>1</v>
      </c>
    </row>
    <row r="186" spans="1:6" ht="13">
      <c r="A186" s="24">
        <v>43525</v>
      </c>
      <c r="B186" s="1">
        <v>94</v>
      </c>
      <c r="C186" s="1">
        <v>7</v>
      </c>
      <c r="D186" s="1">
        <v>8</v>
      </c>
      <c r="E186" s="1">
        <v>8</v>
      </c>
      <c r="F186" s="1">
        <v>2</v>
      </c>
    </row>
    <row r="187" spans="1:6" ht="13">
      <c r="A187" s="24">
        <v>43556</v>
      </c>
      <c r="B187" s="1">
        <v>78</v>
      </c>
      <c r="C187" s="1">
        <v>7</v>
      </c>
      <c r="D187" s="1">
        <v>6</v>
      </c>
      <c r="E187" s="1">
        <v>10</v>
      </c>
      <c r="F187" s="1">
        <v>2</v>
      </c>
    </row>
    <row r="188" spans="1:6" ht="13">
      <c r="A188" s="24">
        <v>43586</v>
      </c>
      <c r="B188" s="1">
        <v>74</v>
      </c>
      <c r="C188" s="1">
        <v>7</v>
      </c>
      <c r="D188" s="1">
        <v>8</v>
      </c>
      <c r="E188" s="1">
        <v>8</v>
      </c>
      <c r="F188" s="1">
        <v>2</v>
      </c>
    </row>
    <row r="189" spans="1:6" ht="13">
      <c r="A189" s="24">
        <v>43617</v>
      </c>
      <c r="B189" s="1">
        <v>66</v>
      </c>
      <c r="C189" s="1">
        <v>7</v>
      </c>
      <c r="D189" s="1">
        <v>6</v>
      </c>
      <c r="E189" s="1">
        <v>7</v>
      </c>
      <c r="F189" s="1">
        <v>2</v>
      </c>
    </row>
    <row r="190" spans="1:6" ht="13">
      <c r="A190" s="24">
        <v>43647</v>
      </c>
      <c r="B190" s="1">
        <v>71</v>
      </c>
      <c r="C190" s="1">
        <v>6</v>
      </c>
      <c r="D190" s="1">
        <v>5</v>
      </c>
      <c r="E190" s="1">
        <v>7</v>
      </c>
      <c r="F190" s="1">
        <v>2</v>
      </c>
    </row>
    <row r="191" spans="1:6" ht="13">
      <c r="A191" s="24">
        <v>43678</v>
      </c>
      <c r="B191" s="1">
        <v>70</v>
      </c>
      <c r="C191" s="1">
        <v>8</v>
      </c>
      <c r="D191" s="1">
        <v>5</v>
      </c>
      <c r="E191" s="1">
        <v>7</v>
      </c>
      <c r="F191" s="1">
        <v>2</v>
      </c>
    </row>
    <row r="192" spans="1:6" ht="13">
      <c r="A192" s="24">
        <v>43709</v>
      </c>
      <c r="B192" s="1">
        <v>78</v>
      </c>
      <c r="C192" s="1">
        <v>6</v>
      </c>
      <c r="D192" s="1">
        <v>6</v>
      </c>
      <c r="E192" s="1">
        <v>7</v>
      </c>
      <c r="F192" s="1">
        <v>3</v>
      </c>
    </row>
    <row r="193" spans="1:6" ht="13">
      <c r="A193" s="25">
        <v>43739</v>
      </c>
      <c r="B193" s="1">
        <v>72</v>
      </c>
      <c r="C193" s="1">
        <v>6</v>
      </c>
      <c r="D193" s="1">
        <v>5</v>
      </c>
      <c r="E193" s="1">
        <v>8</v>
      </c>
      <c r="F193" s="1">
        <v>5</v>
      </c>
    </row>
    <row r="194" spans="1:6" ht="13">
      <c r="A194" s="25">
        <v>43770</v>
      </c>
      <c r="B194" s="1">
        <v>76</v>
      </c>
      <c r="C194" s="1">
        <v>6</v>
      </c>
      <c r="D194" s="1">
        <v>7</v>
      </c>
      <c r="E194" s="1">
        <v>5</v>
      </c>
      <c r="F194" s="1">
        <v>9</v>
      </c>
    </row>
    <row r="195" spans="1:6" ht="13">
      <c r="A195" s="25">
        <v>43800</v>
      </c>
      <c r="B195" s="1">
        <v>65</v>
      </c>
      <c r="C195" s="1">
        <v>7</v>
      </c>
      <c r="D195" s="1">
        <v>5</v>
      </c>
      <c r="E195" s="1">
        <v>7</v>
      </c>
      <c r="F195" s="1">
        <v>6</v>
      </c>
    </row>
    <row r="196" spans="1:6" ht="13">
      <c r="A196" s="24">
        <v>43831</v>
      </c>
      <c r="B196" s="1">
        <v>84</v>
      </c>
      <c r="C196" s="1">
        <v>8</v>
      </c>
      <c r="D196" s="1">
        <v>7</v>
      </c>
      <c r="E196" s="1">
        <v>8</v>
      </c>
      <c r="F196" s="1">
        <v>9</v>
      </c>
    </row>
    <row r="197" spans="1:6" ht="13">
      <c r="A197" s="24">
        <v>43862</v>
      </c>
      <c r="B197" s="1">
        <v>74</v>
      </c>
      <c r="C197" s="1">
        <v>6</v>
      </c>
      <c r="D197" s="1">
        <v>8</v>
      </c>
      <c r="E197" s="1">
        <v>7</v>
      </c>
      <c r="F197" s="1">
        <v>6</v>
      </c>
    </row>
    <row r="198" spans="1:6" ht="13">
      <c r="A198" s="24">
        <v>43891</v>
      </c>
      <c r="B198" s="1">
        <v>63</v>
      </c>
      <c r="C198" s="1">
        <v>7</v>
      </c>
      <c r="D198" s="1">
        <v>6</v>
      </c>
      <c r="E198" s="1">
        <v>5</v>
      </c>
      <c r="F198" s="1">
        <v>3</v>
      </c>
    </row>
    <row r="199" spans="1:6" ht="13">
      <c r="A199" s="24">
        <v>43922</v>
      </c>
      <c r="B199" s="1">
        <v>51</v>
      </c>
      <c r="C199" s="1">
        <v>8</v>
      </c>
      <c r="D199" s="1">
        <v>5</v>
      </c>
      <c r="E199" s="1">
        <v>6</v>
      </c>
      <c r="F199" s="1">
        <v>3</v>
      </c>
    </row>
    <row r="200" spans="1:6" ht="13">
      <c r="A200" s="24">
        <v>43952</v>
      </c>
      <c r="B200" s="1">
        <v>69</v>
      </c>
      <c r="C200" s="1">
        <v>8</v>
      </c>
      <c r="D200" s="1">
        <v>7</v>
      </c>
      <c r="E200" s="1">
        <v>7</v>
      </c>
      <c r="F200" s="1">
        <v>6</v>
      </c>
    </row>
    <row r="201" spans="1:6" ht="13">
      <c r="A201" s="24">
        <v>43983</v>
      </c>
      <c r="B201" s="1">
        <v>75</v>
      </c>
      <c r="C201" s="1">
        <v>7</v>
      </c>
      <c r="D201" s="1">
        <v>6</v>
      </c>
      <c r="E201" s="1">
        <v>7</v>
      </c>
      <c r="F201" s="1">
        <v>7</v>
      </c>
    </row>
    <row r="202" spans="1:6" ht="13">
      <c r="A202" s="24">
        <v>44013</v>
      </c>
      <c r="B202" s="1">
        <v>81</v>
      </c>
      <c r="C202" s="1">
        <v>7</v>
      </c>
      <c r="D202" s="1">
        <v>5</v>
      </c>
      <c r="E202" s="1">
        <v>6</v>
      </c>
      <c r="F202" s="1">
        <v>6</v>
      </c>
    </row>
    <row r="203" spans="1:6" ht="13">
      <c r="A203" s="24">
        <v>44044</v>
      </c>
      <c r="B203" s="1">
        <v>75</v>
      </c>
      <c r="C203" s="1">
        <v>8</v>
      </c>
      <c r="D203" s="1">
        <v>4</v>
      </c>
      <c r="E203" s="1">
        <v>6</v>
      </c>
      <c r="F203" s="1">
        <v>5</v>
      </c>
    </row>
    <row r="204" spans="1:6" ht="13">
      <c r="A204" s="24">
        <v>44075</v>
      </c>
      <c r="B204" s="1">
        <v>77</v>
      </c>
      <c r="C204" s="1">
        <v>7</v>
      </c>
      <c r="D204" s="1">
        <v>6</v>
      </c>
      <c r="E204" s="1">
        <v>7</v>
      </c>
      <c r="F204" s="1">
        <v>8</v>
      </c>
    </row>
    <row r="205" spans="1:6" ht="13">
      <c r="A205" s="25">
        <v>44105</v>
      </c>
      <c r="B205" s="1">
        <v>67</v>
      </c>
      <c r="C205" s="1">
        <v>8</v>
      </c>
      <c r="D205" s="1">
        <v>6</v>
      </c>
      <c r="E205" s="1">
        <v>7</v>
      </c>
      <c r="F205" s="1">
        <v>6</v>
      </c>
    </row>
    <row r="206" spans="1:6" ht="13">
      <c r="A206" s="25">
        <v>44136</v>
      </c>
      <c r="B206" s="1">
        <v>62</v>
      </c>
      <c r="C206" s="1">
        <v>7</v>
      </c>
      <c r="D206" s="1">
        <v>6</v>
      </c>
      <c r="E206" s="1">
        <v>7</v>
      </c>
      <c r="F206" s="1">
        <v>5</v>
      </c>
    </row>
    <row r="207" spans="1:6" ht="13">
      <c r="A207" s="25">
        <v>44166</v>
      </c>
      <c r="B207" s="1">
        <v>56</v>
      </c>
      <c r="C207" s="1">
        <v>8</v>
      </c>
      <c r="D207" s="1">
        <v>5</v>
      </c>
      <c r="E207" s="1">
        <v>5</v>
      </c>
      <c r="F207" s="1">
        <v>5</v>
      </c>
    </row>
    <row r="208" spans="1:6" ht="13">
      <c r="A208" s="24">
        <v>44197</v>
      </c>
      <c r="B208" s="1">
        <v>74</v>
      </c>
      <c r="C208" s="1">
        <v>8</v>
      </c>
      <c r="D208" s="1">
        <v>7</v>
      </c>
      <c r="E208" s="1">
        <v>8</v>
      </c>
      <c r="F208" s="1">
        <v>6</v>
      </c>
    </row>
    <row r="209" spans="1:6" ht="13">
      <c r="A209" s="24">
        <v>44228</v>
      </c>
      <c r="B209" s="1">
        <v>66</v>
      </c>
      <c r="C209" s="1">
        <v>7</v>
      </c>
      <c r="D209" s="1">
        <v>9</v>
      </c>
      <c r="E209" s="1">
        <v>9</v>
      </c>
      <c r="F209" s="1">
        <v>8</v>
      </c>
    </row>
    <row r="210" spans="1:6" ht="13">
      <c r="A210" s="24">
        <v>44256</v>
      </c>
      <c r="B210" s="1">
        <v>59</v>
      </c>
      <c r="C210" s="1">
        <v>8</v>
      </c>
      <c r="D210" s="1">
        <v>8</v>
      </c>
      <c r="E210" s="1">
        <v>7</v>
      </c>
      <c r="F210" s="1">
        <v>8</v>
      </c>
    </row>
    <row r="211" spans="1:6" ht="13">
      <c r="A211" s="24">
        <v>44287</v>
      </c>
      <c r="B211" s="1">
        <v>56</v>
      </c>
      <c r="C211" s="1">
        <v>8</v>
      </c>
      <c r="D211" s="1">
        <v>8</v>
      </c>
      <c r="E211" s="1">
        <v>7</v>
      </c>
      <c r="F211" s="1">
        <v>7</v>
      </c>
    </row>
    <row r="212" spans="1:6" ht="13">
      <c r="A212" s="24">
        <v>44317</v>
      </c>
      <c r="B212" s="1">
        <v>57</v>
      </c>
      <c r="C212" s="1">
        <v>6</v>
      </c>
      <c r="D212" s="1">
        <v>6</v>
      </c>
      <c r="E212" s="1">
        <v>6</v>
      </c>
      <c r="F212" s="1">
        <v>8</v>
      </c>
    </row>
    <row r="213" spans="1:6" ht="13">
      <c r="A213" s="24">
        <v>44348</v>
      </c>
      <c r="B213" s="1">
        <v>55</v>
      </c>
      <c r="C213" s="1">
        <v>7</v>
      </c>
      <c r="D213" s="1">
        <v>6</v>
      </c>
      <c r="E213" s="1">
        <v>5</v>
      </c>
      <c r="F213" s="1">
        <v>8</v>
      </c>
    </row>
    <row r="214" spans="1:6" ht="13">
      <c r="A214" s="24">
        <v>44378</v>
      </c>
      <c r="B214" s="1">
        <v>60</v>
      </c>
      <c r="C214" s="1">
        <v>7</v>
      </c>
      <c r="D214" s="1">
        <v>5</v>
      </c>
      <c r="E214" s="1">
        <v>5</v>
      </c>
      <c r="F214" s="1">
        <v>6</v>
      </c>
    </row>
    <row r="215" spans="1:6" ht="13">
      <c r="A215" s="24">
        <v>44409</v>
      </c>
      <c r="B215" s="1">
        <v>64</v>
      </c>
      <c r="C215" s="1">
        <v>7</v>
      </c>
      <c r="D215" s="1">
        <v>4</v>
      </c>
      <c r="E215" s="1">
        <v>5</v>
      </c>
      <c r="F215" s="1">
        <v>7</v>
      </c>
    </row>
    <row r="216" spans="1:6" ht="13">
      <c r="A216" s="24">
        <v>44440</v>
      </c>
      <c r="B216" s="1">
        <v>55</v>
      </c>
      <c r="C216" s="1">
        <v>6</v>
      </c>
      <c r="D216" s="1">
        <v>5</v>
      </c>
      <c r="E216" s="1">
        <v>5</v>
      </c>
      <c r="F216" s="1">
        <v>7</v>
      </c>
    </row>
    <row r="217" spans="1:6" ht="13">
      <c r="A217" s="25">
        <v>44470</v>
      </c>
      <c r="B217" s="1">
        <v>48</v>
      </c>
      <c r="C217" s="1">
        <v>6</v>
      </c>
      <c r="D217" s="1">
        <v>6</v>
      </c>
      <c r="E217" s="1">
        <v>5</v>
      </c>
      <c r="F217" s="1">
        <v>8</v>
      </c>
    </row>
    <row r="218" spans="1:6" ht="13">
      <c r="A218" s="25">
        <v>44501</v>
      </c>
      <c r="B218" s="1">
        <v>47</v>
      </c>
      <c r="C218" s="1">
        <v>6</v>
      </c>
      <c r="D218" s="1">
        <v>5</v>
      </c>
      <c r="E218" s="1">
        <v>5</v>
      </c>
      <c r="F218" s="1">
        <v>8</v>
      </c>
    </row>
    <row r="219" spans="1:6" ht="13">
      <c r="A219" s="25">
        <v>44531</v>
      </c>
      <c r="B219" s="1">
        <v>45</v>
      </c>
      <c r="C219" s="1">
        <v>6</v>
      </c>
      <c r="D219" s="1">
        <v>5</v>
      </c>
      <c r="E219" s="1">
        <v>6</v>
      </c>
      <c r="F219" s="1">
        <v>6</v>
      </c>
    </row>
    <row r="220" spans="1:6" ht="13">
      <c r="A220" s="24">
        <v>44562</v>
      </c>
      <c r="B220" s="1">
        <v>48</v>
      </c>
      <c r="C220" s="1">
        <v>8</v>
      </c>
      <c r="D220" s="1">
        <v>6</v>
      </c>
      <c r="E220" s="1">
        <v>7</v>
      </c>
      <c r="F220" s="1">
        <v>7</v>
      </c>
    </row>
    <row r="221" spans="1:6" ht="13">
      <c r="A221" s="24">
        <v>44593</v>
      </c>
      <c r="B221" s="1">
        <v>45</v>
      </c>
      <c r="C221" s="1">
        <v>8</v>
      </c>
      <c r="D221" s="1">
        <v>7</v>
      </c>
      <c r="E221" s="1">
        <v>8</v>
      </c>
      <c r="F221" s="1">
        <v>8</v>
      </c>
    </row>
    <row r="222" spans="1:6" ht="13">
      <c r="A222" s="24">
        <v>44621</v>
      </c>
      <c r="B222" s="1">
        <v>37</v>
      </c>
      <c r="C222" s="1">
        <v>7</v>
      </c>
      <c r="D222" s="1">
        <v>7</v>
      </c>
      <c r="E222" s="1">
        <v>8</v>
      </c>
      <c r="F222" s="1">
        <v>8</v>
      </c>
    </row>
    <row r="223" spans="1:6" ht="13">
      <c r="A223" s="24">
        <v>44652</v>
      </c>
      <c r="B223" s="1">
        <v>36</v>
      </c>
      <c r="C223" s="1">
        <v>7</v>
      </c>
      <c r="D223" s="1">
        <v>7</v>
      </c>
      <c r="E223" s="1">
        <v>7</v>
      </c>
      <c r="F223" s="1">
        <v>7</v>
      </c>
    </row>
    <row r="224" spans="1:6" ht="13">
      <c r="A224" s="24">
        <v>44682</v>
      </c>
      <c r="B224" s="1">
        <v>35</v>
      </c>
      <c r="C224" s="1">
        <v>7</v>
      </c>
      <c r="D224" s="1">
        <v>6</v>
      </c>
      <c r="E224" s="1">
        <v>7</v>
      </c>
      <c r="F224" s="1">
        <v>7</v>
      </c>
    </row>
    <row r="225" spans="1:6" ht="13">
      <c r="A225" s="24">
        <v>44713</v>
      </c>
      <c r="B225" s="1">
        <v>33</v>
      </c>
      <c r="C225" s="1">
        <v>7</v>
      </c>
      <c r="D225" s="1">
        <v>6</v>
      </c>
      <c r="E225" s="1">
        <v>5</v>
      </c>
      <c r="F225" s="1">
        <v>5</v>
      </c>
    </row>
    <row r="226" spans="1:6" ht="13">
      <c r="A226" s="24">
        <v>44743</v>
      </c>
      <c r="B226" s="1">
        <v>51</v>
      </c>
      <c r="C226" s="1">
        <v>6</v>
      </c>
      <c r="D226" s="1">
        <v>5</v>
      </c>
      <c r="E226" s="1">
        <v>5</v>
      </c>
      <c r="F226" s="1">
        <v>5</v>
      </c>
    </row>
    <row r="227" spans="1:6" ht="13">
      <c r="A227" s="24">
        <v>44774</v>
      </c>
      <c r="B227" s="1">
        <v>58</v>
      </c>
      <c r="C227" s="1">
        <v>9</v>
      </c>
      <c r="D227" s="1">
        <v>5</v>
      </c>
      <c r="E227" s="1">
        <v>6</v>
      </c>
      <c r="F227" s="1">
        <v>6</v>
      </c>
    </row>
    <row r="228" spans="1:6" ht="13">
      <c r="A228" s="24">
        <v>44805</v>
      </c>
      <c r="B228" s="1">
        <v>49</v>
      </c>
      <c r="C228" s="1">
        <v>7</v>
      </c>
      <c r="D228" s="1">
        <v>5</v>
      </c>
      <c r="E228" s="1">
        <v>6</v>
      </c>
      <c r="F228" s="1">
        <v>8</v>
      </c>
    </row>
    <row r="229" spans="1:6" ht="13">
      <c r="A229" s="25">
        <v>44835</v>
      </c>
      <c r="B229" s="1">
        <v>58</v>
      </c>
      <c r="C229" s="1">
        <v>8</v>
      </c>
      <c r="D229" s="1">
        <v>6</v>
      </c>
      <c r="E229" s="1">
        <v>6</v>
      </c>
      <c r="F229" s="1">
        <v>8</v>
      </c>
    </row>
    <row r="230" spans="1:6" ht="13">
      <c r="A230" s="25">
        <v>44866</v>
      </c>
      <c r="B230" s="1">
        <v>47</v>
      </c>
      <c r="C230" s="1">
        <v>7</v>
      </c>
      <c r="D230" s="1">
        <v>6</v>
      </c>
      <c r="E230" s="1">
        <v>6</v>
      </c>
      <c r="F230" s="1">
        <v>9</v>
      </c>
    </row>
    <row r="231" spans="1:6" ht="13">
      <c r="A231" s="25">
        <v>44896</v>
      </c>
      <c r="B231" s="1">
        <v>41</v>
      </c>
      <c r="C231" s="1">
        <v>9</v>
      </c>
      <c r="D231" s="1">
        <v>6</v>
      </c>
      <c r="E231" s="1">
        <v>5</v>
      </c>
      <c r="F231" s="1">
        <v>7</v>
      </c>
    </row>
    <row r="232" spans="1:6" ht="13">
      <c r="A232" s="24">
        <v>44927</v>
      </c>
      <c r="B232" s="1">
        <v>46</v>
      </c>
      <c r="C232" s="1">
        <v>8</v>
      </c>
      <c r="D232" s="1">
        <v>7</v>
      </c>
      <c r="E232" s="1">
        <v>8</v>
      </c>
      <c r="F232" s="1">
        <v>10</v>
      </c>
    </row>
    <row r="233" spans="1:6" ht="13">
      <c r="A233" s="24">
        <v>44958</v>
      </c>
      <c r="B233" s="1">
        <v>47</v>
      </c>
      <c r="C233" s="1">
        <v>9</v>
      </c>
      <c r="D233" s="1">
        <v>7</v>
      </c>
      <c r="E233" s="1">
        <v>6</v>
      </c>
      <c r="F233" s="1">
        <v>10</v>
      </c>
    </row>
    <row r="234" spans="1:6" ht="13">
      <c r="A234" s="24">
        <v>44986</v>
      </c>
      <c r="B234" s="1">
        <v>49</v>
      </c>
      <c r="C234" s="1">
        <v>8</v>
      </c>
      <c r="D234" s="1">
        <v>4</v>
      </c>
      <c r="E234" s="1">
        <v>8</v>
      </c>
      <c r="F234" s="1">
        <v>15</v>
      </c>
    </row>
    <row r="235" spans="1:6" ht="13">
      <c r="A235" s="24">
        <v>45017</v>
      </c>
      <c r="B235" s="1">
        <v>47</v>
      </c>
      <c r="C235" s="1">
        <v>8</v>
      </c>
      <c r="D235" s="1">
        <v>3</v>
      </c>
      <c r="E235" s="1">
        <v>8</v>
      </c>
      <c r="F235" s="1">
        <v>13</v>
      </c>
    </row>
    <row r="236" spans="1:6" ht="13">
      <c r="A236" s="24">
        <v>45047</v>
      </c>
      <c r="B236" s="1">
        <v>46</v>
      </c>
      <c r="C236" s="1">
        <v>6</v>
      </c>
      <c r="D236" s="1">
        <v>4</v>
      </c>
      <c r="E236" s="1">
        <v>7</v>
      </c>
      <c r="F236" s="1">
        <v>12</v>
      </c>
    </row>
    <row r="237" spans="1:6" ht="13">
      <c r="A237" s="24">
        <v>45078</v>
      </c>
      <c r="B237" s="1">
        <v>46</v>
      </c>
      <c r="C237" s="1">
        <v>7</v>
      </c>
      <c r="D237" s="1">
        <v>3</v>
      </c>
      <c r="E237" s="1">
        <v>7</v>
      </c>
      <c r="F237" s="1">
        <v>11</v>
      </c>
    </row>
    <row r="238" spans="1:6" ht="13">
      <c r="A238" s="24">
        <v>45108</v>
      </c>
      <c r="B238" s="1">
        <v>49</v>
      </c>
      <c r="C238" s="1">
        <v>6</v>
      </c>
      <c r="D238" s="1">
        <v>3</v>
      </c>
      <c r="E238" s="1">
        <v>6</v>
      </c>
      <c r="F238" s="1">
        <v>10</v>
      </c>
    </row>
    <row r="239" spans="1:6" ht="13">
      <c r="A239" s="24">
        <v>45139</v>
      </c>
      <c r="B239" s="1">
        <v>50</v>
      </c>
      <c r="C239" s="1">
        <v>6</v>
      </c>
      <c r="D239" s="1">
        <v>2</v>
      </c>
      <c r="E239" s="1">
        <v>6</v>
      </c>
      <c r="F239" s="1">
        <v>10</v>
      </c>
    </row>
    <row r="240" spans="1:6" ht="13">
      <c r="A240" s="24">
        <v>45170</v>
      </c>
      <c r="B240" s="1">
        <v>48</v>
      </c>
      <c r="C240" s="1">
        <v>6</v>
      </c>
      <c r="D240" s="1">
        <v>2</v>
      </c>
      <c r="E240" s="1">
        <v>5</v>
      </c>
      <c r="F240" s="1">
        <v>13</v>
      </c>
    </row>
    <row r="241" spans="1:6" ht="13">
      <c r="A241" s="25">
        <v>45200</v>
      </c>
      <c r="B241" s="1">
        <v>44</v>
      </c>
      <c r="C241" s="1">
        <v>5</v>
      </c>
      <c r="D241" s="1">
        <v>4</v>
      </c>
      <c r="E241" s="1">
        <v>6</v>
      </c>
      <c r="F241" s="1">
        <v>13</v>
      </c>
    </row>
    <row r="242" spans="1:6" ht="13">
      <c r="A242" s="25">
        <v>45231</v>
      </c>
      <c r="B242" s="1">
        <v>47</v>
      </c>
      <c r="C242" s="1">
        <v>6</v>
      </c>
      <c r="D242" s="1">
        <v>3</v>
      </c>
      <c r="E242" s="1">
        <v>5</v>
      </c>
      <c r="F242" s="1">
        <v>13</v>
      </c>
    </row>
    <row r="243" spans="1:6" ht="13">
      <c r="A243" s="25">
        <v>45261</v>
      </c>
      <c r="B243" s="1">
        <v>44</v>
      </c>
      <c r="C243" s="1">
        <v>6</v>
      </c>
      <c r="D243" s="1">
        <v>3</v>
      </c>
      <c r="E243" s="1">
        <v>5</v>
      </c>
      <c r="F243" s="1">
        <v>11</v>
      </c>
    </row>
    <row r="244" spans="1:6" ht="13">
      <c r="A244" s="24">
        <v>45292</v>
      </c>
      <c r="B244" s="1">
        <v>51</v>
      </c>
      <c r="C244" s="1">
        <v>6</v>
      </c>
      <c r="D244" s="1">
        <v>4</v>
      </c>
      <c r="E244" s="1">
        <v>7</v>
      </c>
      <c r="F244" s="1">
        <v>14</v>
      </c>
    </row>
    <row r="245" spans="1:6" ht="13">
      <c r="A245" s="24">
        <v>45323</v>
      </c>
      <c r="B245" s="1">
        <v>54</v>
      </c>
      <c r="C245" s="1">
        <v>5</v>
      </c>
      <c r="D245" s="1">
        <v>3</v>
      </c>
      <c r="E245" s="1">
        <v>8</v>
      </c>
      <c r="F245" s="1">
        <v>13</v>
      </c>
    </row>
    <row r="246" spans="1:6" ht="13">
      <c r="A246" s="24">
        <v>45352</v>
      </c>
      <c r="B246" s="1">
        <v>51</v>
      </c>
      <c r="C246" s="1">
        <v>4</v>
      </c>
      <c r="D246" s="1">
        <v>3</v>
      </c>
      <c r="E246" s="1">
        <v>7</v>
      </c>
      <c r="F246" s="1">
        <v>13</v>
      </c>
    </row>
    <row r="247" spans="1:6" ht="13">
      <c r="A247" s="24">
        <v>45383</v>
      </c>
      <c r="B247" s="1">
        <v>50</v>
      </c>
      <c r="C247" s="1">
        <v>5</v>
      </c>
      <c r="D247" s="1">
        <v>5</v>
      </c>
      <c r="E247" s="1">
        <v>7</v>
      </c>
      <c r="F247" s="1">
        <v>13</v>
      </c>
    </row>
    <row r="248" spans="1:6" ht="13">
      <c r="A248" s="24">
        <v>45413</v>
      </c>
      <c r="B248" s="1">
        <v>46</v>
      </c>
      <c r="C248" s="1">
        <v>4</v>
      </c>
      <c r="D248" s="1">
        <v>3</v>
      </c>
      <c r="E248" s="1">
        <v>7</v>
      </c>
      <c r="F248" s="1">
        <v>10</v>
      </c>
    </row>
    <row r="249" spans="1:6" ht="13">
      <c r="A249" s="24">
        <v>45444</v>
      </c>
      <c r="B249" s="1">
        <v>44</v>
      </c>
      <c r="C249" s="1">
        <v>5</v>
      </c>
      <c r="D249" s="1">
        <v>2</v>
      </c>
      <c r="E249" s="1">
        <v>6</v>
      </c>
      <c r="F249" s="1">
        <v>8</v>
      </c>
    </row>
    <row r="250" spans="1:6" ht="13">
      <c r="A250" s="24">
        <v>45474</v>
      </c>
      <c r="B250" s="1">
        <v>47</v>
      </c>
      <c r="C250" s="1">
        <v>4</v>
      </c>
      <c r="D250" s="1">
        <v>2</v>
      </c>
      <c r="E250" s="1">
        <v>5</v>
      </c>
      <c r="F250" s="1">
        <v>9</v>
      </c>
    </row>
    <row r="251" spans="1:6" ht="13">
      <c r="A251" s="24">
        <v>45505</v>
      </c>
      <c r="B251" s="1">
        <v>48</v>
      </c>
      <c r="C251" s="1">
        <v>5</v>
      </c>
      <c r="D251" s="1">
        <v>2</v>
      </c>
      <c r="E251" s="1">
        <v>7</v>
      </c>
      <c r="F251" s="1">
        <v>9</v>
      </c>
    </row>
    <row r="252" spans="1:6" ht="13">
      <c r="A252" s="24">
        <v>45536</v>
      </c>
      <c r="B252" s="1">
        <v>48</v>
      </c>
      <c r="C252" s="1">
        <v>4</v>
      </c>
      <c r="D252" s="1">
        <v>3</v>
      </c>
      <c r="E252" s="1">
        <v>6</v>
      </c>
      <c r="F252" s="1">
        <v>13</v>
      </c>
    </row>
    <row r="253" spans="1:6" ht="13">
      <c r="A253" s="25">
        <v>45566</v>
      </c>
      <c r="B253" s="1">
        <v>49</v>
      </c>
      <c r="C253" s="1">
        <v>4</v>
      </c>
      <c r="D253" s="1">
        <v>3</v>
      </c>
      <c r="E253" s="1">
        <v>6</v>
      </c>
      <c r="F253" s="1">
        <v>14</v>
      </c>
    </row>
    <row r="254" spans="1:6" ht="13">
      <c r="A254" s="25">
        <v>45597</v>
      </c>
      <c r="B254" s="1">
        <v>46</v>
      </c>
      <c r="C254" s="1">
        <v>5</v>
      </c>
      <c r="D254" s="1">
        <v>3</v>
      </c>
      <c r="E254" s="1">
        <v>6</v>
      </c>
      <c r="F254" s="1">
        <v>11</v>
      </c>
    </row>
    <row r="255" spans="1:6" ht="13">
      <c r="A255" s="25">
        <v>45627</v>
      </c>
      <c r="B255" s="1">
        <v>45</v>
      </c>
      <c r="C255" s="1">
        <v>5</v>
      </c>
      <c r="D255" s="1">
        <v>3</v>
      </c>
      <c r="E255" s="1">
        <v>6</v>
      </c>
      <c r="F255" s="1">
        <v>8</v>
      </c>
    </row>
    <row r="256" spans="1:6" ht="13">
      <c r="A256" s="24">
        <v>45658</v>
      </c>
      <c r="B256" s="1">
        <v>46</v>
      </c>
      <c r="C256" s="1">
        <v>5</v>
      </c>
      <c r="D256" s="1">
        <v>3</v>
      </c>
      <c r="E256" s="1">
        <v>7</v>
      </c>
      <c r="F256" s="1">
        <v>12</v>
      </c>
    </row>
    <row r="257" spans="1:6" ht="13">
      <c r="A257" s="24">
        <v>45689</v>
      </c>
      <c r="B257" s="1">
        <v>53</v>
      </c>
      <c r="C257" s="1">
        <v>4</v>
      </c>
      <c r="D257" s="1">
        <v>3</v>
      </c>
      <c r="E257" s="1">
        <v>7</v>
      </c>
      <c r="F257" s="1">
        <v>12</v>
      </c>
    </row>
    <row r="258" spans="1:6" ht="13">
      <c r="A258" s="24">
        <v>45717</v>
      </c>
      <c r="B258" s="1">
        <v>51</v>
      </c>
      <c r="C258" s="1">
        <v>5</v>
      </c>
      <c r="D258" s="1">
        <v>4</v>
      </c>
      <c r="E258" s="1">
        <v>7</v>
      </c>
      <c r="F258" s="1">
        <v>12</v>
      </c>
    </row>
    <row r="259" spans="1:6" ht="13">
      <c r="A259" s="24">
        <v>45748</v>
      </c>
      <c r="B259" s="1">
        <v>48</v>
      </c>
      <c r="C259" s="1">
        <v>4</v>
      </c>
      <c r="D259" s="1">
        <v>3</v>
      </c>
      <c r="E259" s="1">
        <v>9</v>
      </c>
      <c r="F259" s="1">
        <v>12</v>
      </c>
    </row>
    <row r="260" spans="1:6" ht="13">
      <c r="A260" s="24">
        <v>45778</v>
      </c>
      <c r="B260" s="1">
        <v>46</v>
      </c>
      <c r="C260" s="1">
        <v>4</v>
      </c>
      <c r="D260" s="1">
        <v>3</v>
      </c>
      <c r="E260" s="1">
        <v>7</v>
      </c>
      <c r="F260" s="1">
        <v>10</v>
      </c>
    </row>
    <row r="261" spans="1:6" ht="13">
      <c r="A261" s="24">
        <v>45809</v>
      </c>
      <c r="B261" s="1">
        <v>47</v>
      </c>
      <c r="C261" s="1">
        <v>4</v>
      </c>
      <c r="D261" s="1">
        <v>3</v>
      </c>
      <c r="E261" s="1">
        <v>6</v>
      </c>
      <c r="F261" s="1">
        <v>10</v>
      </c>
    </row>
    <row r="262" spans="1:6" ht="13">
      <c r="A262" s="24">
        <v>45839</v>
      </c>
      <c r="B262" s="1">
        <v>47</v>
      </c>
      <c r="C262" s="1">
        <v>5</v>
      </c>
      <c r="D262" s="1">
        <v>3</v>
      </c>
      <c r="E262" s="1">
        <v>6</v>
      </c>
      <c r="F262" s="1">
        <v>9</v>
      </c>
    </row>
    <row r="263" spans="1:6" ht="13">
      <c r="A263" s="24">
        <v>45870</v>
      </c>
      <c r="B263" s="1">
        <v>53</v>
      </c>
      <c r="C263" s="1">
        <v>5</v>
      </c>
      <c r="D263" s="1">
        <v>3</v>
      </c>
      <c r="E263" s="1">
        <v>6</v>
      </c>
      <c r="F263" s="1">
        <v>9</v>
      </c>
    </row>
    <row r="264" spans="1:6" ht="13">
      <c r="A264" s="24">
        <v>45901</v>
      </c>
      <c r="B264" s="1">
        <v>50</v>
      </c>
      <c r="C264" s="1">
        <v>3</v>
      </c>
      <c r="D264" s="1">
        <v>3</v>
      </c>
      <c r="E264" s="1">
        <v>5</v>
      </c>
      <c r="F264" s="1">
        <v>12</v>
      </c>
    </row>
    <row r="265" spans="1:6" ht="13">
      <c r="A265" s="25">
        <v>45931</v>
      </c>
      <c r="B265" s="1">
        <v>47</v>
      </c>
      <c r="C265" s="1">
        <v>4</v>
      </c>
      <c r="D265" s="1">
        <v>3</v>
      </c>
      <c r="E265" s="1">
        <v>5</v>
      </c>
      <c r="F265" s="1">
        <v>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F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637</v>
      </c>
      <c r="C3" s="1" t="s">
        <v>638</v>
      </c>
      <c r="D3" s="1" t="s">
        <v>639</v>
      </c>
      <c r="E3" s="1" t="s">
        <v>640</v>
      </c>
      <c r="F3" s="1" t="s">
        <v>641</v>
      </c>
    </row>
    <row r="4" spans="1:6" ht="15.75" customHeight="1">
      <c r="A4" s="24">
        <v>37987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ht="15.75" customHeight="1">
      <c r="A5" s="24">
        <v>38018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 ht="15.75" customHeight="1">
      <c r="A6" s="24">
        <v>38047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ht="15.75" customHeight="1">
      <c r="A7" s="24">
        <v>38078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ht="15.75" customHeight="1">
      <c r="A8" s="24">
        <v>38108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ht="15.75" customHeight="1">
      <c r="A9" s="24">
        <v>38139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ht="15.75" customHeight="1">
      <c r="A10" s="24">
        <v>38169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 ht="15.75" customHeight="1">
      <c r="A11" s="24">
        <v>38200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ht="15.75" customHeight="1">
      <c r="A12" s="24">
        <v>38231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ht="15.75" customHeight="1">
      <c r="A13" s="25">
        <v>38261</v>
      </c>
      <c r="B13" s="1">
        <v>31</v>
      </c>
      <c r="C13" s="1">
        <v>0</v>
      </c>
      <c r="D13" s="1">
        <v>0</v>
      </c>
      <c r="E13" s="1">
        <v>0</v>
      </c>
      <c r="F13" s="1">
        <v>0</v>
      </c>
    </row>
    <row r="14" spans="1:6" ht="15.75" customHeight="1">
      <c r="A14" s="25">
        <v>38292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ht="15.75" customHeight="1">
      <c r="A15" s="25">
        <v>38322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ht="15.75" customHeight="1">
      <c r="A16" s="24">
        <v>38353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ht="15.75" customHeight="1">
      <c r="A17" s="24">
        <v>38384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 ht="15.75" customHeight="1">
      <c r="A18" s="24">
        <v>38412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</row>
    <row r="19" spans="1:6" ht="15.75" customHeight="1">
      <c r="A19" s="24">
        <v>38443</v>
      </c>
      <c r="B19" s="1">
        <v>19</v>
      </c>
      <c r="C19" s="1">
        <v>0</v>
      </c>
      <c r="D19" s="1">
        <v>0</v>
      </c>
      <c r="E19" s="1">
        <v>0</v>
      </c>
      <c r="F19" s="1">
        <v>0</v>
      </c>
    </row>
    <row r="20" spans="1:6" ht="15.75" customHeight="1">
      <c r="A20" s="24">
        <v>38473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 ht="15.75" customHeight="1">
      <c r="A21" s="24">
        <v>38504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 ht="15.75" customHeight="1">
      <c r="A22" s="24">
        <v>38534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</row>
    <row r="23" spans="1:6" ht="15.75" customHeight="1">
      <c r="A23" s="24">
        <v>38565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6" ht="15.75" customHeight="1">
      <c r="A24" s="24">
        <v>38596</v>
      </c>
      <c r="B24" s="1">
        <v>19</v>
      </c>
      <c r="C24" s="1">
        <v>0</v>
      </c>
      <c r="D24" s="1">
        <v>0</v>
      </c>
      <c r="E24" s="1">
        <v>0</v>
      </c>
      <c r="F24" s="1">
        <v>0</v>
      </c>
    </row>
    <row r="25" spans="1:6" ht="15.75" customHeight="1">
      <c r="A25" s="25">
        <v>38626</v>
      </c>
      <c r="B25" s="1">
        <v>20</v>
      </c>
      <c r="C25" s="1">
        <v>0</v>
      </c>
      <c r="D25" s="1">
        <v>0</v>
      </c>
      <c r="E25" s="1">
        <v>0</v>
      </c>
      <c r="F25" s="1">
        <v>0</v>
      </c>
    </row>
    <row r="26" spans="1:6" ht="15.75" customHeight="1">
      <c r="A26" s="25">
        <v>38657</v>
      </c>
      <c r="B26" s="1">
        <v>21</v>
      </c>
      <c r="C26" s="1">
        <v>0</v>
      </c>
      <c r="D26" s="1">
        <v>0</v>
      </c>
      <c r="E26" s="1">
        <v>0</v>
      </c>
      <c r="F26" s="1">
        <v>0</v>
      </c>
    </row>
    <row r="27" spans="1:6" ht="15.75" customHeight="1">
      <c r="A27" s="25">
        <v>38687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</row>
    <row r="28" spans="1:6" ht="15.75" customHeight="1">
      <c r="A28" s="24">
        <v>38718</v>
      </c>
      <c r="B28" s="1">
        <v>18</v>
      </c>
      <c r="C28" s="1">
        <v>0</v>
      </c>
      <c r="D28" s="1">
        <v>0</v>
      </c>
      <c r="E28" s="1">
        <v>0</v>
      </c>
      <c r="F28" s="1">
        <v>0</v>
      </c>
    </row>
    <row r="29" spans="1:6" ht="15.75" customHeight="1">
      <c r="A29" s="24">
        <v>38749</v>
      </c>
      <c r="B29" s="1">
        <v>15</v>
      </c>
      <c r="C29" s="1">
        <v>0</v>
      </c>
      <c r="D29" s="1">
        <v>0</v>
      </c>
      <c r="E29" s="1">
        <v>0</v>
      </c>
      <c r="F29" s="1">
        <v>0</v>
      </c>
    </row>
    <row r="30" spans="1:6" ht="15.75" customHeight="1">
      <c r="A30" s="24">
        <v>38777</v>
      </c>
      <c r="B30" s="1">
        <v>12</v>
      </c>
      <c r="C30" s="1">
        <v>0</v>
      </c>
      <c r="D30" s="1">
        <v>0</v>
      </c>
      <c r="E30" s="1">
        <v>0</v>
      </c>
      <c r="F30" s="1">
        <v>0</v>
      </c>
    </row>
    <row r="31" spans="1:6" ht="15.75" customHeight="1">
      <c r="A31" s="24">
        <v>38808</v>
      </c>
      <c r="B31" s="1">
        <v>17</v>
      </c>
      <c r="C31" s="1">
        <v>0</v>
      </c>
      <c r="D31" s="1">
        <v>0</v>
      </c>
      <c r="E31" s="1">
        <v>0</v>
      </c>
      <c r="F31" s="1">
        <v>0</v>
      </c>
    </row>
    <row r="32" spans="1:6" ht="15.75" customHeight="1">
      <c r="A32" s="24">
        <v>38838</v>
      </c>
      <c r="B32" s="1">
        <v>14</v>
      </c>
      <c r="C32" s="1">
        <v>0</v>
      </c>
      <c r="D32" s="1">
        <v>0</v>
      </c>
      <c r="E32" s="1">
        <v>0</v>
      </c>
      <c r="F32" s="1">
        <v>0</v>
      </c>
    </row>
    <row r="33" spans="1:6" ht="15.75" customHeight="1">
      <c r="A33" s="24">
        <v>38869</v>
      </c>
      <c r="B33" s="1">
        <v>16</v>
      </c>
      <c r="C33" s="1">
        <v>0</v>
      </c>
      <c r="D33" s="1">
        <v>0</v>
      </c>
      <c r="E33" s="1">
        <v>0</v>
      </c>
      <c r="F33" s="1">
        <v>0</v>
      </c>
    </row>
    <row r="34" spans="1:6" ht="15.75" customHeight="1">
      <c r="A34" s="24">
        <v>38899</v>
      </c>
      <c r="B34" s="1">
        <v>20</v>
      </c>
      <c r="C34" s="1">
        <v>0</v>
      </c>
      <c r="D34" s="1">
        <v>0</v>
      </c>
      <c r="E34" s="1">
        <v>0</v>
      </c>
      <c r="F34" s="1">
        <v>0</v>
      </c>
    </row>
    <row r="35" spans="1:6" ht="15.75" customHeight="1">
      <c r="A35" s="24">
        <v>38930</v>
      </c>
      <c r="B35" s="1">
        <v>30</v>
      </c>
      <c r="C35" s="1">
        <v>0</v>
      </c>
      <c r="D35" s="1">
        <v>0</v>
      </c>
      <c r="E35" s="1">
        <v>0</v>
      </c>
      <c r="F35" s="1">
        <v>0</v>
      </c>
    </row>
    <row r="36" spans="1:6" ht="15.75" customHeight="1">
      <c r="A36" s="24">
        <v>38961</v>
      </c>
      <c r="B36" s="1">
        <v>14</v>
      </c>
      <c r="C36" s="1">
        <v>0</v>
      </c>
      <c r="D36" s="1">
        <v>0</v>
      </c>
      <c r="E36" s="1">
        <v>0</v>
      </c>
      <c r="F36" s="1">
        <v>0</v>
      </c>
    </row>
    <row r="37" spans="1:6" ht="15.75" customHeight="1">
      <c r="A37" s="25">
        <v>38991</v>
      </c>
      <c r="B37" s="1">
        <v>21</v>
      </c>
      <c r="C37" s="1">
        <v>0</v>
      </c>
      <c r="D37" s="1">
        <v>0</v>
      </c>
      <c r="E37" s="1">
        <v>0</v>
      </c>
      <c r="F37" s="1">
        <v>0</v>
      </c>
    </row>
    <row r="38" spans="1:6" ht="15.75" customHeight="1">
      <c r="A38" s="25">
        <v>39022</v>
      </c>
      <c r="B38" s="1">
        <v>22</v>
      </c>
      <c r="C38" s="1">
        <v>0</v>
      </c>
      <c r="D38" s="1">
        <v>0</v>
      </c>
      <c r="E38" s="1">
        <v>0</v>
      </c>
      <c r="F38" s="1">
        <v>0</v>
      </c>
    </row>
    <row r="39" spans="1:6" ht="15.75" customHeight="1">
      <c r="A39" s="25">
        <v>39052</v>
      </c>
      <c r="B39" s="1">
        <v>26</v>
      </c>
      <c r="C39" s="1">
        <v>0</v>
      </c>
      <c r="D39" s="1">
        <v>0</v>
      </c>
      <c r="E39" s="1">
        <v>0</v>
      </c>
      <c r="F39" s="1">
        <v>0</v>
      </c>
    </row>
    <row r="40" spans="1:6" ht="15.75" customHeight="1">
      <c r="A40" s="24">
        <v>39083</v>
      </c>
      <c r="B40" s="1">
        <v>20</v>
      </c>
      <c r="C40" s="1">
        <v>0</v>
      </c>
      <c r="D40" s="1">
        <v>0</v>
      </c>
      <c r="E40" s="1">
        <v>0</v>
      </c>
      <c r="F40" s="1">
        <v>0</v>
      </c>
    </row>
    <row r="41" spans="1:6" ht="15.75" customHeight="1">
      <c r="A41" s="24">
        <v>39114</v>
      </c>
      <c r="B41" s="1">
        <v>11</v>
      </c>
      <c r="C41" s="1">
        <v>0</v>
      </c>
      <c r="D41" s="1">
        <v>0</v>
      </c>
      <c r="E41" s="1">
        <v>0</v>
      </c>
      <c r="F41" s="1">
        <v>0</v>
      </c>
    </row>
    <row r="42" spans="1:6" ht="15.75" customHeight="1">
      <c r="A42" s="24">
        <v>39142</v>
      </c>
      <c r="B42" s="1">
        <v>20</v>
      </c>
      <c r="C42" s="1">
        <v>0</v>
      </c>
      <c r="D42" s="1">
        <v>0</v>
      </c>
      <c r="E42" s="1">
        <v>0</v>
      </c>
      <c r="F42" s="1">
        <v>0</v>
      </c>
    </row>
    <row r="43" spans="1:6" ht="15.75" customHeight="1">
      <c r="A43" s="24">
        <v>39173</v>
      </c>
      <c r="B43" s="1">
        <v>19</v>
      </c>
      <c r="C43" s="1">
        <v>0</v>
      </c>
      <c r="D43" s="1">
        <v>0</v>
      </c>
      <c r="E43" s="1">
        <v>0</v>
      </c>
      <c r="F43" s="1">
        <v>0</v>
      </c>
    </row>
    <row r="44" spans="1:6" ht="15.75" customHeight="1">
      <c r="A44" s="24">
        <v>39203</v>
      </c>
      <c r="B44" s="1">
        <v>15</v>
      </c>
      <c r="C44" s="1">
        <v>0</v>
      </c>
      <c r="D44" s="1">
        <v>0</v>
      </c>
      <c r="E44" s="1">
        <v>0</v>
      </c>
      <c r="F44" s="1">
        <v>0</v>
      </c>
    </row>
    <row r="45" spans="1:6" ht="15.75" customHeight="1">
      <c r="A45" s="24">
        <v>39234</v>
      </c>
      <c r="B45" s="1">
        <v>14</v>
      </c>
      <c r="C45" s="1">
        <v>0</v>
      </c>
      <c r="D45" s="1">
        <v>0</v>
      </c>
      <c r="E45" s="1">
        <v>0</v>
      </c>
      <c r="F45" s="1">
        <v>9</v>
      </c>
    </row>
    <row r="46" spans="1:6" ht="15.75" customHeight="1">
      <c r="A46" s="24">
        <v>39264</v>
      </c>
      <c r="B46" s="1">
        <v>17</v>
      </c>
      <c r="C46" s="1">
        <v>0</v>
      </c>
      <c r="D46" s="1">
        <v>0</v>
      </c>
      <c r="E46" s="1">
        <v>0</v>
      </c>
      <c r="F46" s="1">
        <v>0</v>
      </c>
    </row>
    <row r="47" spans="1:6" ht="15.75" customHeight="1">
      <c r="A47" s="24">
        <v>39295</v>
      </c>
      <c r="B47" s="1">
        <v>19</v>
      </c>
      <c r="C47" s="1">
        <v>0</v>
      </c>
      <c r="D47" s="1">
        <v>0</v>
      </c>
      <c r="E47" s="1">
        <v>7</v>
      </c>
      <c r="F47" s="1">
        <v>0</v>
      </c>
    </row>
    <row r="48" spans="1:6" ht="15.75" customHeight="1">
      <c r="A48" s="24">
        <v>39326</v>
      </c>
      <c r="B48" s="1">
        <v>16</v>
      </c>
      <c r="C48" s="1">
        <v>0</v>
      </c>
      <c r="D48" s="1">
        <v>0</v>
      </c>
      <c r="E48" s="1">
        <v>0</v>
      </c>
      <c r="F48" s="1">
        <v>7</v>
      </c>
    </row>
    <row r="49" spans="1:6" ht="13">
      <c r="A49" s="25">
        <v>39356</v>
      </c>
      <c r="B49" s="1">
        <v>14</v>
      </c>
      <c r="C49" s="1">
        <v>0</v>
      </c>
      <c r="D49" s="1">
        <v>0</v>
      </c>
      <c r="E49" s="1">
        <v>0</v>
      </c>
      <c r="F49" s="1">
        <v>5</v>
      </c>
    </row>
    <row r="50" spans="1:6" ht="13">
      <c r="A50" s="25">
        <v>39387</v>
      </c>
      <c r="B50" s="1">
        <v>23</v>
      </c>
      <c r="C50" s="1">
        <v>0</v>
      </c>
      <c r="D50" s="1">
        <v>0</v>
      </c>
      <c r="E50" s="1">
        <v>0</v>
      </c>
      <c r="F50" s="1">
        <v>10</v>
      </c>
    </row>
    <row r="51" spans="1:6" ht="13">
      <c r="A51" s="25">
        <v>39417</v>
      </c>
      <c r="B51" s="1">
        <v>20</v>
      </c>
      <c r="C51" s="1">
        <v>0</v>
      </c>
      <c r="D51" s="1">
        <v>0</v>
      </c>
      <c r="E51" s="1">
        <v>0</v>
      </c>
      <c r="F51" s="1">
        <v>0</v>
      </c>
    </row>
    <row r="52" spans="1:6" ht="13">
      <c r="A52" s="24">
        <v>39448</v>
      </c>
      <c r="B52" s="1">
        <v>19</v>
      </c>
      <c r="C52" s="1">
        <v>0</v>
      </c>
      <c r="D52" s="1">
        <v>0</v>
      </c>
      <c r="E52" s="1">
        <v>4</v>
      </c>
      <c r="F52" s="1">
        <v>7</v>
      </c>
    </row>
    <row r="53" spans="1:6" ht="13">
      <c r="A53" s="24">
        <v>39479</v>
      </c>
      <c r="B53" s="1">
        <v>21</v>
      </c>
      <c r="C53" s="1">
        <v>0</v>
      </c>
      <c r="D53" s="1">
        <v>0</v>
      </c>
      <c r="E53" s="1">
        <v>0</v>
      </c>
      <c r="F53" s="1">
        <v>6</v>
      </c>
    </row>
    <row r="54" spans="1:6" ht="13">
      <c r="A54" s="24">
        <v>39508</v>
      </c>
      <c r="B54" s="1">
        <v>23</v>
      </c>
      <c r="C54" s="1">
        <v>0</v>
      </c>
      <c r="D54" s="1">
        <v>0</v>
      </c>
      <c r="E54" s="1">
        <v>4</v>
      </c>
      <c r="F54" s="1">
        <v>5</v>
      </c>
    </row>
    <row r="55" spans="1:6" ht="13">
      <c r="A55" s="24">
        <v>39539</v>
      </c>
      <c r="B55" s="1">
        <v>25</v>
      </c>
      <c r="C55" s="1">
        <v>0</v>
      </c>
      <c r="D55" s="1">
        <v>0</v>
      </c>
      <c r="E55" s="1">
        <v>0</v>
      </c>
      <c r="F55" s="1">
        <v>4</v>
      </c>
    </row>
    <row r="56" spans="1:6" ht="13">
      <c r="A56" s="24">
        <v>39569</v>
      </c>
      <c r="B56" s="1">
        <v>20</v>
      </c>
      <c r="C56" s="1">
        <v>6</v>
      </c>
      <c r="D56" s="1">
        <v>0</v>
      </c>
      <c r="E56" s="1">
        <v>0</v>
      </c>
      <c r="F56" s="1">
        <v>0</v>
      </c>
    </row>
    <row r="57" spans="1:6" ht="13">
      <c r="A57" s="24">
        <v>39600</v>
      </c>
      <c r="B57" s="1">
        <v>21</v>
      </c>
      <c r="C57" s="1">
        <v>0</v>
      </c>
      <c r="D57" s="1">
        <v>0</v>
      </c>
      <c r="E57" s="1">
        <v>0</v>
      </c>
      <c r="F57" s="1">
        <v>0</v>
      </c>
    </row>
    <row r="58" spans="1:6" ht="13">
      <c r="A58" s="24">
        <v>39630</v>
      </c>
      <c r="B58" s="1">
        <v>22</v>
      </c>
      <c r="C58" s="1">
        <v>0</v>
      </c>
      <c r="D58" s="1">
        <v>0</v>
      </c>
      <c r="E58" s="1">
        <v>0</v>
      </c>
      <c r="F58" s="1">
        <v>7</v>
      </c>
    </row>
    <row r="59" spans="1:6" ht="13">
      <c r="A59" s="24">
        <v>39661</v>
      </c>
      <c r="B59" s="1">
        <v>22</v>
      </c>
      <c r="C59" s="1">
        <v>0</v>
      </c>
      <c r="D59" s="1">
        <v>0</v>
      </c>
      <c r="E59" s="1">
        <v>0</v>
      </c>
      <c r="F59" s="1">
        <v>7</v>
      </c>
    </row>
    <row r="60" spans="1:6" ht="13">
      <c r="A60" s="24">
        <v>39692</v>
      </c>
      <c r="B60" s="1">
        <v>22</v>
      </c>
      <c r="C60" s="1">
        <v>4</v>
      </c>
      <c r="D60" s="1">
        <v>0</v>
      </c>
      <c r="E60" s="1">
        <v>4</v>
      </c>
      <c r="F60" s="1">
        <v>6</v>
      </c>
    </row>
    <row r="61" spans="1:6" ht="13">
      <c r="A61" s="25">
        <v>39722</v>
      </c>
      <c r="B61" s="1">
        <v>22</v>
      </c>
      <c r="C61" s="1">
        <v>0</v>
      </c>
      <c r="D61" s="1">
        <v>0</v>
      </c>
      <c r="E61" s="1">
        <v>0</v>
      </c>
      <c r="F61" s="1">
        <v>7</v>
      </c>
    </row>
    <row r="62" spans="1:6" ht="13">
      <c r="A62" s="25">
        <v>39753</v>
      </c>
      <c r="B62" s="1">
        <v>21</v>
      </c>
      <c r="C62" s="1">
        <v>0</v>
      </c>
      <c r="D62" s="1">
        <v>0</v>
      </c>
      <c r="E62" s="1">
        <v>0</v>
      </c>
      <c r="F62" s="1">
        <v>6</v>
      </c>
    </row>
    <row r="63" spans="1:6" ht="13">
      <c r="A63" s="25">
        <v>39783</v>
      </c>
      <c r="B63" s="1">
        <v>22</v>
      </c>
      <c r="C63" s="1">
        <v>0</v>
      </c>
      <c r="D63" s="1">
        <v>0</v>
      </c>
      <c r="E63" s="1">
        <v>0</v>
      </c>
      <c r="F63" s="1">
        <v>6</v>
      </c>
    </row>
    <row r="64" spans="1:6" ht="13">
      <c r="A64" s="24">
        <v>39814</v>
      </c>
      <c r="B64" s="1">
        <v>25</v>
      </c>
      <c r="C64" s="1">
        <v>0</v>
      </c>
      <c r="D64" s="1">
        <v>0</v>
      </c>
      <c r="E64" s="1">
        <v>0</v>
      </c>
      <c r="F64" s="1">
        <v>7</v>
      </c>
    </row>
    <row r="65" spans="1:6" ht="13">
      <c r="A65" s="24">
        <v>39845</v>
      </c>
      <c r="B65" s="1">
        <v>21</v>
      </c>
      <c r="C65" s="1">
        <v>0</v>
      </c>
      <c r="D65" s="1">
        <v>0</v>
      </c>
      <c r="E65" s="1">
        <v>0</v>
      </c>
      <c r="F65" s="1">
        <v>9</v>
      </c>
    </row>
    <row r="66" spans="1:6" ht="13">
      <c r="A66" s="24">
        <v>39873</v>
      </c>
      <c r="B66" s="1">
        <v>27</v>
      </c>
      <c r="C66" s="1">
        <v>0</v>
      </c>
      <c r="D66" s="1">
        <v>0</v>
      </c>
      <c r="E66" s="1">
        <v>4</v>
      </c>
      <c r="F66" s="1">
        <v>7</v>
      </c>
    </row>
    <row r="67" spans="1:6" ht="13">
      <c r="A67" s="24">
        <v>39904</v>
      </c>
      <c r="B67" s="1">
        <v>25</v>
      </c>
      <c r="C67" s="1">
        <v>0</v>
      </c>
      <c r="D67" s="1">
        <v>0</v>
      </c>
      <c r="E67" s="1">
        <v>0</v>
      </c>
      <c r="F67" s="1">
        <v>7</v>
      </c>
    </row>
    <row r="68" spans="1:6" ht="13">
      <c r="A68" s="24">
        <v>39934</v>
      </c>
      <c r="B68" s="1">
        <v>24</v>
      </c>
      <c r="C68" s="1">
        <v>0</v>
      </c>
      <c r="D68" s="1">
        <v>0</v>
      </c>
      <c r="E68" s="1">
        <v>0</v>
      </c>
      <c r="F68" s="1">
        <v>5</v>
      </c>
    </row>
    <row r="69" spans="1:6" ht="13">
      <c r="A69" s="24">
        <v>39965</v>
      </c>
      <c r="B69" s="1">
        <v>25</v>
      </c>
      <c r="C69" s="1">
        <v>0</v>
      </c>
      <c r="D69" s="1">
        <v>0</v>
      </c>
      <c r="E69" s="1">
        <v>5</v>
      </c>
      <c r="F69" s="1">
        <v>8</v>
      </c>
    </row>
    <row r="70" spans="1:6" ht="13">
      <c r="A70" s="24">
        <v>39995</v>
      </c>
      <c r="B70" s="1">
        <v>24</v>
      </c>
      <c r="C70" s="1">
        <v>0</v>
      </c>
      <c r="D70" s="1">
        <v>0</v>
      </c>
      <c r="E70" s="1">
        <v>4</v>
      </c>
      <c r="F70" s="1">
        <v>6</v>
      </c>
    </row>
    <row r="71" spans="1:6" ht="13">
      <c r="A71" s="24">
        <v>40026</v>
      </c>
      <c r="B71" s="1">
        <v>27</v>
      </c>
      <c r="C71" s="1">
        <v>4</v>
      </c>
      <c r="D71" s="1">
        <v>0</v>
      </c>
      <c r="E71" s="1">
        <v>6</v>
      </c>
      <c r="F71" s="1">
        <v>6</v>
      </c>
    </row>
    <row r="72" spans="1:6" ht="13">
      <c r="A72" s="24">
        <v>40057</v>
      </c>
      <c r="B72" s="1">
        <v>30</v>
      </c>
      <c r="C72" s="1">
        <v>0</v>
      </c>
      <c r="D72" s="1">
        <v>0</v>
      </c>
      <c r="E72" s="1">
        <v>3</v>
      </c>
      <c r="F72" s="1">
        <v>8</v>
      </c>
    </row>
    <row r="73" spans="1:6" ht="13">
      <c r="A73" s="25">
        <v>40087</v>
      </c>
      <c r="B73" s="1">
        <v>24</v>
      </c>
      <c r="C73" s="1">
        <v>0</v>
      </c>
      <c r="D73" s="1">
        <v>0</v>
      </c>
      <c r="E73" s="1">
        <v>0</v>
      </c>
      <c r="F73" s="1">
        <v>3</v>
      </c>
    </row>
    <row r="74" spans="1:6" ht="13">
      <c r="A74" s="25">
        <v>40118</v>
      </c>
      <c r="B74" s="1">
        <v>25</v>
      </c>
      <c r="C74" s="1">
        <v>0</v>
      </c>
      <c r="D74" s="1">
        <v>0</v>
      </c>
      <c r="E74" s="1">
        <v>0</v>
      </c>
      <c r="F74" s="1">
        <v>5</v>
      </c>
    </row>
    <row r="75" spans="1:6" ht="13">
      <c r="A75" s="25">
        <v>40148</v>
      </c>
      <c r="B75" s="1">
        <v>27</v>
      </c>
      <c r="C75" s="1">
        <v>4</v>
      </c>
      <c r="D75" s="1">
        <v>0</v>
      </c>
      <c r="E75" s="1">
        <v>0</v>
      </c>
      <c r="F75" s="1">
        <v>6</v>
      </c>
    </row>
    <row r="76" spans="1:6" ht="13">
      <c r="A76" s="24">
        <v>40179</v>
      </c>
      <c r="B76" s="1">
        <v>27</v>
      </c>
      <c r="C76" s="1">
        <v>3</v>
      </c>
      <c r="D76" s="1">
        <v>0</v>
      </c>
      <c r="E76" s="1">
        <v>4</v>
      </c>
      <c r="F76" s="1">
        <v>4</v>
      </c>
    </row>
    <row r="77" spans="1:6" ht="13">
      <c r="A77" s="24">
        <v>40210</v>
      </c>
      <c r="B77" s="1">
        <v>27</v>
      </c>
      <c r="C77" s="1">
        <v>6</v>
      </c>
      <c r="D77" s="1">
        <v>0</v>
      </c>
      <c r="E77" s="1">
        <v>3</v>
      </c>
      <c r="F77" s="1">
        <v>6</v>
      </c>
    </row>
    <row r="78" spans="1:6" ht="13">
      <c r="A78" s="24">
        <v>40238</v>
      </c>
      <c r="B78" s="1">
        <v>26</v>
      </c>
      <c r="C78" s="1">
        <v>3</v>
      </c>
      <c r="D78" s="1">
        <v>0</v>
      </c>
      <c r="E78" s="1">
        <v>4</v>
      </c>
      <c r="F78" s="1">
        <v>8</v>
      </c>
    </row>
    <row r="79" spans="1:6" ht="13">
      <c r="A79" s="24">
        <v>40269</v>
      </c>
      <c r="B79" s="1">
        <v>27</v>
      </c>
      <c r="C79" s="1">
        <v>0</v>
      </c>
      <c r="D79" s="1">
        <v>0</v>
      </c>
      <c r="E79" s="1">
        <v>3</v>
      </c>
      <c r="F79" s="1">
        <v>6</v>
      </c>
    </row>
    <row r="80" spans="1:6" ht="13">
      <c r="A80" s="24">
        <v>40299</v>
      </c>
      <c r="B80" s="1">
        <v>27</v>
      </c>
      <c r="C80" s="1">
        <v>3</v>
      </c>
      <c r="D80" s="1">
        <v>0</v>
      </c>
      <c r="E80" s="1">
        <v>3</v>
      </c>
      <c r="F80" s="1">
        <v>7</v>
      </c>
    </row>
    <row r="81" spans="1:6" ht="13">
      <c r="A81" s="24">
        <v>40330</v>
      </c>
      <c r="B81" s="1">
        <v>32</v>
      </c>
      <c r="C81" s="1">
        <v>3</v>
      </c>
      <c r="D81" s="1">
        <v>0</v>
      </c>
      <c r="E81" s="1">
        <v>0</v>
      </c>
      <c r="F81" s="1">
        <v>8</v>
      </c>
    </row>
    <row r="82" spans="1:6" ht="13">
      <c r="A82" s="24">
        <v>40360</v>
      </c>
      <c r="B82" s="1">
        <v>26</v>
      </c>
      <c r="C82" s="1">
        <v>4</v>
      </c>
      <c r="D82" s="1">
        <v>4</v>
      </c>
      <c r="E82" s="1">
        <v>4</v>
      </c>
      <c r="F82" s="1">
        <v>7</v>
      </c>
    </row>
    <row r="83" spans="1:6" ht="13">
      <c r="A83" s="24">
        <v>40391</v>
      </c>
      <c r="B83" s="1">
        <v>33</v>
      </c>
      <c r="C83" s="1">
        <v>0</v>
      </c>
      <c r="D83" s="1">
        <v>0</v>
      </c>
      <c r="E83" s="1">
        <v>4</v>
      </c>
      <c r="F83" s="1">
        <v>6</v>
      </c>
    </row>
    <row r="84" spans="1:6" ht="13">
      <c r="A84" s="24">
        <v>40422</v>
      </c>
      <c r="B84" s="1">
        <v>30</v>
      </c>
      <c r="C84" s="1">
        <v>0</v>
      </c>
      <c r="D84" s="1">
        <v>0</v>
      </c>
      <c r="E84" s="1">
        <v>6</v>
      </c>
      <c r="F84" s="1">
        <v>8</v>
      </c>
    </row>
    <row r="85" spans="1:6" ht="13">
      <c r="A85" s="25">
        <v>40452</v>
      </c>
      <c r="B85" s="1">
        <v>33</v>
      </c>
      <c r="C85" s="1">
        <v>3</v>
      </c>
      <c r="D85" s="1">
        <v>0</v>
      </c>
      <c r="E85" s="1">
        <v>3</v>
      </c>
      <c r="F85" s="1">
        <v>8</v>
      </c>
    </row>
    <row r="86" spans="1:6" ht="13">
      <c r="A86" s="25">
        <v>40483</v>
      </c>
      <c r="B86" s="1">
        <v>31</v>
      </c>
      <c r="C86" s="1">
        <v>0</v>
      </c>
      <c r="D86" s="1">
        <v>0</v>
      </c>
      <c r="E86" s="1">
        <v>0</v>
      </c>
      <c r="F86" s="1">
        <v>8</v>
      </c>
    </row>
    <row r="87" spans="1:6" ht="13">
      <c r="A87" s="25">
        <v>40513</v>
      </c>
      <c r="B87" s="1">
        <v>30</v>
      </c>
      <c r="C87" s="1">
        <v>4</v>
      </c>
      <c r="D87" s="1">
        <v>0</v>
      </c>
      <c r="E87" s="1">
        <v>0</v>
      </c>
      <c r="F87" s="1">
        <v>5</v>
      </c>
    </row>
    <row r="88" spans="1:6" ht="13">
      <c r="A88" s="24">
        <v>40544</v>
      </c>
      <c r="B88" s="1">
        <v>32</v>
      </c>
      <c r="C88" s="1">
        <v>4</v>
      </c>
      <c r="D88" s="1">
        <v>0</v>
      </c>
      <c r="E88" s="1">
        <v>3</v>
      </c>
      <c r="F88" s="1">
        <v>7</v>
      </c>
    </row>
    <row r="89" spans="1:6" ht="13">
      <c r="A89" s="24">
        <v>40575</v>
      </c>
      <c r="B89" s="1">
        <v>35</v>
      </c>
      <c r="C89" s="1">
        <v>3</v>
      </c>
      <c r="D89" s="1">
        <v>5</v>
      </c>
      <c r="E89" s="1">
        <v>4</v>
      </c>
      <c r="F89" s="1">
        <v>7</v>
      </c>
    </row>
    <row r="90" spans="1:6" ht="13">
      <c r="A90" s="24">
        <v>40603</v>
      </c>
      <c r="B90" s="1">
        <v>33</v>
      </c>
      <c r="C90" s="1">
        <v>3</v>
      </c>
      <c r="D90" s="1">
        <v>2</v>
      </c>
      <c r="E90" s="1">
        <v>4</v>
      </c>
      <c r="F90" s="1">
        <v>6</v>
      </c>
    </row>
    <row r="91" spans="1:6" ht="13">
      <c r="A91" s="24">
        <v>40634</v>
      </c>
      <c r="B91" s="1">
        <v>34</v>
      </c>
      <c r="C91" s="1">
        <v>4</v>
      </c>
      <c r="D91" s="1">
        <v>0</v>
      </c>
      <c r="E91" s="1">
        <v>0</v>
      </c>
      <c r="F91" s="1">
        <v>6</v>
      </c>
    </row>
    <row r="92" spans="1:6" ht="13">
      <c r="A92" s="24">
        <v>40664</v>
      </c>
      <c r="B92" s="1">
        <v>40</v>
      </c>
      <c r="C92" s="1">
        <v>3</v>
      </c>
      <c r="D92" s="1">
        <v>2</v>
      </c>
      <c r="E92" s="1">
        <v>4</v>
      </c>
      <c r="F92" s="1">
        <v>7</v>
      </c>
    </row>
    <row r="93" spans="1:6" ht="13">
      <c r="A93" s="24">
        <v>40695</v>
      </c>
      <c r="B93" s="1">
        <v>36</v>
      </c>
      <c r="C93" s="1">
        <v>3</v>
      </c>
      <c r="D93" s="1">
        <v>0</v>
      </c>
      <c r="E93" s="1">
        <v>3</v>
      </c>
      <c r="F93" s="1">
        <v>7</v>
      </c>
    </row>
    <row r="94" spans="1:6" ht="13">
      <c r="A94" s="24">
        <v>40725</v>
      </c>
      <c r="B94" s="1">
        <v>38</v>
      </c>
      <c r="C94" s="1">
        <v>4</v>
      </c>
      <c r="D94" s="1">
        <v>0</v>
      </c>
      <c r="E94" s="1">
        <v>3</v>
      </c>
      <c r="F94" s="1">
        <v>5</v>
      </c>
    </row>
    <row r="95" spans="1:6" ht="13">
      <c r="A95" s="24">
        <v>40756</v>
      </c>
      <c r="B95" s="1">
        <v>40</v>
      </c>
      <c r="C95" s="1">
        <v>2</v>
      </c>
      <c r="D95" s="1">
        <v>2</v>
      </c>
      <c r="E95" s="1">
        <v>4</v>
      </c>
      <c r="F95" s="1">
        <v>7</v>
      </c>
    </row>
    <row r="96" spans="1:6" ht="13">
      <c r="A96" s="24">
        <v>40787</v>
      </c>
      <c r="B96" s="1">
        <v>43</v>
      </c>
      <c r="C96" s="1">
        <v>3</v>
      </c>
      <c r="D96" s="1">
        <v>0</v>
      </c>
      <c r="E96" s="1">
        <v>4</v>
      </c>
      <c r="F96" s="1">
        <v>8</v>
      </c>
    </row>
    <row r="97" spans="1:6" ht="13">
      <c r="A97" s="25">
        <v>40817</v>
      </c>
      <c r="B97" s="1">
        <v>42</v>
      </c>
      <c r="C97" s="1">
        <v>5</v>
      </c>
      <c r="D97" s="1">
        <v>3</v>
      </c>
      <c r="E97" s="1">
        <v>3</v>
      </c>
      <c r="F97" s="1">
        <v>7</v>
      </c>
    </row>
    <row r="98" spans="1:6" ht="13">
      <c r="A98" s="25">
        <v>40848</v>
      </c>
      <c r="B98" s="1">
        <v>42</v>
      </c>
      <c r="C98" s="1">
        <v>3</v>
      </c>
      <c r="D98" s="1">
        <v>2</v>
      </c>
      <c r="E98" s="1">
        <v>4</v>
      </c>
      <c r="F98" s="1">
        <v>8</v>
      </c>
    </row>
    <row r="99" spans="1:6" ht="13">
      <c r="A99" s="25">
        <v>40878</v>
      </c>
      <c r="B99" s="1">
        <v>36</v>
      </c>
      <c r="C99" s="1">
        <v>3</v>
      </c>
      <c r="D99" s="1">
        <v>0</v>
      </c>
      <c r="E99" s="1">
        <v>3</v>
      </c>
      <c r="F99" s="1">
        <v>5</v>
      </c>
    </row>
    <row r="100" spans="1:6" ht="13">
      <c r="A100" s="24">
        <v>40909</v>
      </c>
      <c r="B100" s="1">
        <v>43</v>
      </c>
      <c r="C100" s="1">
        <v>4</v>
      </c>
      <c r="D100" s="1">
        <v>2</v>
      </c>
      <c r="E100" s="1">
        <v>5</v>
      </c>
      <c r="F100" s="1">
        <v>10</v>
      </c>
    </row>
    <row r="101" spans="1:6" ht="13">
      <c r="A101" s="24">
        <v>40940</v>
      </c>
      <c r="B101" s="1">
        <v>41</v>
      </c>
      <c r="C101" s="1">
        <v>5</v>
      </c>
      <c r="D101" s="1">
        <v>3</v>
      </c>
      <c r="E101" s="1">
        <v>5</v>
      </c>
      <c r="F101" s="1">
        <v>7</v>
      </c>
    </row>
    <row r="102" spans="1:6" ht="13">
      <c r="A102" s="24">
        <v>40969</v>
      </c>
      <c r="B102" s="1">
        <v>39</v>
      </c>
      <c r="C102" s="1">
        <v>4</v>
      </c>
      <c r="D102" s="1">
        <v>0</v>
      </c>
      <c r="E102" s="1">
        <v>6</v>
      </c>
      <c r="F102" s="1">
        <v>8</v>
      </c>
    </row>
    <row r="103" spans="1:6" ht="13">
      <c r="A103" s="24">
        <v>41000</v>
      </c>
      <c r="B103" s="1">
        <v>42</v>
      </c>
      <c r="C103" s="1">
        <v>4</v>
      </c>
      <c r="D103" s="1">
        <v>2</v>
      </c>
      <c r="E103" s="1">
        <v>5</v>
      </c>
      <c r="F103" s="1">
        <v>8</v>
      </c>
    </row>
    <row r="104" spans="1:6" ht="13">
      <c r="A104" s="24">
        <v>41030</v>
      </c>
      <c r="B104" s="1">
        <v>40</v>
      </c>
      <c r="C104" s="1">
        <v>3</v>
      </c>
      <c r="D104" s="1">
        <v>2</v>
      </c>
      <c r="E104" s="1">
        <v>6</v>
      </c>
      <c r="F104" s="1">
        <v>7</v>
      </c>
    </row>
    <row r="105" spans="1:6" ht="13">
      <c r="A105" s="24">
        <v>41061</v>
      </c>
      <c r="B105" s="1">
        <v>37</v>
      </c>
      <c r="C105" s="1">
        <v>4</v>
      </c>
      <c r="D105" s="1">
        <v>2</v>
      </c>
      <c r="E105" s="1">
        <v>5</v>
      </c>
      <c r="F105" s="1">
        <v>8</v>
      </c>
    </row>
    <row r="106" spans="1:6" ht="13">
      <c r="A106" s="24">
        <v>41091</v>
      </c>
      <c r="B106" s="1">
        <v>44</v>
      </c>
      <c r="C106" s="1">
        <v>4</v>
      </c>
      <c r="D106" s="1">
        <v>2</v>
      </c>
      <c r="E106" s="1">
        <v>5</v>
      </c>
      <c r="F106" s="1">
        <v>6</v>
      </c>
    </row>
    <row r="107" spans="1:6" ht="13">
      <c r="A107" s="24">
        <v>41122</v>
      </c>
      <c r="B107" s="1">
        <v>44</v>
      </c>
      <c r="C107" s="1">
        <v>4</v>
      </c>
      <c r="D107" s="1">
        <v>2</v>
      </c>
      <c r="E107" s="1">
        <v>3</v>
      </c>
      <c r="F107" s="1">
        <v>7</v>
      </c>
    </row>
    <row r="108" spans="1:6" ht="13">
      <c r="A108" s="24">
        <v>41153</v>
      </c>
      <c r="B108" s="1">
        <v>48</v>
      </c>
      <c r="C108" s="1">
        <v>3</v>
      </c>
      <c r="D108" s="1">
        <v>4</v>
      </c>
      <c r="E108" s="1">
        <v>4</v>
      </c>
      <c r="F108" s="1">
        <v>11</v>
      </c>
    </row>
    <row r="109" spans="1:6" ht="13">
      <c r="A109" s="25">
        <v>41183</v>
      </c>
      <c r="B109" s="1">
        <v>39</v>
      </c>
      <c r="C109" s="1">
        <v>3</v>
      </c>
      <c r="D109" s="1">
        <v>3</v>
      </c>
      <c r="E109" s="1">
        <v>4</v>
      </c>
      <c r="F109" s="1">
        <v>9</v>
      </c>
    </row>
    <row r="110" spans="1:6" ht="13">
      <c r="A110" s="25">
        <v>41214</v>
      </c>
      <c r="B110" s="1">
        <v>45</v>
      </c>
      <c r="C110" s="1">
        <v>5</v>
      </c>
      <c r="D110" s="1">
        <v>2</v>
      </c>
      <c r="E110" s="1">
        <v>4</v>
      </c>
      <c r="F110" s="1">
        <v>9</v>
      </c>
    </row>
    <row r="111" spans="1:6" ht="13">
      <c r="A111" s="25">
        <v>41244</v>
      </c>
      <c r="B111" s="1">
        <v>36</v>
      </c>
      <c r="C111" s="1">
        <v>5</v>
      </c>
      <c r="D111" s="1">
        <v>0</v>
      </c>
      <c r="E111" s="1">
        <v>3</v>
      </c>
      <c r="F111" s="1">
        <v>6</v>
      </c>
    </row>
    <row r="112" spans="1:6" ht="13">
      <c r="A112" s="24">
        <v>41275</v>
      </c>
      <c r="B112" s="1">
        <v>47</v>
      </c>
      <c r="C112" s="1">
        <v>3</v>
      </c>
      <c r="D112" s="1">
        <v>2</v>
      </c>
      <c r="E112" s="1">
        <v>4</v>
      </c>
      <c r="F112" s="1">
        <v>10</v>
      </c>
    </row>
    <row r="113" spans="1:6" ht="13">
      <c r="A113" s="24">
        <v>41306</v>
      </c>
      <c r="B113" s="1">
        <v>42</v>
      </c>
      <c r="C113" s="1">
        <v>5</v>
      </c>
      <c r="D113" s="1">
        <v>2</v>
      </c>
      <c r="E113" s="1">
        <v>5</v>
      </c>
      <c r="F113" s="1">
        <v>8</v>
      </c>
    </row>
    <row r="114" spans="1:6" ht="13">
      <c r="A114" s="24">
        <v>41334</v>
      </c>
      <c r="B114" s="1">
        <v>44</v>
      </c>
      <c r="C114" s="1">
        <v>4</v>
      </c>
      <c r="D114" s="1">
        <v>3</v>
      </c>
      <c r="E114" s="1">
        <v>5</v>
      </c>
      <c r="F114" s="1">
        <v>9</v>
      </c>
    </row>
    <row r="115" spans="1:6" ht="13">
      <c r="A115" s="24">
        <v>41365</v>
      </c>
      <c r="B115" s="1">
        <v>48</v>
      </c>
      <c r="C115" s="1">
        <v>4</v>
      </c>
      <c r="D115" s="1">
        <v>2</v>
      </c>
      <c r="E115" s="1">
        <v>5</v>
      </c>
      <c r="F115" s="1">
        <v>9</v>
      </c>
    </row>
    <row r="116" spans="1:6" ht="13">
      <c r="A116" s="24">
        <v>41395</v>
      </c>
      <c r="B116" s="1">
        <v>46</v>
      </c>
      <c r="C116" s="1">
        <v>4</v>
      </c>
      <c r="D116" s="1">
        <v>2</v>
      </c>
      <c r="E116" s="1">
        <v>5</v>
      </c>
      <c r="F116" s="1">
        <v>8</v>
      </c>
    </row>
    <row r="117" spans="1:6" ht="13">
      <c r="A117" s="24">
        <v>41426</v>
      </c>
      <c r="B117" s="1">
        <v>41</v>
      </c>
      <c r="C117" s="1">
        <v>5</v>
      </c>
      <c r="D117" s="1">
        <v>0</v>
      </c>
      <c r="E117" s="1">
        <v>4</v>
      </c>
      <c r="F117" s="1">
        <v>10</v>
      </c>
    </row>
    <row r="118" spans="1:6" ht="13">
      <c r="A118" s="24">
        <v>41456</v>
      </c>
      <c r="B118" s="1">
        <v>49</v>
      </c>
      <c r="C118" s="1">
        <v>4</v>
      </c>
      <c r="D118" s="1">
        <v>2</v>
      </c>
      <c r="E118" s="1">
        <v>4</v>
      </c>
      <c r="F118" s="1">
        <v>6</v>
      </c>
    </row>
    <row r="119" spans="1:6" ht="13">
      <c r="A119" s="24">
        <v>41487</v>
      </c>
      <c r="B119" s="1">
        <v>49</v>
      </c>
      <c r="C119" s="1">
        <v>4</v>
      </c>
      <c r="D119" s="1">
        <v>2</v>
      </c>
      <c r="E119" s="1">
        <v>4</v>
      </c>
      <c r="F119" s="1">
        <v>8</v>
      </c>
    </row>
    <row r="120" spans="1:6" ht="13">
      <c r="A120" s="24">
        <v>41518</v>
      </c>
      <c r="B120" s="1">
        <v>49</v>
      </c>
      <c r="C120" s="1">
        <v>4</v>
      </c>
      <c r="D120" s="1">
        <v>1</v>
      </c>
      <c r="E120" s="1">
        <v>4</v>
      </c>
      <c r="F120" s="1">
        <v>11</v>
      </c>
    </row>
    <row r="121" spans="1:6" ht="13">
      <c r="A121" s="25">
        <v>41548</v>
      </c>
      <c r="B121" s="1">
        <v>51</v>
      </c>
      <c r="C121" s="1">
        <v>4</v>
      </c>
      <c r="D121" s="1">
        <v>2</v>
      </c>
      <c r="E121" s="1">
        <v>3</v>
      </c>
      <c r="F121" s="1">
        <v>11</v>
      </c>
    </row>
    <row r="122" spans="1:6" ht="13">
      <c r="A122" s="25">
        <v>41579</v>
      </c>
      <c r="B122" s="1">
        <v>55</v>
      </c>
      <c r="C122" s="1">
        <v>4</v>
      </c>
      <c r="D122" s="1">
        <v>3</v>
      </c>
      <c r="E122" s="1">
        <v>5</v>
      </c>
      <c r="F122" s="1">
        <v>10</v>
      </c>
    </row>
    <row r="123" spans="1:6" ht="13">
      <c r="A123" s="25">
        <v>41609</v>
      </c>
      <c r="B123" s="1">
        <v>49</v>
      </c>
      <c r="C123" s="1">
        <v>6</v>
      </c>
      <c r="D123" s="1">
        <v>2</v>
      </c>
      <c r="E123" s="1">
        <v>3</v>
      </c>
      <c r="F123" s="1">
        <v>7</v>
      </c>
    </row>
    <row r="124" spans="1:6" ht="13">
      <c r="A124" s="24">
        <v>41640</v>
      </c>
      <c r="B124" s="1">
        <v>54</v>
      </c>
      <c r="C124" s="1">
        <v>4</v>
      </c>
      <c r="D124" s="1">
        <v>2</v>
      </c>
      <c r="E124" s="1">
        <v>4</v>
      </c>
      <c r="F124" s="1">
        <v>11</v>
      </c>
    </row>
    <row r="125" spans="1:6" ht="13">
      <c r="A125" s="24">
        <v>41671</v>
      </c>
      <c r="B125" s="1">
        <v>50</v>
      </c>
      <c r="C125" s="1">
        <v>5</v>
      </c>
      <c r="D125" s="1">
        <v>2</v>
      </c>
      <c r="E125" s="1">
        <v>5</v>
      </c>
      <c r="F125" s="1">
        <v>10</v>
      </c>
    </row>
    <row r="126" spans="1:6" ht="13">
      <c r="A126" s="24">
        <v>41699</v>
      </c>
      <c r="B126" s="1">
        <v>53</v>
      </c>
      <c r="C126" s="1">
        <v>5</v>
      </c>
      <c r="D126" s="1">
        <v>3</v>
      </c>
      <c r="E126" s="1">
        <v>6</v>
      </c>
      <c r="F126" s="1">
        <v>10</v>
      </c>
    </row>
    <row r="127" spans="1:6" ht="13">
      <c r="A127" s="24">
        <v>41730</v>
      </c>
      <c r="B127" s="1">
        <v>51</v>
      </c>
      <c r="C127" s="1">
        <v>5</v>
      </c>
      <c r="D127" s="1">
        <v>3</v>
      </c>
      <c r="E127" s="1">
        <v>4</v>
      </c>
      <c r="F127" s="1">
        <v>9</v>
      </c>
    </row>
    <row r="128" spans="1:6" ht="13">
      <c r="A128" s="24">
        <v>41760</v>
      </c>
      <c r="B128" s="1">
        <v>51</v>
      </c>
      <c r="C128" s="1">
        <v>5</v>
      </c>
      <c r="D128" s="1">
        <v>3</v>
      </c>
      <c r="E128" s="1">
        <v>4</v>
      </c>
      <c r="F128" s="1">
        <v>11</v>
      </c>
    </row>
    <row r="129" spans="1:6" ht="13">
      <c r="A129" s="24">
        <v>41791</v>
      </c>
      <c r="B129" s="1">
        <v>49</v>
      </c>
      <c r="C129" s="1">
        <v>5</v>
      </c>
      <c r="D129" s="1">
        <v>2</v>
      </c>
      <c r="E129" s="1">
        <v>4</v>
      </c>
      <c r="F129" s="1">
        <v>10</v>
      </c>
    </row>
    <row r="130" spans="1:6" ht="13">
      <c r="A130" s="24">
        <v>41821</v>
      </c>
      <c r="B130" s="1">
        <v>51</v>
      </c>
      <c r="C130" s="1">
        <v>3</v>
      </c>
      <c r="D130" s="1">
        <v>2</v>
      </c>
      <c r="E130" s="1">
        <v>3</v>
      </c>
      <c r="F130" s="1">
        <v>8</v>
      </c>
    </row>
    <row r="131" spans="1:6" ht="13">
      <c r="A131" s="24">
        <v>41852</v>
      </c>
      <c r="B131" s="1">
        <v>50</v>
      </c>
      <c r="C131" s="1">
        <v>5</v>
      </c>
      <c r="D131" s="1">
        <v>1</v>
      </c>
      <c r="E131" s="1">
        <v>4</v>
      </c>
      <c r="F131" s="1">
        <v>7</v>
      </c>
    </row>
    <row r="132" spans="1:6" ht="13">
      <c r="A132" s="24">
        <v>41883</v>
      </c>
      <c r="B132" s="1">
        <v>53</v>
      </c>
      <c r="C132" s="1">
        <v>5</v>
      </c>
      <c r="D132" s="1">
        <v>3</v>
      </c>
      <c r="E132" s="1">
        <v>4</v>
      </c>
      <c r="F132" s="1">
        <v>11</v>
      </c>
    </row>
    <row r="133" spans="1:6" ht="13">
      <c r="A133" s="25">
        <v>41913</v>
      </c>
      <c r="B133" s="1">
        <v>48</v>
      </c>
      <c r="C133" s="1">
        <v>6</v>
      </c>
      <c r="D133" s="1">
        <v>2</v>
      </c>
      <c r="E133" s="1">
        <v>5</v>
      </c>
      <c r="F133" s="1">
        <v>12</v>
      </c>
    </row>
    <row r="134" spans="1:6" ht="13">
      <c r="A134" s="25">
        <v>41944</v>
      </c>
      <c r="B134" s="1">
        <v>52</v>
      </c>
      <c r="C134" s="1">
        <v>5</v>
      </c>
      <c r="D134" s="1">
        <v>3</v>
      </c>
      <c r="E134" s="1">
        <v>4</v>
      </c>
      <c r="F134" s="1">
        <v>12</v>
      </c>
    </row>
    <row r="135" spans="1:6" ht="13">
      <c r="A135" s="25">
        <v>41974</v>
      </c>
      <c r="B135" s="1">
        <v>50</v>
      </c>
      <c r="C135" s="1">
        <v>4</v>
      </c>
      <c r="D135" s="1">
        <v>3</v>
      </c>
      <c r="E135" s="1">
        <v>3</v>
      </c>
      <c r="F135" s="1">
        <v>9</v>
      </c>
    </row>
    <row r="136" spans="1:6" ht="13">
      <c r="A136" s="24">
        <v>42005</v>
      </c>
      <c r="B136" s="1">
        <v>53</v>
      </c>
      <c r="C136" s="1">
        <v>6</v>
      </c>
      <c r="D136" s="1">
        <v>3</v>
      </c>
      <c r="E136" s="1">
        <v>6</v>
      </c>
      <c r="F136" s="1">
        <v>12</v>
      </c>
    </row>
    <row r="137" spans="1:6" ht="13">
      <c r="A137" s="24">
        <v>42036</v>
      </c>
      <c r="B137" s="1">
        <v>51</v>
      </c>
      <c r="C137" s="1">
        <v>5</v>
      </c>
      <c r="D137" s="1">
        <v>3</v>
      </c>
      <c r="E137" s="1">
        <v>7</v>
      </c>
      <c r="F137" s="1">
        <v>10</v>
      </c>
    </row>
    <row r="138" spans="1:6" ht="13">
      <c r="A138" s="24">
        <v>42064</v>
      </c>
      <c r="B138" s="1">
        <v>52</v>
      </c>
      <c r="C138" s="1">
        <v>6</v>
      </c>
      <c r="D138" s="1">
        <v>3</v>
      </c>
      <c r="E138" s="1">
        <v>5</v>
      </c>
      <c r="F138" s="1">
        <v>12</v>
      </c>
    </row>
    <row r="139" spans="1:6" ht="13">
      <c r="A139" s="24">
        <v>42095</v>
      </c>
      <c r="B139" s="1">
        <v>54</v>
      </c>
      <c r="C139" s="1">
        <v>5</v>
      </c>
      <c r="D139" s="1">
        <v>3</v>
      </c>
      <c r="E139" s="1">
        <v>5</v>
      </c>
      <c r="F139" s="1">
        <v>11</v>
      </c>
    </row>
    <row r="140" spans="1:6" ht="13">
      <c r="A140" s="24">
        <v>42125</v>
      </c>
      <c r="B140" s="1">
        <v>51</v>
      </c>
      <c r="C140" s="1">
        <v>5</v>
      </c>
      <c r="D140" s="1">
        <v>3</v>
      </c>
      <c r="E140" s="1">
        <v>6</v>
      </c>
      <c r="F140" s="1">
        <v>12</v>
      </c>
    </row>
    <row r="141" spans="1:6" ht="13">
      <c r="A141" s="24">
        <v>42156</v>
      </c>
      <c r="B141" s="1">
        <v>55</v>
      </c>
      <c r="C141" s="1">
        <v>6</v>
      </c>
      <c r="D141" s="1">
        <v>2</v>
      </c>
      <c r="E141" s="1">
        <v>5</v>
      </c>
      <c r="F141" s="1">
        <v>10</v>
      </c>
    </row>
    <row r="142" spans="1:6" ht="13">
      <c r="A142" s="24">
        <v>42186</v>
      </c>
      <c r="B142" s="1">
        <v>57</v>
      </c>
      <c r="C142" s="1">
        <v>5</v>
      </c>
      <c r="D142" s="1">
        <v>4</v>
      </c>
      <c r="E142" s="1">
        <v>5</v>
      </c>
      <c r="F142" s="1">
        <v>8</v>
      </c>
    </row>
    <row r="143" spans="1:6" ht="13">
      <c r="A143" s="24">
        <v>42217</v>
      </c>
      <c r="B143" s="1">
        <v>57</v>
      </c>
      <c r="C143" s="1">
        <v>5</v>
      </c>
      <c r="D143" s="1">
        <v>2</v>
      </c>
      <c r="E143" s="1">
        <v>2</v>
      </c>
      <c r="F143" s="1">
        <v>9</v>
      </c>
    </row>
    <row r="144" spans="1:6" ht="13">
      <c r="A144" s="24">
        <v>42248</v>
      </c>
      <c r="B144" s="1">
        <v>59</v>
      </c>
      <c r="C144" s="1">
        <v>4</v>
      </c>
      <c r="D144" s="1">
        <v>3</v>
      </c>
      <c r="E144" s="1">
        <v>5</v>
      </c>
      <c r="F144" s="1">
        <v>14</v>
      </c>
    </row>
    <row r="145" spans="1:6" ht="13">
      <c r="A145" s="25">
        <v>42278</v>
      </c>
      <c r="B145" s="1">
        <v>60</v>
      </c>
      <c r="C145" s="1">
        <v>5</v>
      </c>
      <c r="D145" s="1">
        <v>2</v>
      </c>
      <c r="E145" s="1">
        <v>6</v>
      </c>
      <c r="F145" s="1">
        <v>14</v>
      </c>
    </row>
    <row r="146" spans="1:6" ht="13">
      <c r="A146" s="25">
        <v>42309</v>
      </c>
      <c r="B146" s="1">
        <v>63</v>
      </c>
      <c r="C146" s="1">
        <v>5</v>
      </c>
      <c r="D146" s="1">
        <v>4</v>
      </c>
      <c r="E146" s="1">
        <v>6</v>
      </c>
      <c r="F146" s="1">
        <v>13</v>
      </c>
    </row>
    <row r="147" spans="1:6" ht="13">
      <c r="A147" s="25">
        <v>42339</v>
      </c>
      <c r="B147" s="1">
        <v>56</v>
      </c>
      <c r="C147" s="1">
        <v>6</v>
      </c>
      <c r="D147" s="1">
        <v>3</v>
      </c>
      <c r="E147" s="1">
        <v>6</v>
      </c>
      <c r="F147" s="1">
        <v>11</v>
      </c>
    </row>
    <row r="148" spans="1:6" ht="13">
      <c r="A148" s="24">
        <v>42370</v>
      </c>
      <c r="B148" s="1">
        <v>70</v>
      </c>
      <c r="C148" s="1">
        <v>6</v>
      </c>
      <c r="D148" s="1">
        <v>4</v>
      </c>
      <c r="E148" s="1">
        <v>6</v>
      </c>
      <c r="F148" s="1">
        <v>14</v>
      </c>
    </row>
    <row r="149" spans="1:6" ht="13">
      <c r="A149" s="24">
        <v>42401</v>
      </c>
      <c r="B149" s="1">
        <v>62</v>
      </c>
      <c r="C149" s="1">
        <v>7</v>
      </c>
      <c r="D149" s="1">
        <v>5</v>
      </c>
      <c r="E149" s="1">
        <v>7</v>
      </c>
      <c r="F149" s="1">
        <v>12</v>
      </c>
    </row>
    <row r="150" spans="1:6" ht="13">
      <c r="A150" s="24">
        <v>42430</v>
      </c>
      <c r="B150" s="1">
        <v>64</v>
      </c>
      <c r="C150" s="1">
        <v>5</v>
      </c>
      <c r="D150" s="1">
        <v>3</v>
      </c>
      <c r="E150" s="1">
        <v>6</v>
      </c>
      <c r="F150" s="1">
        <v>15</v>
      </c>
    </row>
    <row r="151" spans="1:6" ht="13">
      <c r="A151" s="24">
        <v>42461</v>
      </c>
      <c r="B151" s="1">
        <v>65</v>
      </c>
      <c r="C151" s="1">
        <v>6</v>
      </c>
      <c r="D151" s="1">
        <v>3</v>
      </c>
      <c r="E151" s="1">
        <v>6</v>
      </c>
      <c r="F151" s="1">
        <v>14</v>
      </c>
    </row>
    <row r="152" spans="1:6" ht="13">
      <c r="A152" s="24">
        <v>42491</v>
      </c>
      <c r="B152" s="1">
        <v>66</v>
      </c>
      <c r="C152" s="1">
        <v>5</v>
      </c>
      <c r="D152" s="1">
        <v>3</v>
      </c>
      <c r="E152" s="1">
        <v>7</v>
      </c>
      <c r="F152" s="1">
        <v>14</v>
      </c>
    </row>
    <row r="153" spans="1:6" ht="13">
      <c r="A153" s="24">
        <v>42522</v>
      </c>
      <c r="B153" s="1">
        <v>63</v>
      </c>
      <c r="C153" s="1">
        <v>7</v>
      </c>
      <c r="D153" s="1">
        <v>3</v>
      </c>
      <c r="E153" s="1">
        <v>5</v>
      </c>
      <c r="F153" s="1">
        <v>13</v>
      </c>
    </row>
    <row r="154" spans="1:6" ht="13">
      <c r="A154" s="24">
        <v>42552</v>
      </c>
      <c r="B154" s="1">
        <v>68</v>
      </c>
      <c r="C154" s="1">
        <v>5</v>
      </c>
      <c r="D154" s="1">
        <v>3</v>
      </c>
      <c r="E154" s="1">
        <v>4</v>
      </c>
      <c r="F154" s="1">
        <v>9</v>
      </c>
    </row>
    <row r="155" spans="1:6" ht="13">
      <c r="A155" s="24">
        <v>42583</v>
      </c>
      <c r="B155" s="1">
        <v>65</v>
      </c>
      <c r="C155" s="1">
        <v>5</v>
      </c>
      <c r="D155" s="1">
        <v>3</v>
      </c>
      <c r="E155" s="1">
        <v>5</v>
      </c>
      <c r="F155" s="1">
        <v>12</v>
      </c>
    </row>
    <row r="156" spans="1:6" ht="13">
      <c r="A156" s="24">
        <v>42614</v>
      </c>
      <c r="B156" s="1">
        <v>71</v>
      </c>
      <c r="C156" s="1">
        <v>4</v>
      </c>
      <c r="D156" s="1">
        <v>3</v>
      </c>
      <c r="E156" s="1">
        <v>4</v>
      </c>
      <c r="F156" s="1">
        <v>16</v>
      </c>
    </row>
    <row r="157" spans="1:6" ht="13">
      <c r="A157" s="25">
        <v>42644</v>
      </c>
      <c r="B157" s="1">
        <v>70</v>
      </c>
      <c r="C157" s="1">
        <v>5</v>
      </c>
      <c r="D157" s="1">
        <v>3</v>
      </c>
      <c r="E157" s="1">
        <v>4</v>
      </c>
      <c r="F157" s="1">
        <v>15</v>
      </c>
    </row>
    <row r="158" spans="1:6" ht="13">
      <c r="A158" s="25">
        <v>42675</v>
      </c>
      <c r="B158" s="1">
        <v>18</v>
      </c>
      <c r="C158" s="1">
        <v>5</v>
      </c>
      <c r="D158" s="1">
        <v>0</v>
      </c>
      <c r="E158" s="1">
        <v>0</v>
      </c>
      <c r="F158" s="1">
        <v>10</v>
      </c>
    </row>
    <row r="159" spans="1:6" ht="13">
      <c r="A159" s="25">
        <v>42705</v>
      </c>
      <c r="B159" s="1">
        <v>12</v>
      </c>
      <c r="C159" s="1">
        <v>5</v>
      </c>
      <c r="D159" s="1">
        <v>0</v>
      </c>
      <c r="E159" s="1">
        <v>0</v>
      </c>
      <c r="F159" s="1">
        <v>5</v>
      </c>
    </row>
    <row r="160" spans="1:6" ht="13">
      <c r="A160" s="24">
        <v>42736</v>
      </c>
      <c r="B160" s="1">
        <v>14</v>
      </c>
      <c r="C160" s="1">
        <v>6</v>
      </c>
      <c r="D160" s="1">
        <v>0</v>
      </c>
      <c r="E160" s="1">
        <v>0</v>
      </c>
      <c r="F160" s="1">
        <v>9</v>
      </c>
    </row>
    <row r="161" spans="1:6" ht="13">
      <c r="A161" s="24">
        <v>42767</v>
      </c>
      <c r="B161" s="1">
        <v>17</v>
      </c>
      <c r="C161" s="1">
        <v>5</v>
      </c>
      <c r="D161" s="1">
        <v>0</v>
      </c>
      <c r="E161" s="1">
        <v>0</v>
      </c>
      <c r="F161" s="1">
        <v>12</v>
      </c>
    </row>
    <row r="162" spans="1:6" ht="13">
      <c r="A162" s="24">
        <v>42795</v>
      </c>
      <c r="B162" s="1">
        <v>16</v>
      </c>
      <c r="C162" s="1">
        <v>8</v>
      </c>
      <c r="D162" s="1">
        <v>0</v>
      </c>
      <c r="E162" s="1">
        <v>2</v>
      </c>
      <c r="F162" s="1">
        <v>10</v>
      </c>
    </row>
    <row r="163" spans="1:6" ht="13">
      <c r="A163" s="24">
        <v>42826</v>
      </c>
      <c r="B163" s="1">
        <v>17</v>
      </c>
      <c r="C163" s="1">
        <v>6</v>
      </c>
      <c r="D163" s="1">
        <v>0</v>
      </c>
      <c r="E163" s="1">
        <v>0</v>
      </c>
      <c r="F163" s="1">
        <v>8</v>
      </c>
    </row>
    <row r="164" spans="1:6" ht="13">
      <c r="A164" s="24">
        <v>42856</v>
      </c>
      <c r="B164" s="1">
        <v>9</v>
      </c>
      <c r="C164" s="1">
        <v>5</v>
      </c>
      <c r="D164" s="1">
        <v>0</v>
      </c>
      <c r="E164" s="1">
        <v>0</v>
      </c>
      <c r="F164" s="1">
        <v>12</v>
      </c>
    </row>
    <row r="165" spans="1:6" ht="13">
      <c r="A165" s="24">
        <v>42887</v>
      </c>
      <c r="B165" s="1">
        <v>10</v>
      </c>
      <c r="C165" s="1">
        <v>4</v>
      </c>
      <c r="D165" s="1">
        <v>0</v>
      </c>
      <c r="E165" s="1">
        <v>2</v>
      </c>
      <c r="F165" s="1">
        <v>9</v>
      </c>
    </row>
    <row r="166" spans="1:6" ht="13">
      <c r="A166" s="24">
        <v>42917</v>
      </c>
      <c r="B166" s="1">
        <v>11</v>
      </c>
      <c r="C166" s="1">
        <v>7</v>
      </c>
      <c r="D166" s="1">
        <v>0</v>
      </c>
      <c r="E166" s="1">
        <v>0</v>
      </c>
      <c r="F166" s="1">
        <v>9</v>
      </c>
    </row>
    <row r="167" spans="1:6" ht="13">
      <c r="A167" s="24">
        <v>42948</v>
      </c>
      <c r="B167" s="1">
        <v>25</v>
      </c>
      <c r="C167" s="1">
        <v>5</v>
      </c>
      <c r="D167" s="1">
        <v>0</v>
      </c>
      <c r="E167" s="1">
        <v>2</v>
      </c>
      <c r="F167" s="1">
        <v>8</v>
      </c>
    </row>
    <row r="168" spans="1:6" ht="13">
      <c r="A168" s="24">
        <v>42979</v>
      </c>
      <c r="B168" s="1">
        <v>38</v>
      </c>
      <c r="C168" s="1">
        <v>4</v>
      </c>
      <c r="D168" s="1">
        <v>0</v>
      </c>
      <c r="E168" s="1">
        <v>2</v>
      </c>
      <c r="F168" s="1">
        <v>12</v>
      </c>
    </row>
    <row r="169" spans="1:6" ht="13">
      <c r="A169" s="25">
        <v>43009</v>
      </c>
      <c r="B169" s="1">
        <v>43</v>
      </c>
      <c r="C169" s="1">
        <v>6</v>
      </c>
      <c r="D169" s="1">
        <v>4</v>
      </c>
      <c r="E169" s="1">
        <v>2</v>
      </c>
      <c r="F169" s="1">
        <v>12</v>
      </c>
    </row>
    <row r="170" spans="1:6" ht="13">
      <c r="A170" s="25">
        <v>43040</v>
      </c>
      <c r="B170" s="1">
        <v>71</v>
      </c>
      <c r="C170" s="1">
        <v>5</v>
      </c>
      <c r="D170" s="1">
        <v>3</v>
      </c>
      <c r="E170" s="1">
        <v>2</v>
      </c>
      <c r="F170" s="1">
        <v>11</v>
      </c>
    </row>
    <row r="171" spans="1:6" ht="13">
      <c r="A171" s="25">
        <v>43070</v>
      </c>
      <c r="B171" s="1">
        <v>34</v>
      </c>
      <c r="C171" s="1">
        <v>5</v>
      </c>
      <c r="D171" s="1">
        <v>2</v>
      </c>
      <c r="E171" s="1">
        <v>3</v>
      </c>
      <c r="F171" s="1">
        <v>10</v>
      </c>
    </row>
    <row r="172" spans="1:6" ht="13">
      <c r="A172" s="24">
        <v>43101</v>
      </c>
      <c r="B172" s="1">
        <v>82</v>
      </c>
      <c r="C172" s="1">
        <v>5</v>
      </c>
      <c r="D172" s="1">
        <v>2</v>
      </c>
      <c r="E172" s="1">
        <v>1</v>
      </c>
      <c r="F172" s="1">
        <v>7</v>
      </c>
    </row>
    <row r="173" spans="1:6" ht="13">
      <c r="A173" s="24">
        <v>43132</v>
      </c>
      <c r="B173" s="1">
        <v>85</v>
      </c>
      <c r="C173" s="1">
        <v>6</v>
      </c>
      <c r="D173" s="1">
        <v>3</v>
      </c>
      <c r="E173" s="1">
        <v>2</v>
      </c>
      <c r="F173" s="1">
        <v>5</v>
      </c>
    </row>
    <row r="174" spans="1:6" ht="13">
      <c r="A174" s="24">
        <v>43160</v>
      </c>
      <c r="B174" s="1">
        <v>83</v>
      </c>
      <c r="C174" s="1">
        <v>5</v>
      </c>
      <c r="D174" s="1">
        <v>1</v>
      </c>
      <c r="E174" s="1">
        <v>2</v>
      </c>
      <c r="F174" s="1">
        <v>11</v>
      </c>
    </row>
    <row r="175" spans="1:6" ht="13">
      <c r="A175" s="24">
        <v>43191</v>
      </c>
      <c r="B175" s="1">
        <v>80</v>
      </c>
      <c r="C175" s="1">
        <v>7</v>
      </c>
      <c r="D175" s="1">
        <v>3</v>
      </c>
      <c r="E175" s="1">
        <v>2</v>
      </c>
      <c r="F175" s="1">
        <v>4</v>
      </c>
    </row>
    <row r="176" spans="1:6" ht="13">
      <c r="A176" s="24">
        <v>43221</v>
      </c>
      <c r="B176" s="1">
        <v>80</v>
      </c>
      <c r="C176" s="1">
        <v>4</v>
      </c>
      <c r="D176" s="1">
        <v>3</v>
      </c>
      <c r="E176" s="1">
        <v>0</v>
      </c>
      <c r="F176" s="1">
        <v>1</v>
      </c>
    </row>
    <row r="177" spans="1:6" ht="13">
      <c r="A177" s="24">
        <v>43252</v>
      </c>
      <c r="B177" s="1">
        <v>80</v>
      </c>
      <c r="C177" s="1">
        <v>5</v>
      </c>
      <c r="D177" s="1">
        <v>4</v>
      </c>
      <c r="E177" s="1">
        <v>0</v>
      </c>
      <c r="F177" s="1">
        <v>4</v>
      </c>
    </row>
    <row r="178" spans="1:6" ht="13">
      <c r="A178" s="24">
        <v>43282</v>
      </c>
      <c r="B178" s="1">
        <v>93</v>
      </c>
      <c r="C178" s="1">
        <v>7</v>
      </c>
      <c r="D178" s="1">
        <v>3</v>
      </c>
      <c r="E178" s="1">
        <v>2</v>
      </c>
      <c r="F178" s="1">
        <v>7</v>
      </c>
    </row>
    <row r="179" spans="1:6" ht="13">
      <c r="A179" s="24">
        <v>43313</v>
      </c>
      <c r="B179" s="1">
        <v>84</v>
      </c>
      <c r="C179" s="1">
        <v>5</v>
      </c>
      <c r="D179" s="1">
        <v>3</v>
      </c>
      <c r="E179" s="1">
        <v>2</v>
      </c>
      <c r="F179" s="1">
        <v>4</v>
      </c>
    </row>
    <row r="180" spans="1:6" ht="13">
      <c r="A180" s="24">
        <v>43344</v>
      </c>
      <c r="B180" s="1">
        <v>87</v>
      </c>
      <c r="C180" s="1">
        <v>4</v>
      </c>
      <c r="D180" s="1">
        <v>5</v>
      </c>
      <c r="E180" s="1">
        <v>2</v>
      </c>
      <c r="F180" s="1">
        <v>2</v>
      </c>
    </row>
    <row r="181" spans="1:6" ht="13">
      <c r="A181" s="25">
        <v>43374</v>
      </c>
      <c r="B181" s="1">
        <v>90</v>
      </c>
      <c r="C181" s="1">
        <v>5</v>
      </c>
      <c r="D181" s="1">
        <v>5</v>
      </c>
      <c r="E181" s="1">
        <v>1</v>
      </c>
      <c r="F181" s="1">
        <v>0</v>
      </c>
    </row>
    <row r="182" spans="1:6" ht="13">
      <c r="A182" s="25">
        <v>43405</v>
      </c>
      <c r="B182" s="1">
        <v>91</v>
      </c>
      <c r="C182" s="1">
        <v>5</v>
      </c>
      <c r="D182" s="1">
        <v>5</v>
      </c>
      <c r="E182" s="1">
        <v>2</v>
      </c>
      <c r="F182" s="1">
        <v>0</v>
      </c>
    </row>
    <row r="183" spans="1:6" ht="13">
      <c r="A183" s="25">
        <v>43435</v>
      </c>
      <c r="B183" s="1">
        <v>85</v>
      </c>
      <c r="C183" s="1">
        <v>5</v>
      </c>
      <c r="D183" s="1">
        <v>3</v>
      </c>
      <c r="E183" s="1">
        <v>2</v>
      </c>
      <c r="F183" s="1">
        <v>0</v>
      </c>
    </row>
    <row r="184" spans="1:6" ht="13">
      <c r="A184" s="24">
        <v>43466</v>
      </c>
      <c r="B184" s="1">
        <v>100</v>
      </c>
      <c r="C184" s="1">
        <v>6</v>
      </c>
      <c r="D184" s="1">
        <v>5</v>
      </c>
      <c r="E184" s="1">
        <v>3</v>
      </c>
      <c r="F184" s="1">
        <v>0</v>
      </c>
    </row>
    <row r="185" spans="1:6" ht="13">
      <c r="A185" s="24">
        <v>43497</v>
      </c>
      <c r="B185" s="1">
        <v>97</v>
      </c>
      <c r="C185" s="1">
        <v>5</v>
      </c>
      <c r="D185" s="1">
        <v>6</v>
      </c>
      <c r="E185" s="1">
        <v>2</v>
      </c>
      <c r="F185" s="1">
        <v>2</v>
      </c>
    </row>
    <row r="186" spans="1:6" ht="13">
      <c r="A186" s="24">
        <v>43525</v>
      </c>
      <c r="B186" s="1">
        <v>88</v>
      </c>
      <c r="C186" s="1">
        <v>6</v>
      </c>
      <c r="D186" s="1">
        <v>5</v>
      </c>
      <c r="E186" s="1">
        <v>3</v>
      </c>
      <c r="F186" s="1">
        <v>5</v>
      </c>
    </row>
    <row r="187" spans="1:6" ht="13">
      <c r="A187" s="24">
        <v>43556</v>
      </c>
      <c r="B187" s="1">
        <v>77</v>
      </c>
      <c r="C187" s="1">
        <v>5</v>
      </c>
      <c r="D187" s="1">
        <v>5</v>
      </c>
      <c r="E187" s="1">
        <v>2</v>
      </c>
      <c r="F187" s="1">
        <v>6</v>
      </c>
    </row>
    <row r="188" spans="1:6" ht="13">
      <c r="A188" s="24">
        <v>43586</v>
      </c>
      <c r="B188" s="1">
        <v>75</v>
      </c>
      <c r="C188" s="1">
        <v>5</v>
      </c>
      <c r="D188" s="1">
        <v>5</v>
      </c>
      <c r="E188" s="1">
        <v>2</v>
      </c>
      <c r="F188" s="1">
        <v>7</v>
      </c>
    </row>
    <row r="189" spans="1:6" ht="13">
      <c r="A189" s="24">
        <v>43617</v>
      </c>
      <c r="B189" s="1">
        <v>77</v>
      </c>
      <c r="C189" s="1">
        <v>6</v>
      </c>
      <c r="D189" s="1">
        <v>5</v>
      </c>
      <c r="E189" s="1">
        <v>2</v>
      </c>
      <c r="F189" s="1">
        <v>9</v>
      </c>
    </row>
    <row r="190" spans="1:6" ht="13">
      <c r="A190" s="24">
        <v>43647</v>
      </c>
      <c r="B190" s="1">
        <v>81</v>
      </c>
      <c r="C190" s="1">
        <v>4</v>
      </c>
      <c r="D190" s="1">
        <v>5</v>
      </c>
      <c r="E190" s="1">
        <v>2</v>
      </c>
      <c r="F190" s="1">
        <v>7</v>
      </c>
    </row>
    <row r="191" spans="1:6" ht="13">
      <c r="A191" s="24">
        <v>43678</v>
      </c>
      <c r="B191" s="1">
        <v>71</v>
      </c>
      <c r="C191" s="1">
        <v>4</v>
      </c>
      <c r="D191" s="1">
        <v>3</v>
      </c>
      <c r="E191" s="1">
        <v>2</v>
      </c>
      <c r="F191" s="1">
        <v>10</v>
      </c>
    </row>
    <row r="192" spans="1:6" ht="13">
      <c r="A192" s="24">
        <v>43709</v>
      </c>
      <c r="B192" s="1">
        <v>82</v>
      </c>
      <c r="C192" s="1">
        <v>4</v>
      </c>
      <c r="D192" s="1">
        <v>3</v>
      </c>
      <c r="E192" s="1">
        <v>2</v>
      </c>
      <c r="F192" s="1">
        <v>14</v>
      </c>
    </row>
    <row r="193" spans="1:6" ht="13">
      <c r="A193" s="25">
        <v>43739</v>
      </c>
      <c r="B193" s="1">
        <v>80</v>
      </c>
      <c r="C193" s="1">
        <v>5</v>
      </c>
      <c r="D193" s="1">
        <v>4</v>
      </c>
      <c r="E193" s="1">
        <v>2</v>
      </c>
      <c r="F193" s="1">
        <v>15</v>
      </c>
    </row>
    <row r="194" spans="1:6" ht="13">
      <c r="A194" s="25">
        <v>43770</v>
      </c>
      <c r="B194" s="1">
        <v>80</v>
      </c>
      <c r="C194" s="1">
        <v>5</v>
      </c>
      <c r="D194" s="1">
        <v>4</v>
      </c>
      <c r="E194" s="1">
        <v>1</v>
      </c>
      <c r="F194" s="1">
        <v>14</v>
      </c>
    </row>
    <row r="195" spans="1:6" ht="13">
      <c r="A195" s="25">
        <v>43800</v>
      </c>
      <c r="B195" s="1">
        <v>73</v>
      </c>
      <c r="C195" s="1">
        <v>5</v>
      </c>
      <c r="D195" s="1">
        <v>2</v>
      </c>
      <c r="E195" s="1">
        <v>3</v>
      </c>
      <c r="F195" s="1">
        <v>11</v>
      </c>
    </row>
    <row r="196" spans="1:6" ht="13">
      <c r="A196" s="24">
        <v>43831</v>
      </c>
      <c r="B196" s="1">
        <v>86</v>
      </c>
      <c r="C196" s="1">
        <v>6</v>
      </c>
      <c r="D196" s="1">
        <v>5</v>
      </c>
      <c r="E196" s="1">
        <v>4</v>
      </c>
      <c r="F196" s="1">
        <v>13</v>
      </c>
    </row>
    <row r="197" spans="1:6" ht="13">
      <c r="A197" s="24">
        <v>43862</v>
      </c>
      <c r="B197" s="1">
        <v>79</v>
      </c>
      <c r="C197" s="1">
        <v>4</v>
      </c>
      <c r="D197" s="1">
        <v>5</v>
      </c>
      <c r="E197" s="1">
        <v>4</v>
      </c>
      <c r="F197" s="1">
        <v>12</v>
      </c>
    </row>
    <row r="198" spans="1:6" ht="13">
      <c r="A198" s="24">
        <v>43891</v>
      </c>
      <c r="B198" s="1">
        <v>66</v>
      </c>
      <c r="C198" s="1">
        <v>6</v>
      </c>
      <c r="D198" s="1">
        <v>2</v>
      </c>
      <c r="E198" s="1">
        <v>3</v>
      </c>
      <c r="F198" s="1">
        <v>8</v>
      </c>
    </row>
    <row r="199" spans="1:6" ht="13">
      <c r="A199" s="24">
        <v>43922</v>
      </c>
      <c r="B199" s="1">
        <v>50</v>
      </c>
      <c r="C199" s="1">
        <v>8</v>
      </c>
      <c r="D199" s="1">
        <v>3</v>
      </c>
      <c r="E199" s="1">
        <v>4</v>
      </c>
      <c r="F199" s="1">
        <v>2</v>
      </c>
    </row>
    <row r="200" spans="1:6" ht="13">
      <c r="A200" s="24">
        <v>43952</v>
      </c>
      <c r="B200" s="1">
        <v>87</v>
      </c>
      <c r="C200" s="1">
        <v>5</v>
      </c>
      <c r="D200" s="1">
        <v>3</v>
      </c>
      <c r="E200" s="1">
        <v>4</v>
      </c>
      <c r="F200" s="1">
        <v>9</v>
      </c>
    </row>
    <row r="201" spans="1:6" ht="13">
      <c r="A201" s="24">
        <v>43983</v>
      </c>
      <c r="B201" s="1">
        <v>87</v>
      </c>
      <c r="C201" s="1">
        <v>7</v>
      </c>
      <c r="D201" s="1">
        <v>4</v>
      </c>
      <c r="E201" s="1">
        <v>4</v>
      </c>
      <c r="F201" s="1">
        <v>10</v>
      </c>
    </row>
    <row r="202" spans="1:6" ht="13">
      <c r="A202" s="24">
        <v>44013</v>
      </c>
      <c r="B202" s="1">
        <v>83</v>
      </c>
      <c r="C202" s="1">
        <v>5</v>
      </c>
      <c r="D202" s="1">
        <v>2</v>
      </c>
      <c r="E202" s="1">
        <v>4</v>
      </c>
      <c r="F202" s="1">
        <v>10</v>
      </c>
    </row>
    <row r="203" spans="1:6" ht="13">
      <c r="A203" s="24">
        <v>44044</v>
      </c>
      <c r="B203" s="1">
        <v>78</v>
      </c>
      <c r="C203" s="1">
        <v>5</v>
      </c>
      <c r="D203" s="1">
        <v>3</v>
      </c>
      <c r="E203" s="1">
        <v>6</v>
      </c>
      <c r="F203" s="1">
        <v>11</v>
      </c>
    </row>
    <row r="204" spans="1:6" ht="13">
      <c r="A204" s="24">
        <v>44075</v>
      </c>
      <c r="B204" s="1">
        <v>84</v>
      </c>
      <c r="C204" s="1">
        <v>5</v>
      </c>
      <c r="D204" s="1">
        <v>4</v>
      </c>
      <c r="E204" s="1">
        <v>4</v>
      </c>
      <c r="F204" s="1">
        <v>12</v>
      </c>
    </row>
    <row r="205" spans="1:6" ht="13">
      <c r="A205" s="25">
        <v>44105</v>
      </c>
      <c r="B205" s="1">
        <v>76</v>
      </c>
      <c r="C205" s="1">
        <v>6</v>
      </c>
      <c r="D205" s="1">
        <v>3</v>
      </c>
      <c r="E205" s="1">
        <v>4</v>
      </c>
      <c r="F205" s="1">
        <v>9</v>
      </c>
    </row>
    <row r="206" spans="1:6" ht="13">
      <c r="A206" s="25">
        <v>44136</v>
      </c>
      <c r="B206" s="1">
        <v>65</v>
      </c>
      <c r="C206" s="1">
        <v>5</v>
      </c>
      <c r="D206" s="1">
        <v>3</v>
      </c>
      <c r="E206" s="1">
        <v>5</v>
      </c>
      <c r="F206" s="1">
        <v>8</v>
      </c>
    </row>
    <row r="207" spans="1:6" ht="13">
      <c r="A207" s="25">
        <v>44166</v>
      </c>
      <c r="B207" s="1">
        <v>62</v>
      </c>
      <c r="C207" s="1">
        <v>6</v>
      </c>
      <c r="D207" s="1">
        <v>3</v>
      </c>
      <c r="E207" s="1">
        <v>6</v>
      </c>
      <c r="F207" s="1">
        <v>7</v>
      </c>
    </row>
    <row r="208" spans="1:6" ht="13">
      <c r="A208" s="24">
        <v>44197</v>
      </c>
      <c r="B208" s="1">
        <v>78</v>
      </c>
      <c r="C208" s="1">
        <v>6</v>
      </c>
      <c r="D208" s="1">
        <v>5</v>
      </c>
      <c r="E208" s="1">
        <v>6</v>
      </c>
      <c r="F208" s="1">
        <v>12</v>
      </c>
    </row>
    <row r="209" spans="1:6" ht="13">
      <c r="A209" s="24">
        <v>44228</v>
      </c>
      <c r="B209" s="1">
        <v>76</v>
      </c>
      <c r="C209" s="1">
        <v>6</v>
      </c>
      <c r="D209" s="1">
        <v>4</v>
      </c>
      <c r="E209" s="1">
        <v>6</v>
      </c>
      <c r="F209" s="1">
        <v>10</v>
      </c>
    </row>
    <row r="210" spans="1:6" ht="13">
      <c r="A210" s="24">
        <v>44256</v>
      </c>
      <c r="B210" s="1">
        <v>82</v>
      </c>
      <c r="C210" s="1">
        <v>5</v>
      </c>
      <c r="D210" s="1">
        <v>6</v>
      </c>
      <c r="E210" s="1">
        <v>6</v>
      </c>
      <c r="F210" s="1">
        <v>9</v>
      </c>
    </row>
    <row r="211" spans="1:6" ht="13">
      <c r="A211" s="24">
        <v>44287</v>
      </c>
      <c r="B211" s="1">
        <v>73</v>
      </c>
      <c r="C211" s="1">
        <v>5</v>
      </c>
      <c r="D211" s="1">
        <v>5</v>
      </c>
      <c r="E211" s="1">
        <v>5</v>
      </c>
      <c r="F211" s="1">
        <v>6</v>
      </c>
    </row>
    <row r="212" spans="1:6" ht="13">
      <c r="A212" s="24">
        <v>44317</v>
      </c>
      <c r="B212" s="1">
        <v>73</v>
      </c>
      <c r="C212" s="1">
        <v>4</v>
      </c>
      <c r="D212" s="1">
        <v>6</v>
      </c>
      <c r="E212" s="1">
        <v>6</v>
      </c>
      <c r="F212" s="1">
        <v>9</v>
      </c>
    </row>
    <row r="213" spans="1:6" ht="13">
      <c r="A213" s="24">
        <v>44348</v>
      </c>
      <c r="B213" s="1">
        <v>72</v>
      </c>
      <c r="C213" s="1">
        <v>4</v>
      </c>
      <c r="D213" s="1">
        <v>4</v>
      </c>
      <c r="E213" s="1">
        <v>5</v>
      </c>
      <c r="F213" s="1">
        <v>9</v>
      </c>
    </row>
    <row r="214" spans="1:6" ht="13">
      <c r="A214" s="24">
        <v>44378</v>
      </c>
      <c r="B214" s="1">
        <v>71</v>
      </c>
      <c r="C214" s="1">
        <v>3</v>
      </c>
      <c r="D214" s="1">
        <v>4</v>
      </c>
      <c r="E214" s="1">
        <v>4</v>
      </c>
      <c r="F214" s="1">
        <v>7</v>
      </c>
    </row>
    <row r="215" spans="1:6" ht="13">
      <c r="A215" s="24">
        <v>44409</v>
      </c>
      <c r="B215" s="1">
        <v>73</v>
      </c>
      <c r="C215" s="1">
        <v>6</v>
      </c>
      <c r="D215" s="1">
        <v>3</v>
      </c>
      <c r="E215" s="1">
        <v>4</v>
      </c>
      <c r="F215" s="1">
        <v>7</v>
      </c>
    </row>
    <row r="216" spans="1:6" ht="13">
      <c r="A216" s="24">
        <v>44440</v>
      </c>
      <c r="B216" s="1">
        <v>82</v>
      </c>
      <c r="C216" s="1">
        <v>3</v>
      </c>
      <c r="D216" s="1">
        <v>4</v>
      </c>
      <c r="E216" s="1">
        <v>5</v>
      </c>
      <c r="F216" s="1">
        <v>13</v>
      </c>
    </row>
    <row r="217" spans="1:6" ht="13">
      <c r="A217" s="25">
        <v>44470</v>
      </c>
      <c r="B217" s="1">
        <v>67</v>
      </c>
      <c r="C217" s="1">
        <v>4</v>
      </c>
      <c r="D217" s="1">
        <v>4</v>
      </c>
      <c r="E217" s="1">
        <v>4</v>
      </c>
      <c r="F217" s="1">
        <v>12</v>
      </c>
    </row>
    <row r="218" spans="1:6" ht="13">
      <c r="A218" s="25">
        <v>44501</v>
      </c>
      <c r="B218" s="1">
        <v>70</v>
      </c>
      <c r="C218" s="1">
        <v>4</v>
      </c>
      <c r="D218" s="1">
        <v>3</v>
      </c>
      <c r="E218" s="1">
        <v>4</v>
      </c>
      <c r="F218" s="1">
        <v>8</v>
      </c>
    </row>
    <row r="219" spans="1:6" ht="13">
      <c r="A219" s="25">
        <v>44531</v>
      </c>
      <c r="B219" s="1">
        <v>63</v>
      </c>
      <c r="C219" s="1">
        <v>5</v>
      </c>
      <c r="D219" s="1">
        <v>4</v>
      </c>
      <c r="E219" s="1">
        <v>5</v>
      </c>
      <c r="F219" s="1">
        <v>7</v>
      </c>
    </row>
    <row r="220" spans="1:6" ht="13">
      <c r="A220" s="24">
        <v>44562</v>
      </c>
      <c r="B220" s="1">
        <v>83</v>
      </c>
      <c r="C220" s="1">
        <v>6</v>
      </c>
      <c r="D220" s="1">
        <v>4</v>
      </c>
      <c r="E220" s="1">
        <v>6</v>
      </c>
      <c r="F220" s="1">
        <v>12</v>
      </c>
    </row>
    <row r="221" spans="1:6" ht="13">
      <c r="A221" s="24">
        <v>44593</v>
      </c>
      <c r="B221" s="1">
        <v>73</v>
      </c>
      <c r="C221" s="1">
        <v>6</v>
      </c>
      <c r="D221" s="1">
        <v>5</v>
      </c>
      <c r="E221" s="1">
        <v>6</v>
      </c>
      <c r="F221" s="1">
        <v>12</v>
      </c>
    </row>
    <row r="222" spans="1:6" ht="13">
      <c r="A222" s="24">
        <v>44621</v>
      </c>
      <c r="B222" s="1">
        <v>81</v>
      </c>
      <c r="C222" s="1">
        <v>4</v>
      </c>
      <c r="D222" s="1">
        <v>4</v>
      </c>
      <c r="E222" s="1">
        <v>5</v>
      </c>
      <c r="F222" s="1">
        <v>13</v>
      </c>
    </row>
    <row r="223" spans="1:6" ht="13">
      <c r="A223" s="24">
        <v>44652</v>
      </c>
      <c r="B223" s="1">
        <v>62</v>
      </c>
      <c r="C223" s="1">
        <v>5</v>
      </c>
      <c r="D223" s="1">
        <v>5</v>
      </c>
      <c r="E223" s="1">
        <v>5</v>
      </c>
      <c r="F223" s="1">
        <v>11</v>
      </c>
    </row>
    <row r="224" spans="1:6" ht="13">
      <c r="A224" s="24">
        <v>44682</v>
      </c>
      <c r="B224" s="1">
        <v>68</v>
      </c>
      <c r="C224" s="1">
        <v>5</v>
      </c>
      <c r="D224" s="1">
        <v>5</v>
      </c>
      <c r="E224" s="1">
        <v>4</v>
      </c>
      <c r="F224" s="1">
        <v>12</v>
      </c>
    </row>
    <row r="225" spans="1:6" ht="13">
      <c r="A225" s="24">
        <v>44713</v>
      </c>
      <c r="B225" s="1">
        <v>64</v>
      </c>
      <c r="C225" s="1">
        <v>5</v>
      </c>
      <c r="D225" s="1">
        <v>5</v>
      </c>
      <c r="E225" s="1">
        <v>5</v>
      </c>
      <c r="F225" s="1">
        <v>12</v>
      </c>
    </row>
    <row r="226" spans="1:6" ht="13">
      <c r="A226" s="24">
        <v>44743</v>
      </c>
      <c r="B226" s="1">
        <v>66</v>
      </c>
      <c r="C226" s="1">
        <v>5</v>
      </c>
      <c r="D226" s="1">
        <v>3</v>
      </c>
      <c r="E226" s="1">
        <v>5</v>
      </c>
      <c r="F226" s="1">
        <v>11</v>
      </c>
    </row>
    <row r="227" spans="1:6" ht="13">
      <c r="A227" s="24">
        <v>44774</v>
      </c>
      <c r="B227" s="1">
        <v>72</v>
      </c>
      <c r="C227" s="1">
        <v>5</v>
      </c>
      <c r="D227" s="1">
        <v>4</v>
      </c>
      <c r="E227" s="1">
        <v>5</v>
      </c>
      <c r="F227" s="1">
        <v>11</v>
      </c>
    </row>
    <row r="228" spans="1:6" ht="13">
      <c r="A228" s="24">
        <v>44805</v>
      </c>
      <c r="B228" s="1">
        <v>79</v>
      </c>
      <c r="C228" s="1">
        <v>5</v>
      </c>
      <c r="D228" s="1">
        <v>4</v>
      </c>
      <c r="E228" s="1">
        <v>5</v>
      </c>
      <c r="F228" s="1">
        <v>16</v>
      </c>
    </row>
    <row r="229" spans="1:6" ht="13">
      <c r="A229" s="25">
        <v>44835</v>
      </c>
      <c r="B229" s="1">
        <v>79</v>
      </c>
      <c r="C229" s="1">
        <v>6</v>
      </c>
      <c r="D229" s="1">
        <v>5</v>
      </c>
      <c r="E229" s="1">
        <v>4</v>
      </c>
      <c r="F229" s="1">
        <v>16</v>
      </c>
    </row>
    <row r="230" spans="1:6" ht="13">
      <c r="A230" s="25">
        <v>44866</v>
      </c>
      <c r="B230" s="1">
        <v>76</v>
      </c>
      <c r="C230" s="1">
        <v>5</v>
      </c>
      <c r="D230" s="1">
        <v>6</v>
      </c>
      <c r="E230" s="1">
        <v>5</v>
      </c>
      <c r="F230" s="1">
        <v>14</v>
      </c>
    </row>
    <row r="231" spans="1:6" ht="13">
      <c r="A231" s="25">
        <v>44896</v>
      </c>
      <c r="B231" s="1">
        <v>62</v>
      </c>
      <c r="C231" s="1">
        <v>6</v>
      </c>
      <c r="D231" s="1">
        <v>5</v>
      </c>
      <c r="E231" s="1">
        <v>4</v>
      </c>
      <c r="F231" s="1">
        <v>10</v>
      </c>
    </row>
    <row r="232" spans="1:6" ht="13">
      <c r="A232" s="24">
        <v>44927</v>
      </c>
      <c r="B232" s="1">
        <v>78</v>
      </c>
      <c r="C232" s="1">
        <v>5</v>
      </c>
      <c r="D232" s="1">
        <v>6</v>
      </c>
      <c r="E232" s="1">
        <v>7</v>
      </c>
      <c r="F232" s="1">
        <v>16</v>
      </c>
    </row>
    <row r="233" spans="1:6" ht="13">
      <c r="A233" s="24">
        <v>44958</v>
      </c>
      <c r="B233" s="1">
        <v>83</v>
      </c>
      <c r="C233" s="1">
        <v>6</v>
      </c>
      <c r="D233" s="1">
        <v>7</v>
      </c>
      <c r="E233" s="1">
        <v>6</v>
      </c>
      <c r="F233" s="1">
        <v>15</v>
      </c>
    </row>
    <row r="234" spans="1:6" ht="13">
      <c r="A234" s="24">
        <v>44986</v>
      </c>
      <c r="B234" s="1">
        <v>82</v>
      </c>
      <c r="C234" s="1">
        <v>4</v>
      </c>
      <c r="D234" s="1">
        <v>4</v>
      </c>
      <c r="E234" s="1">
        <v>6</v>
      </c>
      <c r="F234" s="1">
        <v>18</v>
      </c>
    </row>
    <row r="235" spans="1:6" ht="13">
      <c r="A235" s="24">
        <v>45017</v>
      </c>
      <c r="B235" s="1">
        <v>72</v>
      </c>
      <c r="C235" s="1">
        <v>6</v>
      </c>
      <c r="D235" s="1">
        <v>2</v>
      </c>
      <c r="E235" s="1">
        <v>6</v>
      </c>
      <c r="F235" s="1">
        <v>17</v>
      </c>
    </row>
    <row r="236" spans="1:6" ht="13">
      <c r="A236" s="24">
        <v>45047</v>
      </c>
      <c r="B236" s="1">
        <v>82</v>
      </c>
      <c r="C236" s="1">
        <v>4</v>
      </c>
      <c r="D236" s="1">
        <v>4</v>
      </c>
      <c r="E236" s="1">
        <v>6</v>
      </c>
      <c r="F236" s="1">
        <v>19</v>
      </c>
    </row>
    <row r="237" spans="1:6" ht="13">
      <c r="A237" s="24">
        <v>45078</v>
      </c>
      <c r="B237" s="1">
        <v>79</v>
      </c>
      <c r="C237" s="1">
        <v>5</v>
      </c>
      <c r="D237" s="1">
        <v>3</v>
      </c>
      <c r="E237" s="1">
        <v>5</v>
      </c>
      <c r="F237" s="1">
        <v>14</v>
      </c>
    </row>
    <row r="238" spans="1:6" ht="13">
      <c r="A238" s="24">
        <v>45108</v>
      </c>
      <c r="B238" s="1">
        <v>76</v>
      </c>
      <c r="C238" s="1">
        <v>4</v>
      </c>
      <c r="D238" s="1">
        <v>2</v>
      </c>
      <c r="E238" s="1">
        <v>5</v>
      </c>
      <c r="F238" s="1">
        <v>13</v>
      </c>
    </row>
    <row r="239" spans="1:6" ht="13">
      <c r="A239" s="24">
        <v>45139</v>
      </c>
      <c r="B239" s="1">
        <v>80</v>
      </c>
      <c r="C239" s="1">
        <v>4</v>
      </c>
      <c r="D239" s="1">
        <v>3</v>
      </c>
      <c r="E239" s="1">
        <v>4</v>
      </c>
      <c r="F239" s="1">
        <v>13</v>
      </c>
    </row>
    <row r="240" spans="1:6" ht="13">
      <c r="A240" s="24">
        <v>45170</v>
      </c>
      <c r="B240" s="1">
        <v>89</v>
      </c>
      <c r="C240" s="1">
        <v>4</v>
      </c>
      <c r="D240" s="1">
        <v>3</v>
      </c>
      <c r="E240" s="1">
        <v>4</v>
      </c>
      <c r="F240" s="1">
        <v>19</v>
      </c>
    </row>
    <row r="241" spans="1:6" ht="13">
      <c r="A241" s="25">
        <v>45200</v>
      </c>
      <c r="B241" s="1">
        <v>87</v>
      </c>
      <c r="C241" s="1">
        <v>4</v>
      </c>
      <c r="D241" s="1">
        <v>3</v>
      </c>
      <c r="E241" s="1">
        <v>4</v>
      </c>
      <c r="F241" s="1">
        <v>17</v>
      </c>
    </row>
    <row r="242" spans="1:6" ht="13">
      <c r="A242" s="25">
        <v>45231</v>
      </c>
      <c r="B242" s="1">
        <v>86</v>
      </c>
      <c r="C242" s="1">
        <v>5</v>
      </c>
      <c r="D242" s="1">
        <v>3</v>
      </c>
      <c r="E242" s="1">
        <v>6</v>
      </c>
      <c r="F242" s="1">
        <v>15</v>
      </c>
    </row>
    <row r="243" spans="1:6" ht="13">
      <c r="A243" s="25">
        <v>45261</v>
      </c>
      <c r="B243" s="1">
        <v>81</v>
      </c>
      <c r="C243" s="1">
        <v>5</v>
      </c>
      <c r="D243" s="1">
        <v>2</v>
      </c>
      <c r="E243" s="1">
        <v>5</v>
      </c>
      <c r="F243" s="1">
        <v>13</v>
      </c>
    </row>
    <row r="244" spans="1:6" ht="13">
      <c r="A244" s="24">
        <v>45292</v>
      </c>
      <c r="B244" s="1">
        <v>98</v>
      </c>
      <c r="C244" s="1">
        <v>4</v>
      </c>
      <c r="D244" s="1">
        <v>4</v>
      </c>
      <c r="E244" s="1">
        <v>5</v>
      </c>
      <c r="F244" s="1">
        <v>16</v>
      </c>
    </row>
    <row r="245" spans="1:6" ht="13">
      <c r="A245" s="24">
        <v>45323</v>
      </c>
      <c r="B245" s="1">
        <v>89</v>
      </c>
      <c r="C245" s="1">
        <v>3</v>
      </c>
      <c r="D245" s="1">
        <v>2</v>
      </c>
      <c r="E245" s="1">
        <v>6</v>
      </c>
      <c r="F245" s="1">
        <v>17</v>
      </c>
    </row>
    <row r="246" spans="1:6" ht="13">
      <c r="A246" s="24">
        <v>45352</v>
      </c>
      <c r="B246" s="1">
        <v>83</v>
      </c>
      <c r="C246" s="1">
        <v>5</v>
      </c>
      <c r="D246" s="1">
        <v>3</v>
      </c>
      <c r="E246" s="1">
        <v>5</v>
      </c>
      <c r="F246" s="1">
        <v>15</v>
      </c>
    </row>
    <row r="247" spans="1:6" ht="13">
      <c r="A247" s="24">
        <v>45383</v>
      </c>
      <c r="B247" s="1">
        <v>77</v>
      </c>
      <c r="C247" s="1">
        <v>4</v>
      </c>
      <c r="D247" s="1">
        <v>3</v>
      </c>
      <c r="E247" s="1">
        <v>6</v>
      </c>
      <c r="F247" s="1">
        <v>15</v>
      </c>
    </row>
    <row r="248" spans="1:6" ht="13">
      <c r="A248" s="24">
        <v>45413</v>
      </c>
      <c r="B248" s="1">
        <v>80</v>
      </c>
      <c r="C248" s="1">
        <v>5</v>
      </c>
      <c r="D248" s="1">
        <v>3</v>
      </c>
      <c r="E248" s="1">
        <v>5</v>
      </c>
      <c r="F248" s="1">
        <v>13</v>
      </c>
    </row>
    <row r="249" spans="1:6" ht="13">
      <c r="A249" s="24">
        <v>45444</v>
      </c>
      <c r="B249" s="1">
        <v>70</v>
      </c>
      <c r="C249" s="1">
        <v>4</v>
      </c>
      <c r="D249" s="1">
        <v>2</v>
      </c>
      <c r="E249" s="1">
        <v>5</v>
      </c>
      <c r="F249" s="1">
        <v>11</v>
      </c>
    </row>
    <row r="250" spans="1:6" ht="13">
      <c r="A250" s="24">
        <v>45474</v>
      </c>
      <c r="B250" s="1">
        <v>73</v>
      </c>
      <c r="C250" s="1">
        <v>3</v>
      </c>
      <c r="D250" s="1">
        <v>2</v>
      </c>
      <c r="E250" s="1">
        <v>4</v>
      </c>
      <c r="F250" s="1">
        <v>13</v>
      </c>
    </row>
    <row r="251" spans="1:6" ht="13">
      <c r="A251" s="24">
        <v>45505</v>
      </c>
      <c r="B251" s="1">
        <v>77</v>
      </c>
      <c r="C251" s="1">
        <v>4</v>
      </c>
      <c r="D251" s="1">
        <v>2</v>
      </c>
      <c r="E251" s="1">
        <v>6</v>
      </c>
      <c r="F251" s="1">
        <v>10</v>
      </c>
    </row>
    <row r="252" spans="1:6" ht="13">
      <c r="A252" s="24">
        <v>45536</v>
      </c>
      <c r="B252" s="1">
        <v>78</v>
      </c>
      <c r="C252" s="1">
        <v>4</v>
      </c>
      <c r="D252" s="1">
        <v>4</v>
      </c>
      <c r="E252" s="1">
        <v>5</v>
      </c>
      <c r="F252" s="1">
        <v>14</v>
      </c>
    </row>
    <row r="253" spans="1:6" ht="13">
      <c r="A253" s="25">
        <v>45566</v>
      </c>
      <c r="B253" s="1">
        <v>81</v>
      </c>
      <c r="C253" s="1">
        <v>4</v>
      </c>
      <c r="D253" s="1">
        <v>3</v>
      </c>
      <c r="E253" s="1">
        <v>4</v>
      </c>
      <c r="F253" s="1">
        <v>15</v>
      </c>
    </row>
    <row r="254" spans="1:6" ht="13">
      <c r="A254" s="25">
        <v>45597</v>
      </c>
      <c r="B254" s="1">
        <v>84</v>
      </c>
      <c r="C254" s="1">
        <v>4</v>
      </c>
      <c r="D254" s="1">
        <v>4</v>
      </c>
      <c r="E254" s="1">
        <v>4</v>
      </c>
      <c r="F254" s="1">
        <v>12</v>
      </c>
    </row>
    <row r="255" spans="1:6" ht="13">
      <c r="A255" s="25">
        <v>45627</v>
      </c>
      <c r="B255" s="1">
        <v>74</v>
      </c>
      <c r="C255" s="1">
        <v>6</v>
      </c>
      <c r="D255" s="1">
        <v>3</v>
      </c>
      <c r="E255" s="1">
        <v>6</v>
      </c>
      <c r="F255" s="1">
        <v>11</v>
      </c>
    </row>
    <row r="256" spans="1:6" ht="13">
      <c r="A256" s="24">
        <v>45658</v>
      </c>
      <c r="B256" s="1">
        <v>85</v>
      </c>
      <c r="C256" s="1">
        <v>4</v>
      </c>
      <c r="D256" s="1">
        <v>3</v>
      </c>
      <c r="E256" s="1">
        <v>6</v>
      </c>
      <c r="F256" s="1">
        <v>15</v>
      </c>
    </row>
    <row r="257" spans="1:6" ht="13">
      <c r="A257" s="24">
        <v>45689</v>
      </c>
      <c r="B257" s="1">
        <v>83</v>
      </c>
      <c r="C257" s="1">
        <v>4</v>
      </c>
      <c r="D257" s="1">
        <v>3</v>
      </c>
      <c r="E257" s="1">
        <v>6</v>
      </c>
      <c r="F257" s="1">
        <v>14</v>
      </c>
    </row>
    <row r="258" spans="1:6" ht="13">
      <c r="A258" s="24">
        <v>45717</v>
      </c>
      <c r="B258" s="1">
        <v>83</v>
      </c>
      <c r="C258" s="1">
        <v>4</v>
      </c>
      <c r="D258" s="1">
        <v>3</v>
      </c>
      <c r="E258" s="1">
        <v>6</v>
      </c>
      <c r="F258" s="1">
        <v>13</v>
      </c>
    </row>
    <row r="259" spans="1:6" ht="13">
      <c r="A259" s="24">
        <v>45748</v>
      </c>
      <c r="B259" s="1">
        <v>77</v>
      </c>
      <c r="C259" s="1">
        <v>4</v>
      </c>
      <c r="D259" s="1">
        <v>5</v>
      </c>
      <c r="E259" s="1">
        <v>5</v>
      </c>
      <c r="F259" s="1">
        <v>13</v>
      </c>
    </row>
    <row r="260" spans="1:6" ht="13">
      <c r="A260" s="24">
        <v>45778</v>
      </c>
      <c r="B260" s="1">
        <v>79</v>
      </c>
      <c r="C260" s="1">
        <v>3</v>
      </c>
      <c r="D260" s="1">
        <v>3</v>
      </c>
      <c r="E260" s="1">
        <v>7</v>
      </c>
      <c r="F260" s="1">
        <v>11</v>
      </c>
    </row>
    <row r="261" spans="1:6" ht="13">
      <c r="A261" s="24">
        <v>45809</v>
      </c>
      <c r="B261" s="1">
        <v>79</v>
      </c>
      <c r="C261" s="1">
        <v>4</v>
      </c>
      <c r="D261" s="1">
        <v>4</v>
      </c>
      <c r="E261" s="1">
        <v>6</v>
      </c>
      <c r="F261" s="1">
        <v>13</v>
      </c>
    </row>
    <row r="262" spans="1:6" ht="13">
      <c r="A262" s="24">
        <v>45839</v>
      </c>
      <c r="B262" s="1">
        <v>81</v>
      </c>
      <c r="C262" s="1">
        <v>4</v>
      </c>
      <c r="D262" s="1">
        <v>3</v>
      </c>
      <c r="E262" s="1">
        <v>5</v>
      </c>
      <c r="F262" s="1">
        <v>11</v>
      </c>
    </row>
    <row r="263" spans="1:6" ht="13">
      <c r="A263" s="24">
        <v>45870</v>
      </c>
      <c r="B263" s="1">
        <v>75</v>
      </c>
      <c r="C263" s="1">
        <v>4</v>
      </c>
      <c r="D263" s="1">
        <v>2</v>
      </c>
      <c r="E263" s="1">
        <v>6</v>
      </c>
      <c r="F263" s="1">
        <v>9</v>
      </c>
    </row>
    <row r="264" spans="1:6" ht="13">
      <c r="A264" s="24">
        <v>45901</v>
      </c>
      <c r="B264" s="1">
        <v>83</v>
      </c>
      <c r="C264" s="1">
        <v>3</v>
      </c>
      <c r="D264" s="1">
        <v>1</v>
      </c>
      <c r="E264" s="1">
        <v>6</v>
      </c>
      <c r="F264" s="1">
        <v>13</v>
      </c>
    </row>
    <row r="265" spans="1:6" ht="13">
      <c r="A265" s="25">
        <v>45931</v>
      </c>
      <c r="B265" s="1">
        <v>82</v>
      </c>
      <c r="C265" s="1">
        <v>3</v>
      </c>
      <c r="D265" s="1">
        <v>2</v>
      </c>
      <c r="E265" s="1">
        <v>5</v>
      </c>
      <c r="F265" s="1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288"/>
  <sheetViews>
    <sheetView workbookViewId="0"/>
  </sheetViews>
  <sheetFormatPr baseColWidth="10" defaultColWidth="12.6640625" defaultRowHeight="15.75" customHeight="1"/>
  <sheetData>
    <row r="1" spans="1:23" ht="15.75" customHeight="1">
      <c r="A1" s="1" t="s">
        <v>156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157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  <c r="V1" s="1" t="s">
        <v>10</v>
      </c>
      <c r="W1" s="1" t="s">
        <v>157</v>
      </c>
    </row>
    <row r="2" spans="1:23" ht="15.75" customHeight="1">
      <c r="A2" s="1">
        <v>2004</v>
      </c>
      <c r="B2" s="23">
        <v>4.9631253620000004</v>
      </c>
      <c r="C2" s="23">
        <v>5.0907954640000002</v>
      </c>
      <c r="D2" s="23">
        <v>4.736339697</v>
      </c>
      <c r="E2" s="23">
        <v>5.3894985699999998</v>
      </c>
      <c r="F2" s="23">
        <v>2.5652553409999999</v>
      </c>
      <c r="G2" s="23">
        <v>4.1704848730000004</v>
      </c>
      <c r="H2" s="23">
        <v>4.5460221440000002</v>
      </c>
      <c r="I2" s="23">
        <v>6.6868677129999998</v>
      </c>
      <c r="J2" s="23">
        <v>6.5104251739999999</v>
      </c>
      <c r="K2" s="23">
        <v>10.42811302</v>
      </c>
      <c r="L2" s="1">
        <f>'Évek átlagolt trendjei'!Y2*10</f>
        <v>9999074</v>
      </c>
      <c r="M2" s="1">
        <f t="shared" ref="M2:V2" si="0">RANK(B2,B$2:B$22,0)</f>
        <v>4</v>
      </c>
      <c r="N2" s="1">
        <f t="shared" si="0"/>
        <v>8</v>
      </c>
      <c r="O2" s="1">
        <f t="shared" si="0"/>
        <v>6</v>
      </c>
      <c r="P2" s="1">
        <f t="shared" si="0"/>
        <v>6</v>
      </c>
      <c r="Q2" s="1">
        <f t="shared" si="0"/>
        <v>6</v>
      </c>
      <c r="R2" s="1">
        <f t="shared" si="0"/>
        <v>6</v>
      </c>
      <c r="S2" s="1">
        <f t="shared" si="0"/>
        <v>5</v>
      </c>
      <c r="T2" s="1">
        <f t="shared" si="0"/>
        <v>3</v>
      </c>
      <c r="U2" s="1">
        <f t="shared" si="0"/>
        <v>5</v>
      </c>
      <c r="V2" s="1">
        <f t="shared" si="0"/>
        <v>1</v>
      </c>
      <c r="W2" s="1">
        <f t="shared" ref="W2:W23" si="1">L2</f>
        <v>9999074</v>
      </c>
    </row>
    <row r="3" spans="1:23" ht="15.75" customHeight="1">
      <c r="A3" s="1">
        <v>2005</v>
      </c>
      <c r="B3" s="23">
        <v>4.3002831849999996</v>
      </c>
      <c r="C3" s="23">
        <v>3.2608227470000002</v>
      </c>
      <c r="D3" s="23">
        <v>6.3750288609999997</v>
      </c>
      <c r="E3" s="23">
        <v>6.4849322230000004</v>
      </c>
      <c r="F3" s="23">
        <v>2.3203651430000001</v>
      </c>
      <c r="G3" s="23">
        <v>4.3270765219999996</v>
      </c>
      <c r="H3" s="23">
        <v>3.8541277109999998</v>
      </c>
      <c r="I3" s="23">
        <v>5.9034979830000003</v>
      </c>
      <c r="J3" s="23">
        <v>7.0563492119999998</v>
      </c>
      <c r="K3" s="23">
        <v>4.6681480510000002</v>
      </c>
      <c r="L3" s="1">
        <f>'Évek átlagolt trendjei'!Y3*10</f>
        <v>9999144</v>
      </c>
      <c r="M3" s="1">
        <f t="shared" ref="M3:V3" si="2">RANK(B3,B$2:B$22,0)</f>
        <v>6</v>
      </c>
      <c r="N3" s="1">
        <f t="shared" si="2"/>
        <v>13</v>
      </c>
      <c r="O3" s="1">
        <f t="shared" si="2"/>
        <v>2</v>
      </c>
      <c r="P3" s="1">
        <f t="shared" si="2"/>
        <v>4</v>
      </c>
      <c r="Q3" s="1">
        <f t="shared" si="2"/>
        <v>8</v>
      </c>
      <c r="R3" s="1">
        <f t="shared" si="2"/>
        <v>5</v>
      </c>
      <c r="S3" s="1">
        <f t="shared" si="2"/>
        <v>7</v>
      </c>
      <c r="T3" s="1">
        <f t="shared" si="2"/>
        <v>4</v>
      </c>
      <c r="U3" s="1">
        <f t="shared" si="2"/>
        <v>2</v>
      </c>
      <c r="V3" s="1">
        <f t="shared" si="2"/>
        <v>8</v>
      </c>
      <c r="W3" s="1">
        <f t="shared" si="1"/>
        <v>9999144</v>
      </c>
    </row>
    <row r="4" spans="1:23" ht="15.75" customHeight="1">
      <c r="A4" s="1">
        <v>2006</v>
      </c>
      <c r="B4" s="23">
        <v>3.9339316270000002</v>
      </c>
      <c r="C4" s="23">
        <v>6.202107109</v>
      </c>
      <c r="D4" s="23">
        <v>6.6231729919999998</v>
      </c>
      <c r="E4" s="23">
        <v>8.9256870480000003</v>
      </c>
      <c r="F4" s="23">
        <v>3.2693360149999999</v>
      </c>
      <c r="G4" s="23">
        <v>5.0814659039999999</v>
      </c>
      <c r="H4" s="23">
        <v>5.9087813000000002</v>
      </c>
      <c r="I4" s="23">
        <v>3.9006638549999999</v>
      </c>
      <c r="J4" s="23">
        <v>6.802588987</v>
      </c>
      <c r="K4" s="23">
        <v>8.0288110760000002</v>
      </c>
      <c r="L4" s="1">
        <f>'Évek átlagolt trendjei'!Y4*10</f>
        <v>9999314</v>
      </c>
      <c r="M4" s="1">
        <f t="shared" ref="M4:V4" si="3">RANK(B4,B$2:B$22,0)</f>
        <v>9</v>
      </c>
      <c r="N4" s="1">
        <f t="shared" si="3"/>
        <v>4</v>
      </c>
      <c r="O4" s="1">
        <f t="shared" si="3"/>
        <v>1</v>
      </c>
      <c r="P4" s="1">
        <f t="shared" si="3"/>
        <v>2</v>
      </c>
      <c r="Q4" s="1">
        <f t="shared" si="3"/>
        <v>4</v>
      </c>
      <c r="R4" s="1">
        <f t="shared" si="3"/>
        <v>3</v>
      </c>
      <c r="S4" s="1">
        <f t="shared" si="3"/>
        <v>3</v>
      </c>
      <c r="T4" s="1">
        <f t="shared" si="3"/>
        <v>8</v>
      </c>
      <c r="U4" s="1">
        <f t="shared" si="3"/>
        <v>3</v>
      </c>
      <c r="V4" s="1">
        <f t="shared" si="3"/>
        <v>4</v>
      </c>
      <c r="W4" s="1">
        <f t="shared" si="1"/>
        <v>9999314</v>
      </c>
    </row>
    <row r="5" spans="1:23" ht="15.75" customHeight="1">
      <c r="A5" s="1">
        <v>2007</v>
      </c>
      <c r="B5" s="23">
        <v>0.33235433790000002</v>
      </c>
      <c r="C5" s="23">
        <v>6.7604478529999996</v>
      </c>
      <c r="D5" s="23">
        <v>5.488825952</v>
      </c>
      <c r="E5" s="23">
        <v>10.818629509999999</v>
      </c>
      <c r="F5" s="23">
        <v>3.7752246870000001</v>
      </c>
      <c r="G5" s="23">
        <v>5.048886209</v>
      </c>
      <c r="H5" s="23">
        <v>7.1392312909999998</v>
      </c>
      <c r="I5" s="23">
        <v>7.8320716629999998</v>
      </c>
      <c r="J5" s="23">
        <v>6.6543876490000002</v>
      </c>
      <c r="K5" s="23">
        <v>7.2338077439999999</v>
      </c>
      <c r="L5" s="1">
        <f>'Évek átlagolt trendjei'!Y5*10</f>
        <v>9999344</v>
      </c>
      <c r="M5" s="1">
        <f t="shared" ref="M5:V5" si="4">RANK(B5,B$2:B$22,0)</f>
        <v>17</v>
      </c>
      <c r="N5" s="1">
        <f t="shared" si="4"/>
        <v>2</v>
      </c>
      <c r="O5" s="1">
        <f t="shared" si="4"/>
        <v>3</v>
      </c>
      <c r="P5" s="1">
        <f t="shared" si="4"/>
        <v>1</v>
      </c>
      <c r="Q5" s="1">
        <f t="shared" si="4"/>
        <v>3</v>
      </c>
      <c r="R5" s="1">
        <f t="shared" si="4"/>
        <v>4</v>
      </c>
      <c r="S5" s="1">
        <f t="shared" si="4"/>
        <v>2</v>
      </c>
      <c r="T5" s="1">
        <f t="shared" si="4"/>
        <v>2</v>
      </c>
      <c r="U5" s="1">
        <f t="shared" si="4"/>
        <v>4</v>
      </c>
      <c r="V5" s="1">
        <f t="shared" si="4"/>
        <v>5</v>
      </c>
      <c r="W5" s="1">
        <f t="shared" si="1"/>
        <v>9999344</v>
      </c>
    </row>
    <row r="6" spans="1:23" ht="15.75" customHeight="1">
      <c r="A6" s="1">
        <v>2008</v>
      </c>
      <c r="B6" s="23">
        <v>0.99343708549999998</v>
      </c>
      <c r="C6" s="23">
        <v>4.3837706929999998</v>
      </c>
      <c r="D6" s="23">
        <v>2.612268072</v>
      </c>
      <c r="E6" s="23">
        <v>5.3633772119999996</v>
      </c>
      <c r="F6" s="23">
        <v>1.4533056209999999</v>
      </c>
      <c r="G6" s="23">
        <v>1.968590093</v>
      </c>
      <c r="H6" s="23">
        <v>3.3722386609999999</v>
      </c>
      <c r="I6" s="23">
        <v>5.1608927729999996</v>
      </c>
      <c r="J6" s="23">
        <v>6.1295587989999998</v>
      </c>
      <c r="K6" s="23">
        <v>9.3074671710000008</v>
      </c>
      <c r="L6" s="1">
        <f>'Évek átlagolt trendjei'!Y6*10</f>
        <v>9999474</v>
      </c>
      <c r="M6" s="1">
        <f t="shared" ref="M6:V6" si="5">RANK(B6,B$2:B$22,0)</f>
        <v>15</v>
      </c>
      <c r="N6" s="1">
        <f t="shared" si="5"/>
        <v>11</v>
      </c>
      <c r="O6" s="1">
        <f t="shared" si="5"/>
        <v>12</v>
      </c>
      <c r="P6" s="1">
        <f t="shared" si="5"/>
        <v>7</v>
      </c>
      <c r="Q6" s="1">
        <f t="shared" si="5"/>
        <v>13</v>
      </c>
      <c r="R6" s="1">
        <f t="shared" si="5"/>
        <v>14</v>
      </c>
      <c r="S6" s="1">
        <f t="shared" si="5"/>
        <v>9</v>
      </c>
      <c r="T6" s="1">
        <f t="shared" si="5"/>
        <v>5</v>
      </c>
      <c r="U6" s="1">
        <f t="shared" si="5"/>
        <v>6</v>
      </c>
      <c r="V6" s="1">
        <f t="shared" si="5"/>
        <v>2</v>
      </c>
      <c r="W6" s="1">
        <f t="shared" si="1"/>
        <v>9999474</v>
      </c>
    </row>
    <row r="7" spans="1:23" ht="15.75" customHeight="1">
      <c r="A7" s="1">
        <v>2009</v>
      </c>
      <c r="B7" s="23">
        <v>-6.7401660850000003</v>
      </c>
      <c r="C7" s="23">
        <v>2.6151285930000001</v>
      </c>
      <c r="D7" s="23">
        <v>-4.7983241669999996</v>
      </c>
      <c r="E7" s="23">
        <v>-5.5053379099999997</v>
      </c>
      <c r="F7" s="23">
        <v>-3.586264726</v>
      </c>
      <c r="G7" s="23">
        <v>-6.8139561779999998</v>
      </c>
      <c r="H7" s="23">
        <v>-7.5905861400000001</v>
      </c>
      <c r="I7" s="23">
        <v>-3.1426104650000002</v>
      </c>
      <c r="J7" s="23">
        <v>-3.3471413669999999</v>
      </c>
      <c r="K7" s="23">
        <v>-5.5167061579999999</v>
      </c>
      <c r="L7" s="1">
        <f>'Évek átlagolt trendjei'!Y7*10</f>
        <v>9999604</v>
      </c>
      <c r="M7" s="1">
        <f t="shared" ref="M7:V7" si="6">RANK(B7,B$2:B$22,0)</f>
        <v>21</v>
      </c>
      <c r="N7" s="1">
        <f t="shared" si="6"/>
        <v>17</v>
      </c>
      <c r="O7" s="1">
        <f t="shared" si="6"/>
        <v>20</v>
      </c>
      <c r="P7" s="1">
        <f t="shared" si="6"/>
        <v>21</v>
      </c>
      <c r="Q7" s="1">
        <f t="shared" si="6"/>
        <v>20</v>
      </c>
      <c r="R7" s="1">
        <f t="shared" si="6"/>
        <v>20</v>
      </c>
      <c r="S7" s="1">
        <f t="shared" si="6"/>
        <v>21</v>
      </c>
      <c r="T7" s="1">
        <f t="shared" si="6"/>
        <v>21</v>
      </c>
      <c r="U7" s="1">
        <f t="shared" si="6"/>
        <v>21</v>
      </c>
      <c r="V7" s="1">
        <f t="shared" si="6"/>
        <v>21</v>
      </c>
      <c r="W7" s="1">
        <f t="shared" si="1"/>
        <v>9999604</v>
      </c>
    </row>
    <row r="8" spans="1:23" ht="15.75" customHeight="1">
      <c r="A8" s="1">
        <v>2010</v>
      </c>
      <c r="B8" s="23">
        <v>1.067950682</v>
      </c>
      <c r="C8" s="23">
        <v>3.168927483</v>
      </c>
      <c r="D8" s="23">
        <v>2.7146650989999999</v>
      </c>
      <c r="E8" s="23">
        <v>6.7905815909999996</v>
      </c>
      <c r="F8" s="23">
        <v>1.8089824299999999</v>
      </c>
      <c r="G8" s="23">
        <v>-1.3340815239999999</v>
      </c>
      <c r="H8" s="23">
        <v>1.1121371929999999</v>
      </c>
      <c r="I8" s="23">
        <v>1.6109726609999999</v>
      </c>
      <c r="J8" s="23">
        <v>1.5553596350000001</v>
      </c>
      <c r="K8" s="23">
        <v>-3.9058115729999998</v>
      </c>
      <c r="L8" s="1">
        <f>'Évek átlagolt trendjei'!Y8*10</f>
        <v>9999674</v>
      </c>
      <c r="M8" s="1">
        <f t="shared" ref="M8:V8" si="7">RANK(B8,B$2:B$22,0)</f>
        <v>14</v>
      </c>
      <c r="N8" s="1">
        <f t="shared" si="7"/>
        <v>14</v>
      </c>
      <c r="O8" s="1">
        <f t="shared" si="7"/>
        <v>11</v>
      </c>
      <c r="P8" s="1">
        <f t="shared" si="7"/>
        <v>3</v>
      </c>
      <c r="Q8" s="1">
        <f t="shared" si="7"/>
        <v>11</v>
      </c>
      <c r="R8" s="1">
        <f t="shared" si="7"/>
        <v>18</v>
      </c>
      <c r="S8" s="1">
        <f t="shared" si="7"/>
        <v>16</v>
      </c>
      <c r="T8" s="1">
        <f t="shared" si="7"/>
        <v>14</v>
      </c>
      <c r="U8" s="1">
        <f t="shared" si="7"/>
        <v>16</v>
      </c>
      <c r="V8" s="1">
        <f t="shared" si="7"/>
        <v>20</v>
      </c>
      <c r="W8" s="1">
        <f t="shared" si="1"/>
        <v>9999674</v>
      </c>
    </row>
    <row r="9" spans="1:23" ht="15.75" customHeight="1">
      <c r="A9" s="1">
        <v>2011</v>
      </c>
      <c r="B9" s="23">
        <v>1.916709166</v>
      </c>
      <c r="C9" s="23">
        <v>5.2554625660000003</v>
      </c>
      <c r="D9" s="23">
        <v>1.772380853</v>
      </c>
      <c r="E9" s="23">
        <v>2.5624247320000002</v>
      </c>
      <c r="F9" s="23">
        <v>2.9274680019999999</v>
      </c>
      <c r="G9" s="23">
        <v>-9.7751452739999994E-2</v>
      </c>
      <c r="H9" s="23">
        <v>0.65543812840000004</v>
      </c>
      <c r="I9" s="23">
        <v>5.4272478579999998E-2</v>
      </c>
      <c r="J9" s="23">
        <v>2.09017527</v>
      </c>
      <c r="K9" s="23">
        <v>4.495589099</v>
      </c>
      <c r="L9" s="1">
        <f>'Évek átlagolt trendjei'!Y9*10</f>
        <v>9999774</v>
      </c>
      <c r="M9" s="1">
        <f t="shared" ref="M9:V9" si="8">RANK(B9,B$2:B$22,0)</f>
        <v>13</v>
      </c>
      <c r="N9" s="1">
        <f t="shared" si="8"/>
        <v>5</v>
      </c>
      <c r="O9" s="1">
        <f t="shared" si="8"/>
        <v>15</v>
      </c>
      <c r="P9" s="1">
        <f t="shared" si="8"/>
        <v>12</v>
      </c>
      <c r="Q9" s="1">
        <f t="shared" si="8"/>
        <v>5</v>
      </c>
      <c r="R9" s="1">
        <f t="shared" si="8"/>
        <v>15</v>
      </c>
      <c r="S9" s="1">
        <f t="shared" si="8"/>
        <v>17</v>
      </c>
      <c r="T9" s="1">
        <f t="shared" si="8"/>
        <v>17</v>
      </c>
      <c r="U9" s="1">
        <f t="shared" si="8"/>
        <v>14</v>
      </c>
      <c r="V9" s="1">
        <f t="shared" si="8"/>
        <v>9</v>
      </c>
      <c r="W9" s="1">
        <f t="shared" si="1"/>
        <v>9999774</v>
      </c>
    </row>
    <row r="10" spans="1:23" ht="15.75" customHeight="1">
      <c r="A10" s="1">
        <v>2012</v>
      </c>
      <c r="B10" s="23">
        <v>-1.339484465</v>
      </c>
      <c r="C10" s="23">
        <v>1.511781676</v>
      </c>
      <c r="D10" s="23">
        <v>-0.77066819060000002</v>
      </c>
      <c r="E10" s="23">
        <v>1.569171047</v>
      </c>
      <c r="F10" s="23">
        <v>0.62824623950000003</v>
      </c>
      <c r="G10" s="23">
        <v>-2.253745581</v>
      </c>
      <c r="H10" s="23">
        <v>-2.9155378199999999</v>
      </c>
      <c r="I10" s="23">
        <v>-0.44395602950000002</v>
      </c>
      <c r="J10" s="23">
        <v>0.74881489680000002</v>
      </c>
      <c r="K10" s="23">
        <v>1.9036169679999999</v>
      </c>
      <c r="L10" s="1">
        <f>'Évek átlagolt trendjei'!Y10*10</f>
        <v>9999914</v>
      </c>
      <c r="M10" s="1">
        <f t="shared" ref="M10:V10" si="9">RANK(B10,B$2:B$22,0)</f>
        <v>19</v>
      </c>
      <c r="N10" s="1">
        <f t="shared" si="9"/>
        <v>18</v>
      </c>
      <c r="O10" s="1">
        <f t="shared" si="9"/>
        <v>19</v>
      </c>
      <c r="P10" s="1">
        <f t="shared" si="9"/>
        <v>17</v>
      </c>
      <c r="Q10" s="1">
        <f t="shared" si="9"/>
        <v>16</v>
      </c>
      <c r="R10" s="1">
        <f t="shared" si="9"/>
        <v>19</v>
      </c>
      <c r="S10" s="1">
        <f t="shared" si="9"/>
        <v>19</v>
      </c>
      <c r="T10" s="1">
        <f t="shared" si="9"/>
        <v>18</v>
      </c>
      <c r="U10" s="1">
        <f t="shared" si="9"/>
        <v>18</v>
      </c>
      <c r="V10" s="1">
        <f t="shared" si="9"/>
        <v>16</v>
      </c>
      <c r="W10" s="1">
        <f t="shared" si="1"/>
        <v>9999914</v>
      </c>
    </row>
    <row r="11" spans="1:23" ht="15.75" customHeight="1">
      <c r="A11" s="1">
        <v>2013</v>
      </c>
      <c r="B11" s="23">
        <v>2.0321699070000001</v>
      </c>
      <c r="C11" s="23">
        <v>0.68424060710000001</v>
      </c>
      <c r="D11" s="23">
        <v>-4.1812416040000001E-2</v>
      </c>
      <c r="E11" s="23">
        <v>0.70332354519999996</v>
      </c>
      <c r="F11" s="23">
        <v>-0.2507264233</v>
      </c>
      <c r="G11" s="23">
        <v>-0.1254498262</v>
      </c>
      <c r="H11" s="23">
        <v>-0.82377641769999999</v>
      </c>
      <c r="I11" s="23">
        <v>0.45157876289999999</v>
      </c>
      <c r="J11" s="23">
        <v>-0.54275160300000003</v>
      </c>
      <c r="K11" s="23">
        <v>0.27877187749999999</v>
      </c>
      <c r="L11" s="1">
        <f>'Évek átlagolt trendjei'!Y11*10</f>
        <v>10000064</v>
      </c>
      <c r="M11" s="1">
        <f t="shared" ref="M11:V11" si="10">RANK(B11,B$2:B$22,0)</f>
        <v>12</v>
      </c>
      <c r="N11" s="1">
        <f t="shared" si="10"/>
        <v>19</v>
      </c>
      <c r="O11" s="1">
        <f t="shared" si="10"/>
        <v>17</v>
      </c>
      <c r="P11" s="1">
        <f t="shared" si="10"/>
        <v>18</v>
      </c>
      <c r="Q11" s="1">
        <f t="shared" si="10"/>
        <v>17</v>
      </c>
      <c r="R11" s="1">
        <f t="shared" si="10"/>
        <v>16</v>
      </c>
      <c r="S11" s="1">
        <f t="shared" si="10"/>
        <v>18</v>
      </c>
      <c r="T11" s="1">
        <f t="shared" si="10"/>
        <v>16</v>
      </c>
      <c r="U11" s="1">
        <f t="shared" si="10"/>
        <v>19</v>
      </c>
      <c r="V11" s="1">
        <f t="shared" si="10"/>
        <v>18</v>
      </c>
      <c r="W11" s="1">
        <f t="shared" si="1"/>
        <v>10000064</v>
      </c>
    </row>
    <row r="12" spans="1:23" ht="15.75" customHeight="1">
      <c r="A12" s="1">
        <v>2014</v>
      </c>
      <c r="B12" s="23">
        <v>4.3343536409999999</v>
      </c>
      <c r="C12" s="23">
        <v>3.920508624</v>
      </c>
      <c r="D12" s="23">
        <v>2.245212199</v>
      </c>
      <c r="E12" s="23">
        <v>2.7079515139999999</v>
      </c>
      <c r="F12" s="23">
        <v>0.75579885030000005</v>
      </c>
      <c r="G12" s="23">
        <v>-0.55715019730000004</v>
      </c>
      <c r="H12" s="23">
        <v>2.7628332759999998</v>
      </c>
      <c r="I12" s="23">
        <v>-1.8042702479999999</v>
      </c>
      <c r="J12" s="23">
        <v>0.94944898509999998</v>
      </c>
      <c r="K12" s="23">
        <v>4.1160010930000004</v>
      </c>
      <c r="L12" s="1">
        <f>'Évek átlagolt trendjei'!Y12*10</f>
        <v>10000214</v>
      </c>
      <c r="M12" s="1">
        <f t="shared" ref="M12:V12" si="11">RANK(B12,B$2:B$22,0)</f>
        <v>5</v>
      </c>
      <c r="N12" s="1">
        <f t="shared" si="11"/>
        <v>12</v>
      </c>
      <c r="O12" s="1">
        <f t="shared" si="11"/>
        <v>14</v>
      </c>
      <c r="P12" s="1">
        <f t="shared" si="11"/>
        <v>11</v>
      </c>
      <c r="Q12" s="1">
        <f t="shared" si="11"/>
        <v>15</v>
      </c>
      <c r="R12" s="1">
        <f t="shared" si="11"/>
        <v>17</v>
      </c>
      <c r="S12" s="1">
        <f t="shared" si="11"/>
        <v>11</v>
      </c>
      <c r="T12" s="1">
        <f t="shared" si="11"/>
        <v>20</v>
      </c>
      <c r="U12" s="1">
        <f t="shared" si="11"/>
        <v>17</v>
      </c>
      <c r="V12" s="1">
        <f t="shared" si="11"/>
        <v>10</v>
      </c>
      <c r="W12" s="1">
        <f t="shared" si="1"/>
        <v>10000214</v>
      </c>
    </row>
    <row r="13" spans="1:23" ht="15.75" customHeight="1">
      <c r="A13" s="1">
        <v>2015</v>
      </c>
      <c r="B13" s="23">
        <v>3.659816154</v>
      </c>
      <c r="C13" s="23">
        <v>4.431767003</v>
      </c>
      <c r="D13" s="23">
        <v>4.958758489</v>
      </c>
      <c r="E13" s="23">
        <v>5.1768790969999996</v>
      </c>
      <c r="F13" s="23">
        <v>1.3035233180000001</v>
      </c>
      <c r="G13" s="23">
        <v>2.3231751580000002</v>
      </c>
      <c r="H13" s="23">
        <v>2.3933062129999998</v>
      </c>
      <c r="I13" s="23">
        <v>1.295738512</v>
      </c>
      <c r="J13" s="23">
        <v>3.3975532589999999</v>
      </c>
      <c r="K13" s="23">
        <v>3.1570360540000002</v>
      </c>
      <c r="L13" s="1">
        <f>'Évek átlagolt trendjei'!Y13*10</f>
        <v>10000344</v>
      </c>
      <c r="M13" s="1">
        <f t="shared" ref="M13:V13" si="12">RANK(B13,B$2:B$22,0)</f>
        <v>10</v>
      </c>
      <c r="N13" s="1">
        <f t="shared" si="12"/>
        <v>10</v>
      </c>
      <c r="O13" s="1">
        <f t="shared" si="12"/>
        <v>5</v>
      </c>
      <c r="P13" s="1">
        <f t="shared" si="12"/>
        <v>8</v>
      </c>
      <c r="Q13" s="1">
        <f t="shared" si="12"/>
        <v>14</v>
      </c>
      <c r="R13" s="1">
        <f t="shared" si="12"/>
        <v>13</v>
      </c>
      <c r="S13" s="1">
        <f t="shared" si="12"/>
        <v>13</v>
      </c>
      <c r="T13" s="1">
        <f t="shared" si="12"/>
        <v>15</v>
      </c>
      <c r="U13" s="1">
        <f t="shared" si="12"/>
        <v>9</v>
      </c>
      <c r="V13" s="1">
        <f t="shared" si="12"/>
        <v>13</v>
      </c>
      <c r="W13" s="1">
        <f t="shared" si="1"/>
        <v>10000344</v>
      </c>
    </row>
    <row r="14" spans="1:23" ht="15.75" customHeight="1">
      <c r="A14" s="1">
        <v>2016</v>
      </c>
      <c r="B14" s="23">
        <v>2.438641413</v>
      </c>
      <c r="C14" s="23">
        <v>3.031177676</v>
      </c>
      <c r="D14" s="23">
        <v>2.580870139</v>
      </c>
      <c r="E14" s="23">
        <v>1.947818415</v>
      </c>
      <c r="F14" s="23">
        <v>2.117219645</v>
      </c>
      <c r="G14" s="23">
        <v>3.4611294739999998</v>
      </c>
      <c r="H14" s="23">
        <v>3.0344148670000002</v>
      </c>
      <c r="I14" s="23">
        <v>2.9751977919999999</v>
      </c>
      <c r="J14" s="23">
        <v>3.0266289309999999</v>
      </c>
      <c r="K14" s="23">
        <v>2.8599325229999999</v>
      </c>
      <c r="L14" s="1">
        <f>'Évek átlagolt trendjei'!Y14*10</f>
        <v>10000404</v>
      </c>
      <c r="M14" s="1">
        <f t="shared" ref="M14:V14" si="13">RANK(B14,B$2:B$22,0)</f>
        <v>11</v>
      </c>
      <c r="N14" s="1">
        <f t="shared" si="13"/>
        <v>15</v>
      </c>
      <c r="O14" s="1">
        <f t="shared" si="13"/>
        <v>13</v>
      </c>
      <c r="P14" s="1">
        <f t="shared" si="13"/>
        <v>16</v>
      </c>
      <c r="Q14" s="1">
        <f t="shared" si="13"/>
        <v>10</v>
      </c>
      <c r="R14" s="1">
        <f t="shared" si="13"/>
        <v>8</v>
      </c>
      <c r="S14" s="1">
        <f t="shared" si="13"/>
        <v>10</v>
      </c>
      <c r="T14" s="1">
        <f t="shared" si="13"/>
        <v>11</v>
      </c>
      <c r="U14" s="1">
        <f t="shared" si="13"/>
        <v>10</v>
      </c>
      <c r="V14" s="1">
        <f t="shared" si="13"/>
        <v>14</v>
      </c>
      <c r="W14" s="1">
        <f t="shared" si="1"/>
        <v>10000404</v>
      </c>
    </row>
    <row r="15" spans="1:23" ht="15.75" customHeight="1">
      <c r="A15" s="1">
        <v>2017</v>
      </c>
      <c r="B15" s="23">
        <v>4.1241838949999998</v>
      </c>
      <c r="C15" s="23">
        <v>5.1524577330000003</v>
      </c>
      <c r="D15" s="23">
        <v>5.1735652999999999</v>
      </c>
      <c r="E15" s="23">
        <v>2.8747332750000001</v>
      </c>
      <c r="F15" s="23">
        <v>2.2722499200000001</v>
      </c>
      <c r="G15" s="23">
        <v>3.2809581209999998</v>
      </c>
      <c r="H15" s="23">
        <v>5.1744021560000002</v>
      </c>
      <c r="I15" s="23">
        <v>2.3633937870000001</v>
      </c>
      <c r="J15" s="23">
        <v>2.745926447</v>
      </c>
      <c r="K15" s="23">
        <v>8.1954782660000003</v>
      </c>
      <c r="L15" s="1">
        <f>'Évek átlagolt trendjei'!Y15*10</f>
        <v>9999909</v>
      </c>
      <c r="M15" s="1">
        <f t="shared" ref="M15:V15" si="14">RANK(B15,B$2:B$22,0)</f>
        <v>8</v>
      </c>
      <c r="N15" s="1">
        <f t="shared" si="14"/>
        <v>7</v>
      </c>
      <c r="O15" s="1">
        <f t="shared" si="14"/>
        <v>4</v>
      </c>
      <c r="P15" s="1">
        <f t="shared" si="14"/>
        <v>10</v>
      </c>
      <c r="Q15" s="1">
        <f t="shared" si="14"/>
        <v>9</v>
      </c>
      <c r="R15" s="1">
        <f t="shared" si="14"/>
        <v>10</v>
      </c>
      <c r="S15" s="1">
        <f t="shared" si="14"/>
        <v>4</v>
      </c>
      <c r="T15" s="1">
        <f t="shared" si="14"/>
        <v>13</v>
      </c>
      <c r="U15" s="1">
        <f t="shared" si="14"/>
        <v>12</v>
      </c>
      <c r="V15" s="1">
        <f t="shared" si="14"/>
        <v>3</v>
      </c>
      <c r="W15" s="1">
        <f t="shared" si="1"/>
        <v>9999909</v>
      </c>
    </row>
    <row r="16" spans="1:23" ht="15.75" customHeight="1">
      <c r="A16" s="1">
        <v>2018</v>
      </c>
      <c r="B16" s="23">
        <v>5.6061381380000004</v>
      </c>
      <c r="C16" s="23">
        <v>6.2458584720000001</v>
      </c>
      <c r="D16" s="23">
        <v>2.8303058829999999</v>
      </c>
      <c r="E16" s="23">
        <v>4.0621198190000003</v>
      </c>
      <c r="F16" s="23">
        <v>2.4842211409999999</v>
      </c>
      <c r="G16" s="23">
        <v>2.904681493</v>
      </c>
      <c r="H16" s="23">
        <v>4.3790834729999997</v>
      </c>
      <c r="I16" s="23">
        <v>4.6493503550000002</v>
      </c>
      <c r="J16" s="23">
        <v>2.5494643469999998</v>
      </c>
      <c r="K16" s="23">
        <v>6.1209300070000001</v>
      </c>
      <c r="L16" s="1">
        <f>'Évek átlagolt trendjei'!Y16*10</f>
        <v>9999524</v>
      </c>
      <c r="M16" s="1">
        <f t="shared" ref="M16:V16" si="15">RANK(B16,B$2:B$22,0)</f>
        <v>2</v>
      </c>
      <c r="N16" s="1">
        <f t="shared" si="15"/>
        <v>3</v>
      </c>
      <c r="O16" s="1">
        <f t="shared" si="15"/>
        <v>10</v>
      </c>
      <c r="P16" s="1">
        <f t="shared" si="15"/>
        <v>9</v>
      </c>
      <c r="Q16" s="1">
        <f t="shared" si="15"/>
        <v>7</v>
      </c>
      <c r="R16" s="1">
        <f t="shared" si="15"/>
        <v>12</v>
      </c>
      <c r="S16" s="1">
        <f t="shared" si="15"/>
        <v>6</v>
      </c>
      <c r="T16" s="1">
        <f t="shared" si="15"/>
        <v>7</v>
      </c>
      <c r="U16" s="1">
        <f t="shared" si="15"/>
        <v>13</v>
      </c>
      <c r="V16" s="1">
        <f t="shared" si="15"/>
        <v>6</v>
      </c>
      <c r="W16" s="1">
        <f t="shared" si="1"/>
        <v>9999524</v>
      </c>
    </row>
    <row r="17" spans="1:23" ht="15.75" customHeight="1">
      <c r="A17" s="1">
        <v>2019</v>
      </c>
      <c r="B17" s="23">
        <v>5.0771849509999996</v>
      </c>
      <c r="C17" s="23">
        <v>4.5804581730000002</v>
      </c>
      <c r="D17" s="23">
        <v>3.5657765810000002</v>
      </c>
      <c r="E17" s="23">
        <v>2.2758991000000002</v>
      </c>
      <c r="F17" s="23">
        <v>1.7549761960000001</v>
      </c>
      <c r="G17" s="23">
        <v>3.1004391139999998</v>
      </c>
      <c r="H17" s="23">
        <v>3.5052533239999999</v>
      </c>
      <c r="I17" s="23">
        <v>4.750207939</v>
      </c>
      <c r="J17" s="23">
        <v>3.7888503650000001</v>
      </c>
      <c r="K17" s="23">
        <v>3.9232638500000001</v>
      </c>
      <c r="L17" s="1">
        <f>'Évek átlagolt trendjei'!Y17*10</f>
        <v>9999974</v>
      </c>
      <c r="M17" s="1">
        <f t="shared" ref="M17:V17" si="16">RANK(B17,B$2:B$22,0)</f>
        <v>3</v>
      </c>
      <c r="N17" s="1">
        <f t="shared" si="16"/>
        <v>9</v>
      </c>
      <c r="O17" s="1">
        <f t="shared" si="16"/>
        <v>8</v>
      </c>
      <c r="P17" s="1">
        <f t="shared" si="16"/>
        <v>13</v>
      </c>
      <c r="Q17" s="1">
        <f t="shared" si="16"/>
        <v>12</v>
      </c>
      <c r="R17" s="1">
        <f t="shared" si="16"/>
        <v>11</v>
      </c>
      <c r="S17" s="1">
        <f t="shared" si="16"/>
        <v>8</v>
      </c>
      <c r="T17" s="1">
        <f t="shared" si="16"/>
        <v>6</v>
      </c>
      <c r="U17" s="1">
        <f t="shared" si="16"/>
        <v>8</v>
      </c>
      <c r="V17" s="1">
        <f t="shared" si="16"/>
        <v>12</v>
      </c>
      <c r="W17" s="1">
        <f t="shared" si="1"/>
        <v>9999974</v>
      </c>
    </row>
    <row r="18" spans="1:23" ht="15.75" customHeight="1">
      <c r="A18" s="1">
        <v>2020</v>
      </c>
      <c r="B18" s="23">
        <v>-4.3387254000000004</v>
      </c>
      <c r="C18" s="23">
        <v>-2.0355688239999998</v>
      </c>
      <c r="D18" s="23">
        <v>-5.3048795550000003</v>
      </c>
      <c r="E18" s="23">
        <v>-2.5855124169999999</v>
      </c>
      <c r="F18" s="23">
        <v>-6.3182550920000002</v>
      </c>
      <c r="G18" s="23">
        <v>-8.3116425790000008</v>
      </c>
      <c r="H18" s="23">
        <v>-4.0850009490000003</v>
      </c>
      <c r="I18" s="23">
        <v>-0.95002399189999998</v>
      </c>
      <c r="J18" s="23">
        <v>-3.2157374339999998</v>
      </c>
      <c r="K18" s="23">
        <v>-3.674384409</v>
      </c>
      <c r="L18" s="1">
        <f>'Évek átlagolt trendjei'!Y18*10</f>
        <v>10000229</v>
      </c>
      <c r="M18" s="1">
        <f t="shared" ref="M18:V18" si="17">RANK(B18,B$2:B$22,0)</f>
        <v>20</v>
      </c>
      <c r="N18" s="1">
        <f t="shared" si="17"/>
        <v>21</v>
      </c>
      <c r="O18" s="1">
        <f t="shared" si="17"/>
        <v>21</v>
      </c>
      <c r="P18" s="1">
        <f t="shared" si="17"/>
        <v>20</v>
      </c>
      <c r="Q18" s="1">
        <f t="shared" si="17"/>
        <v>21</v>
      </c>
      <c r="R18" s="1">
        <f t="shared" si="17"/>
        <v>21</v>
      </c>
      <c r="S18" s="1">
        <f t="shared" si="17"/>
        <v>20</v>
      </c>
      <c r="T18" s="1">
        <f t="shared" si="17"/>
        <v>19</v>
      </c>
      <c r="U18" s="1">
        <f t="shared" si="17"/>
        <v>20</v>
      </c>
      <c r="V18" s="1">
        <f t="shared" si="17"/>
        <v>19</v>
      </c>
      <c r="W18" s="1">
        <f t="shared" si="1"/>
        <v>10000229</v>
      </c>
    </row>
    <row r="19" spans="1:23" ht="15.75" customHeight="1">
      <c r="A19" s="1">
        <v>2021</v>
      </c>
      <c r="B19" s="23">
        <v>7.2229158079999998</v>
      </c>
      <c r="C19" s="23">
        <v>6.9271826609999998</v>
      </c>
      <c r="D19" s="23">
        <v>4.0290183209999997</v>
      </c>
      <c r="E19" s="23">
        <v>5.699592633</v>
      </c>
      <c r="F19" s="23">
        <v>4.7953288570000003</v>
      </c>
      <c r="G19" s="23">
        <v>12.631700329999999</v>
      </c>
      <c r="H19" s="23">
        <v>8.3896515820000008</v>
      </c>
      <c r="I19" s="23">
        <v>7.9490565049999997</v>
      </c>
      <c r="J19" s="23">
        <v>7.7806148139999998</v>
      </c>
      <c r="K19" s="23">
        <v>5.5457096259999998</v>
      </c>
      <c r="L19" s="1">
        <f>'Évek átlagolt trendjei'!Y19*10</f>
        <v>10000544</v>
      </c>
      <c r="M19" s="1">
        <f t="shared" ref="M19:V19" si="18">RANK(B19,B$2:B$22,0)</f>
        <v>1</v>
      </c>
      <c r="N19" s="1">
        <f t="shared" si="18"/>
        <v>1</v>
      </c>
      <c r="O19" s="1">
        <f t="shared" si="18"/>
        <v>7</v>
      </c>
      <c r="P19" s="1">
        <f t="shared" si="18"/>
        <v>5</v>
      </c>
      <c r="Q19" s="1">
        <f t="shared" si="18"/>
        <v>2</v>
      </c>
      <c r="R19" s="1">
        <f t="shared" si="18"/>
        <v>1</v>
      </c>
      <c r="S19" s="1">
        <f t="shared" si="18"/>
        <v>1</v>
      </c>
      <c r="T19" s="1">
        <f t="shared" si="18"/>
        <v>1</v>
      </c>
      <c r="U19" s="1">
        <f t="shared" si="18"/>
        <v>1</v>
      </c>
      <c r="V19" s="1">
        <f t="shared" si="18"/>
        <v>7</v>
      </c>
      <c r="W19" s="1">
        <f t="shared" si="1"/>
        <v>10000544</v>
      </c>
    </row>
    <row r="20" spans="1:23" ht="15.75" customHeight="1">
      <c r="A20" s="1">
        <v>2022</v>
      </c>
      <c r="B20" s="23">
        <v>4.2703475519999996</v>
      </c>
      <c r="C20" s="23">
        <v>5.2554569740000003</v>
      </c>
      <c r="D20" s="23">
        <v>2.847170658</v>
      </c>
      <c r="E20" s="23">
        <v>0.4373595086</v>
      </c>
      <c r="F20" s="23">
        <v>5.277894485</v>
      </c>
      <c r="G20" s="23">
        <v>7.2879364320000004</v>
      </c>
      <c r="H20" s="23">
        <v>2.6992387450000002</v>
      </c>
      <c r="I20" s="23">
        <v>2.6309864439999999</v>
      </c>
      <c r="J20" s="23">
        <v>4.0387775829999999</v>
      </c>
      <c r="K20" s="23">
        <v>3.9653076629999999</v>
      </c>
      <c r="L20" s="1">
        <f>'Évek átlagolt trendjei'!Y20*10</f>
        <v>10000684</v>
      </c>
      <c r="M20" s="1">
        <f t="shared" ref="M20:V20" si="19">RANK(B20,B$2:B$22,0)</f>
        <v>7</v>
      </c>
      <c r="N20" s="1">
        <f t="shared" si="19"/>
        <v>6</v>
      </c>
      <c r="O20" s="1">
        <f t="shared" si="19"/>
        <v>9</v>
      </c>
      <c r="P20" s="1">
        <f t="shared" si="19"/>
        <v>19</v>
      </c>
      <c r="Q20" s="1">
        <f t="shared" si="19"/>
        <v>1</v>
      </c>
      <c r="R20" s="1">
        <f t="shared" si="19"/>
        <v>2</v>
      </c>
      <c r="S20" s="1">
        <f t="shared" si="19"/>
        <v>12</v>
      </c>
      <c r="T20" s="1">
        <f t="shared" si="19"/>
        <v>12</v>
      </c>
      <c r="U20" s="1">
        <f t="shared" si="19"/>
        <v>7</v>
      </c>
      <c r="V20" s="1">
        <f t="shared" si="19"/>
        <v>11</v>
      </c>
      <c r="W20" s="1">
        <f t="shared" si="1"/>
        <v>10000684</v>
      </c>
    </row>
    <row r="21" spans="1:23" ht="15.75" customHeight="1">
      <c r="A21" s="1">
        <v>2023</v>
      </c>
      <c r="B21" s="23">
        <v>-0.8425288406</v>
      </c>
      <c r="C21" s="23">
        <v>0.249610834</v>
      </c>
      <c r="D21" s="23">
        <v>-5.5261820109999998E-2</v>
      </c>
      <c r="E21" s="23">
        <v>2.1681491159999999</v>
      </c>
      <c r="F21" s="23">
        <v>-0.95496252940000004</v>
      </c>
      <c r="G21" s="23">
        <v>3.3025448810000002</v>
      </c>
      <c r="H21" s="23">
        <v>2.1125909850000002</v>
      </c>
      <c r="I21" s="23">
        <v>3.847471128</v>
      </c>
      <c r="J21" s="23">
        <v>1.8868148389999999</v>
      </c>
      <c r="K21" s="23">
        <v>2.4042717790000001</v>
      </c>
      <c r="L21" s="1">
        <f>'Évek átlagolt trendjei'!Y21*10</f>
        <v>10000964</v>
      </c>
      <c r="M21" s="1">
        <f t="shared" ref="M21:V21" si="20">RANK(B21,B$2:B$22,0)</f>
        <v>18</v>
      </c>
      <c r="N21" s="1">
        <f t="shared" si="20"/>
        <v>20</v>
      </c>
      <c r="O21" s="1">
        <f t="shared" si="20"/>
        <v>18</v>
      </c>
      <c r="P21" s="1">
        <f t="shared" si="20"/>
        <v>14</v>
      </c>
      <c r="Q21" s="1">
        <f t="shared" si="20"/>
        <v>18</v>
      </c>
      <c r="R21" s="1">
        <f t="shared" si="20"/>
        <v>9</v>
      </c>
      <c r="S21" s="1">
        <f t="shared" si="20"/>
        <v>14</v>
      </c>
      <c r="T21" s="1">
        <f t="shared" si="20"/>
        <v>10</v>
      </c>
      <c r="U21" s="1">
        <f t="shared" si="20"/>
        <v>15</v>
      </c>
      <c r="V21" s="1">
        <f t="shared" si="20"/>
        <v>15</v>
      </c>
      <c r="W21" s="1">
        <f t="shared" si="1"/>
        <v>10000964</v>
      </c>
    </row>
    <row r="22" spans="1:23" ht="15.75" customHeight="1">
      <c r="A22" s="1">
        <v>2024</v>
      </c>
      <c r="B22" s="23">
        <v>0.51230579070000004</v>
      </c>
      <c r="C22" s="23">
        <v>2.9233880810000001</v>
      </c>
      <c r="D22" s="23">
        <v>1.120384627</v>
      </c>
      <c r="E22" s="23">
        <v>2.0616777179999999</v>
      </c>
      <c r="F22" s="23">
        <v>-1.173540536</v>
      </c>
      <c r="G22" s="23">
        <v>3.814945217</v>
      </c>
      <c r="H22" s="23">
        <v>1.5910147990000001</v>
      </c>
      <c r="I22" s="23">
        <v>3.8780127960000002</v>
      </c>
      <c r="J22" s="23">
        <v>2.8108277519999998</v>
      </c>
      <c r="K22" s="23">
        <v>0.81368720350000001</v>
      </c>
      <c r="L22" s="1">
        <f>'Évek átlagolt trendjei'!Y22*10</f>
        <v>10000854</v>
      </c>
      <c r="M22" s="1">
        <f t="shared" ref="M22:V22" si="21">RANK(B22,B$2:B$22,0)</f>
        <v>16</v>
      </c>
      <c r="N22" s="1">
        <f t="shared" si="21"/>
        <v>16</v>
      </c>
      <c r="O22" s="1">
        <f t="shared" si="21"/>
        <v>16</v>
      </c>
      <c r="P22" s="1">
        <f t="shared" si="21"/>
        <v>15</v>
      </c>
      <c r="Q22" s="1">
        <f t="shared" si="21"/>
        <v>19</v>
      </c>
      <c r="R22" s="1">
        <f t="shared" si="21"/>
        <v>7</v>
      </c>
      <c r="S22" s="1">
        <f t="shared" si="21"/>
        <v>15</v>
      </c>
      <c r="T22" s="1">
        <f t="shared" si="21"/>
        <v>9</v>
      </c>
      <c r="U22" s="1">
        <f t="shared" si="21"/>
        <v>11</v>
      </c>
      <c r="V22" s="1">
        <f t="shared" si="21"/>
        <v>17</v>
      </c>
      <c r="W22" s="1">
        <f t="shared" si="1"/>
        <v>10000854</v>
      </c>
    </row>
    <row r="23" spans="1:23" ht="15.75" customHeight="1">
      <c r="A23" s="1">
        <v>2025</v>
      </c>
      <c r="W23" s="1">
        <f t="shared" si="1"/>
        <v>0</v>
      </c>
    </row>
    <row r="27" spans="1:23" ht="15.75" customHeight="1">
      <c r="A27" s="24"/>
    </row>
    <row r="28" spans="1:23" ht="15.75" customHeight="1">
      <c r="A28" s="24"/>
    </row>
    <row r="29" spans="1:23" ht="15.75" customHeight="1">
      <c r="A29" s="24"/>
    </row>
    <row r="30" spans="1:23" ht="15.75" customHeight="1">
      <c r="A30" s="24"/>
    </row>
    <row r="31" spans="1:23" ht="15.75" customHeight="1">
      <c r="A31" s="24"/>
    </row>
    <row r="32" spans="1:23" ht="15.75" customHeight="1">
      <c r="A32" s="24"/>
    </row>
    <row r="33" spans="1:1" ht="15.75" customHeight="1">
      <c r="A33" s="24"/>
    </row>
    <row r="34" spans="1:1" ht="15.75" customHeight="1">
      <c r="A34" s="24"/>
    </row>
    <row r="35" spans="1:1" ht="15.75" customHeight="1">
      <c r="A35" s="24"/>
    </row>
    <row r="36" spans="1:1" ht="15.75" customHeight="1">
      <c r="A36" s="25"/>
    </row>
    <row r="37" spans="1:1" ht="15.75" customHeight="1">
      <c r="A37" s="25"/>
    </row>
    <row r="38" spans="1:1" ht="15.75" customHeight="1">
      <c r="A38" s="25"/>
    </row>
    <row r="39" spans="1:1" ht="15.75" customHeight="1">
      <c r="A39" s="24"/>
    </row>
    <row r="40" spans="1:1" ht="15.75" customHeight="1">
      <c r="A40" s="24"/>
    </row>
    <row r="41" spans="1:1" ht="15.75" customHeight="1">
      <c r="A41" s="24"/>
    </row>
    <row r="42" spans="1:1" ht="15.75" customHeight="1">
      <c r="A42" s="24"/>
    </row>
    <row r="43" spans="1:1" ht="15.75" customHeight="1">
      <c r="A43" s="24"/>
    </row>
    <row r="44" spans="1:1" ht="15.75" customHeight="1">
      <c r="A44" s="24"/>
    </row>
    <row r="45" spans="1:1" ht="15.75" customHeight="1">
      <c r="A45" s="24"/>
    </row>
    <row r="46" spans="1:1" ht="15.75" customHeight="1">
      <c r="A46" s="24"/>
    </row>
    <row r="47" spans="1:1" ht="15.75" customHeight="1">
      <c r="A47" s="24"/>
    </row>
    <row r="48" spans="1:1" ht="15.75" customHeight="1">
      <c r="A48" s="25"/>
    </row>
    <row r="49" spans="1:1" ht="13">
      <c r="A49" s="25"/>
    </row>
    <row r="50" spans="1:1" ht="13">
      <c r="A50" s="25"/>
    </row>
    <row r="51" spans="1:1" ht="13">
      <c r="A51" s="24"/>
    </row>
    <row r="52" spans="1:1" ht="13">
      <c r="A52" s="24"/>
    </row>
    <row r="53" spans="1:1" ht="13">
      <c r="A53" s="24"/>
    </row>
    <row r="54" spans="1:1" ht="13">
      <c r="A54" s="24"/>
    </row>
    <row r="55" spans="1:1" ht="13">
      <c r="A55" s="24"/>
    </row>
    <row r="56" spans="1:1" ht="13">
      <c r="A56" s="24"/>
    </row>
    <row r="57" spans="1:1" ht="13">
      <c r="A57" s="24"/>
    </row>
    <row r="58" spans="1:1" ht="13">
      <c r="A58" s="24"/>
    </row>
    <row r="59" spans="1:1" ht="13">
      <c r="A59" s="24"/>
    </row>
    <row r="60" spans="1:1" ht="13">
      <c r="A60" s="25"/>
    </row>
    <row r="61" spans="1:1" ht="13">
      <c r="A61" s="25"/>
    </row>
    <row r="62" spans="1:1" ht="13">
      <c r="A62" s="25"/>
    </row>
    <row r="63" spans="1:1" ht="13">
      <c r="A63" s="24"/>
    </row>
    <row r="64" spans="1:1" ht="13">
      <c r="A64" s="24"/>
    </row>
    <row r="65" spans="1:1" ht="13">
      <c r="A65" s="24"/>
    </row>
    <row r="66" spans="1:1" ht="13">
      <c r="A66" s="24"/>
    </row>
    <row r="67" spans="1:1" ht="13">
      <c r="A67" s="24"/>
    </row>
    <row r="68" spans="1:1" ht="13">
      <c r="A68" s="24"/>
    </row>
    <row r="69" spans="1:1" ht="13">
      <c r="A69" s="24"/>
    </row>
    <row r="70" spans="1:1" ht="13">
      <c r="A70" s="24"/>
    </row>
    <row r="71" spans="1:1" ht="13">
      <c r="A71" s="24"/>
    </row>
    <row r="72" spans="1:1" ht="13">
      <c r="A72" s="25"/>
    </row>
    <row r="73" spans="1:1" ht="13">
      <c r="A73" s="25"/>
    </row>
    <row r="74" spans="1:1" ht="13">
      <c r="A74" s="25"/>
    </row>
    <row r="75" spans="1:1" ht="13">
      <c r="A75" s="24"/>
    </row>
    <row r="76" spans="1:1" ht="13">
      <c r="A76" s="24"/>
    </row>
    <row r="77" spans="1:1" ht="13">
      <c r="A77" s="24"/>
    </row>
    <row r="78" spans="1:1" ht="13">
      <c r="A78" s="24"/>
    </row>
    <row r="79" spans="1:1" ht="13">
      <c r="A79" s="24"/>
    </row>
    <row r="80" spans="1:1" ht="13">
      <c r="A80" s="24"/>
    </row>
    <row r="81" spans="1:1" ht="13">
      <c r="A81" s="24"/>
    </row>
    <row r="82" spans="1:1" ht="13">
      <c r="A82" s="24"/>
    </row>
    <row r="83" spans="1:1" ht="13">
      <c r="A83" s="24"/>
    </row>
    <row r="84" spans="1:1" ht="13">
      <c r="A84" s="25"/>
    </row>
    <row r="85" spans="1:1" ht="13">
      <c r="A85" s="25"/>
    </row>
    <row r="86" spans="1:1" ht="13">
      <c r="A86" s="25"/>
    </row>
    <row r="87" spans="1:1" ht="13">
      <c r="A87" s="24"/>
    </row>
    <row r="88" spans="1:1" ht="13">
      <c r="A88" s="24"/>
    </row>
    <row r="89" spans="1:1" ht="13">
      <c r="A89" s="24"/>
    </row>
    <row r="90" spans="1:1" ht="13">
      <c r="A90" s="24"/>
    </row>
    <row r="91" spans="1:1" ht="13">
      <c r="A91" s="24"/>
    </row>
    <row r="92" spans="1:1" ht="13">
      <c r="A92" s="24"/>
    </row>
    <row r="93" spans="1:1" ht="13">
      <c r="A93" s="24"/>
    </row>
    <row r="94" spans="1:1" ht="13">
      <c r="A94" s="24"/>
    </row>
    <row r="95" spans="1:1" ht="13">
      <c r="A95" s="24"/>
    </row>
    <row r="96" spans="1:1" ht="13">
      <c r="A96" s="25"/>
    </row>
    <row r="97" spans="1:1" ht="13">
      <c r="A97" s="25"/>
    </row>
    <row r="98" spans="1:1" ht="13">
      <c r="A98" s="25"/>
    </row>
    <row r="99" spans="1:1" ht="13">
      <c r="A99" s="24"/>
    </row>
    <row r="100" spans="1:1" ht="13">
      <c r="A100" s="24"/>
    </row>
    <row r="101" spans="1:1" ht="13">
      <c r="A101" s="24"/>
    </row>
    <row r="102" spans="1:1" ht="13">
      <c r="A102" s="24"/>
    </row>
    <row r="103" spans="1:1" ht="13">
      <c r="A103" s="24"/>
    </row>
    <row r="104" spans="1:1" ht="13">
      <c r="A104" s="24"/>
    </row>
    <row r="105" spans="1:1" ht="13">
      <c r="A105" s="24"/>
    </row>
    <row r="106" spans="1:1" ht="13">
      <c r="A106" s="24"/>
    </row>
    <row r="107" spans="1:1" ht="13">
      <c r="A107" s="24"/>
    </row>
    <row r="108" spans="1:1" ht="13">
      <c r="A108" s="25"/>
    </row>
    <row r="109" spans="1:1" ht="13">
      <c r="A109" s="25"/>
    </row>
    <row r="110" spans="1:1" ht="13">
      <c r="A110" s="25"/>
    </row>
    <row r="111" spans="1:1" ht="13">
      <c r="A111" s="24"/>
    </row>
    <row r="112" spans="1:1" ht="13">
      <c r="A112" s="24"/>
    </row>
    <row r="113" spans="1:1" ht="13">
      <c r="A113" s="24"/>
    </row>
    <row r="114" spans="1:1" ht="13">
      <c r="A114" s="24"/>
    </row>
    <row r="115" spans="1:1" ht="13">
      <c r="A115" s="24"/>
    </row>
    <row r="116" spans="1:1" ht="13">
      <c r="A116" s="24"/>
    </row>
    <row r="117" spans="1:1" ht="13">
      <c r="A117" s="24"/>
    </row>
    <row r="118" spans="1:1" ht="13">
      <c r="A118" s="24"/>
    </row>
    <row r="119" spans="1:1" ht="13">
      <c r="A119" s="24"/>
    </row>
    <row r="120" spans="1:1" ht="13">
      <c r="A120" s="25"/>
    </row>
    <row r="121" spans="1:1" ht="13">
      <c r="A121" s="25"/>
    </row>
    <row r="122" spans="1:1" ht="13">
      <c r="A122" s="25"/>
    </row>
    <row r="123" spans="1:1" ht="13">
      <c r="A123" s="24"/>
    </row>
    <row r="124" spans="1:1" ht="13">
      <c r="A124" s="24"/>
    </row>
    <row r="125" spans="1:1" ht="13">
      <c r="A125" s="24"/>
    </row>
    <row r="126" spans="1:1" ht="13">
      <c r="A126" s="24"/>
    </row>
    <row r="127" spans="1:1" ht="13">
      <c r="A127" s="24"/>
    </row>
    <row r="128" spans="1:1" ht="13">
      <c r="A128" s="24"/>
    </row>
    <row r="129" spans="1:1" ht="13">
      <c r="A129" s="24"/>
    </row>
    <row r="130" spans="1:1" ht="13">
      <c r="A130" s="24"/>
    </row>
    <row r="131" spans="1:1" ht="13">
      <c r="A131" s="24"/>
    </row>
    <row r="132" spans="1:1" ht="13">
      <c r="A132" s="25"/>
    </row>
    <row r="133" spans="1:1" ht="13">
      <c r="A133" s="25"/>
    </row>
    <row r="134" spans="1:1" ht="13">
      <c r="A134" s="25"/>
    </row>
    <row r="135" spans="1:1" ht="13">
      <c r="A135" s="24"/>
    </row>
    <row r="136" spans="1:1" ht="13">
      <c r="A136" s="24"/>
    </row>
    <row r="137" spans="1:1" ht="13">
      <c r="A137" s="24"/>
    </row>
    <row r="138" spans="1:1" ht="13">
      <c r="A138" s="24"/>
    </row>
    <row r="139" spans="1:1" ht="13">
      <c r="A139" s="24"/>
    </row>
    <row r="140" spans="1:1" ht="13">
      <c r="A140" s="24"/>
    </row>
    <row r="141" spans="1:1" ht="13">
      <c r="A141" s="24"/>
    </row>
    <row r="142" spans="1:1" ht="13">
      <c r="A142" s="24"/>
    </row>
    <row r="143" spans="1:1" ht="13">
      <c r="A143" s="24"/>
    </row>
    <row r="144" spans="1:1" ht="13">
      <c r="A144" s="25"/>
    </row>
    <row r="145" spans="1:1" ht="13">
      <c r="A145" s="25"/>
    </row>
    <row r="146" spans="1:1" ht="13">
      <c r="A146" s="25"/>
    </row>
    <row r="147" spans="1:1" ht="13">
      <c r="A147" s="24"/>
    </row>
    <row r="148" spans="1:1" ht="13">
      <c r="A148" s="24"/>
    </row>
    <row r="149" spans="1:1" ht="13">
      <c r="A149" s="24"/>
    </row>
    <row r="150" spans="1:1" ht="13">
      <c r="A150" s="24"/>
    </row>
    <row r="151" spans="1:1" ht="13">
      <c r="A151" s="24"/>
    </row>
    <row r="152" spans="1:1" ht="13">
      <c r="A152" s="24"/>
    </row>
    <row r="153" spans="1:1" ht="13">
      <c r="A153" s="24"/>
    </row>
    <row r="154" spans="1:1" ht="13">
      <c r="A154" s="24"/>
    </row>
    <row r="155" spans="1:1" ht="13">
      <c r="A155" s="24"/>
    </row>
    <row r="156" spans="1:1" ht="13">
      <c r="A156" s="25"/>
    </row>
    <row r="157" spans="1:1" ht="13">
      <c r="A157" s="25"/>
    </row>
    <row r="158" spans="1:1" ht="13">
      <c r="A158" s="25"/>
    </row>
    <row r="159" spans="1:1" ht="13">
      <c r="A159" s="24"/>
    </row>
    <row r="160" spans="1:1" ht="13">
      <c r="A160" s="24"/>
    </row>
    <row r="161" spans="1:1" ht="13">
      <c r="A161" s="24"/>
    </row>
    <row r="162" spans="1:1" ht="13">
      <c r="A162" s="24"/>
    </row>
    <row r="163" spans="1:1" ht="13">
      <c r="A163" s="24"/>
    </row>
    <row r="164" spans="1:1" ht="13">
      <c r="A164" s="24"/>
    </row>
    <row r="165" spans="1:1" ht="13">
      <c r="A165" s="24"/>
    </row>
    <row r="166" spans="1:1" ht="13">
      <c r="A166" s="24"/>
    </row>
    <row r="167" spans="1:1" ht="13">
      <c r="A167" s="24"/>
    </row>
    <row r="168" spans="1:1" ht="13">
      <c r="A168" s="25"/>
    </row>
    <row r="169" spans="1:1" ht="13">
      <c r="A169" s="25"/>
    </row>
    <row r="170" spans="1:1" ht="13">
      <c r="A170" s="25"/>
    </row>
    <row r="171" spans="1:1" ht="13">
      <c r="A171" s="24"/>
    </row>
    <row r="172" spans="1:1" ht="13">
      <c r="A172" s="24"/>
    </row>
    <row r="173" spans="1:1" ht="13">
      <c r="A173" s="24"/>
    </row>
    <row r="174" spans="1:1" ht="13">
      <c r="A174" s="24"/>
    </row>
    <row r="175" spans="1:1" ht="13">
      <c r="A175" s="24"/>
    </row>
    <row r="176" spans="1:1" ht="13">
      <c r="A176" s="24"/>
    </row>
    <row r="177" spans="1:1" ht="13">
      <c r="A177" s="24"/>
    </row>
    <row r="178" spans="1:1" ht="13">
      <c r="A178" s="24"/>
    </row>
    <row r="179" spans="1:1" ht="13">
      <c r="A179" s="24"/>
    </row>
    <row r="180" spans="1:1" ht="13">
      <c r="A180" s="25"/>
    </row>
    <row r="181" spans="1:1" ht="13">
      <c r="A181" s="25"/>
    </row>
    <row r="182" spans="1:1" ht="13">
      <c r="A182" s="25"/>
    </row>
    <row r="183" spans="1:1" ht="13">
      <c r="A183" s="24"/>
    </row>
    <row r="184" spans="1:1" ht="13">
      <c r="A184" s="24"/>
    </row>
    <row r="185" spans="1:1" ht="13">
      <c r="A185" s="24"/>
    </row>
    <row r="186" spans="1:1" ht="13">
      <c r="A186" s="24"/>
    </row>
    <row r="187" spans="1:1" ht="13">
      <c r="A187" s="24"/>
    </row>
    <row r="188" spans="1:1" ht="13">
      <c r="A188" s="24"/>
    </row>
    <row r="189" spans="1:1" ht="13">
      <c r="A189" s="24"/>
    </row>
    <row r="190" spans="1:1" ht="13">
      <c r="A190" s="24"/>
    </row>
    <row r="191" spans="1:1" ht="13">
      <c r="A191" s="24"/>
    </row>
    <row r="192" spans="1:1" ht="13">
      <c r="A192" s="25"/>
    </row>
    <row r="193" spans="1:1" ht="13">
      <c r="A193" s="25"/>
    </row>
    <row r="194" spans="1:1" ht="13">
      <c r="A194" s="25"/>
    </row>
    <row r="195" spans="1:1" ht="13">
      <c r="A195" s="24"/>
    </row>
    <row r="196" spans="1:1" ht="13">
      <c r="A196" s="24"/>
    </row>
    <row r="197" spans="1:1" ht="13">
      <c r="A197" s="24"/>
    </row>
    <row r="198" spans="1:1" ht="13">
      <c r="A198" s="24"/>
    </row>
    <row r="199" spans="1:1" ht="13">
      <c r="A199" s="24"/>
    </row>
    <row r="200" spans="1:1" ht="13">
      <c r="A200" s="24"/>
    </row>
    <row r="201" spans="1:1" ht="13">
      <c r="A201" s="24"/>
    </row>
    <row r="202" spans="1:1" ht="13">
      <c r="A202" s="24"/>
    </row>
    <row r="203" spans="1:1" ht="13">
      <c r="A203" s="24"/>
    </row>
    <row r="204" spans="1:1" ht="13">
      <c r="A204" s="25"/>
    </row>
    <row r="205" spans="1:1" ht="13">
      <c r="A205" s="25"/>
    </row>
    <row r="206" spans="1:1" ht="13">
      <c r="A206" s="25"/>
    </row>
    <row r="207" spans="1:1" ht="13">
      <c r="A207" s="24"/>
    </row>
    <row r="208" spans="1:1" ht="13">
      <c r="A208" s="24"/>
    </row>
    <row r="209" spans="1:1" ht="13">
      <c r="A209" s="24"/>
    </row>
    <row r="210" spans="1:1" ht="13">
      <c r="A210" s="24"/>
    </row>
    <row r="211" spans="1:1" ht="13">
      <c r="A211" s="24"/>
    </row>
    <row r="212" spans="1:1" ht="13">
      <c r="A212" s="24"/>
    </row>
    <row r="213" spans="1:1" ht="13">
      <c r="A213" s="24"/>
    </row>
    <row r="214" spans="1:1" ht="13">
      <c r="A214" s="24"/>
    </row>
    <row r="215" spans="1:1" ht="13">
      <c r="A215" s="24"/>
    </row>
    <row r="216" spans="1:1" ht="13">
      <c r="A216" s="25"/>
    </row>
    <row r="217" spans="1:1" ht="13">
      <c r="A217" s="25"/>
    </row>
    <row r="218" spans="1:1" ht="13">
      <c r="A218" s="25"/>
    </row>
    <row r="219" spans="1:1" ht="13">
      <c r="A219" s="24"/>
    </row>
    <row r="220" spans="1:1" ht="13">
      <c r="A220" s="24"/>
    </row>
    <row r="221" spans="1:1" ht="13">
      <c r="A221" s="24"/>
    </row>
    <row r="222" spans="1:1" ht="13">
      <c r="A222" s="24"/>
    </row>
    <row r="223" spans="1:1" ht="13">
      <c r="A223" s="24"/>
    </row>
    <row r="224" spans="1:1" ht="13">
      <c r="A224" s="24"/>
    </row>
    <row r="225" spans="1:1" ht="13">
      <c r="A225" s="24"/>
    </row>
    <row r="226" spans="1:1" ht="13">
      <c r="A226" s="24"/>
    </row>
    <row r="227" spans="1:1" ht="13">
      <c r="A227" s="24"/>
    </row>
    <row r="228" spans="1:1" ht="13">
      <c r="A228" s="25"/>
    </row>
    <row r="229" spans="1:1" ht="13">
      <c r="A229" s="25"/>
    </row>
    <row r="230" spans="1:1" ht="13">
      <c r="A230" s="25"/>
    </row>
    <row r="231" spans="1:1" ht="13">
      <c r="A231" s="24"/>
    </row>
    <row r="232" spans="1:1" ht="13">
      <c r="A232" s="24"/>
    </row>
    <row r="233" spans="1:1" ht="13">
      <c r="A233" s="24"/>
    </row>
    <row r="234" spans="1:1" ht="13">
      <c r="A234" s="24"/>
    </row>
    <row r="235" spans="1:1" ht="13">
      <c r="A235" s="24"/>
    </row>
    <row r="236" spans="1:1" ht="13">
      <c r="A236" s="24"/>
    </row>
    <row r="237" spans="1:1" ht="13">
      <c r="A237" s="24"/>
    </row>
    <row r="238" spans="1:1" ht="13">
      <c r="A238" s="24"/>
    </row>
    <row r="239" spans="1:1" ht="13">
      <c r="A239" s="24"/>
    </row>
    <row r="240" spans="1:1" ht="13">
      <c r="A240" s="25"/>
    </row>
    <row r="241" spans="1:1" ht="13">
      <c r="A241" s="25"/>
    </row>
    <row r="242" spans="1:1" ht="13">
      <c r="A242" s="25"/>
    </row>
    <row r="243" spans="1:1" ht="13">
      <c r="A243" s="24"/>
    </row>
    <row r="244" spans="1:1" ht="13">
      <c r="A244" s="24"/>
    </row>
    <row r="245" spans="1:1" ht="13">
      <c r="A245" s="24"/>
    </row>
    <row r="246" spans="1:1" ht="13">
      <c r="A246" s="24"/>
    </row>
    <row r="247" spans="1:1" ht="13">
      <c r="A247" s="24"/>
    </row>
    <row r="248" spans="1:1" ht="13">
      <c r="A248" s="24"/>
    </row>
    <row r="249" spans="1:1" ht="13">
      <c r="A249" s="24"/>
    </row>
    <row r="250" spans="1:1" ht="13">
      <c r="A250" s="24"/>
    </row>
    <row r="251" spans="1:1" ht="13">
      <c r="A251" s="24"/>
    </row>
    <row r="252" spans="1:1" ht="13">
      <c r="A252" s="25"/>
    </row>
    <row r="253" spans="1:1" ht="13">
      <c r="A253" s="25"/>
    </row>
    <row r="254" spans="1:1" ht="13">
      <c r="A254" s="25"/>
    </row>
    <row r="255" spans="1:1" ht="13">
      <c r="A255" s="24"/>
    </row>
    <row r="256" spans="1:1" ht="13">
      <c r="A256" s="24"/>
    </row>
    <row r="257" spans="1:1" ht="13">
      <c r="A257" s="24"/>
    </row>
    <row r="258" spans="1:1" ht="13">
      <c r="A258" s="24"/>
    </row>
    <row r="259" spans="1:1" ht="13">
      <c r="A259" s="24"/>
    </row>
    <row r="260" spans="1:1" ht="13">
      <c r="A260" s="24"/>
    </row>
    <row r="261" spans="1:1" ht="13">
      <c r="A261" s="24"/>
    </row>
    <row r="262" spans="1:1" ht="13">
      <c r="A262" s="24"/>
    </row>
    <row r="263" spans="1:1" ht="13">
      <c r="A263" s="24"/>
    </row>
    <row r="264" spans="1:1" ht="13">
      <c r="A264" s="25"/>
    </row>
    <row r="265" spans="1:1" ht="13">
      <c r="A265" s="25"/>
    </row>
    <row r="266" spans="1:1" ht="13">
      <c r="A266" s="25"/>
    </row>
    <row r="267" spans="1:1" ht="13">
      <c r="A267" s="24"/>
    </row>
    <row r="268" spans="1:1" ht="13">
      <c r="A268" s="24"/>
    </row>
    <row r="269" spans="1:1" ht="13">
      <c r="A269" s="24"/>
    </row>
    <row r="270" spans="1:1" ht="13">
      <c r="A270" s="24"/>
    </row>
    <row r="271" spans="1:1" ht="13">
      <c r="A271" s="24"/>
    </row>
    <row r="272" spans="1:1" ht="13">
      <c r="A272" s="24"/>
    </row>
    <row r="273" spans="1:1" ht="13">
      <c r="A273" s="24"/>
    </row>
    <row r="274" spans="1:1" ht="13">
      <c r="A274" s="24"/>
    </row>
    <row r="275" spans="1:1" ht="13">
      <c r="A275" s="24"/>
    </row>
    <row r="276" spans="1:1" ht="13">
      <c r="A276" s="25"/>
    </row>
    <row r="277" spans="1:1" ht="13">
      <c r="A277" s="25"/>
    </row>
    <row r="278" spans="1:1" ht="13">
      <c r="A278" s="25"/>
    </row>
    <row r="279" spans="1:1" ht="13">
      <c r="A279" s="24"/>
    </row>
    <row r="280" spans="1:1" ht="13">
      <c r="A280" s="24"/>
    </row>
    <row r="281" spans="1:1" ht="13">
      <c r="A281" s="24"/>
    </row>
    <row r="282" spans="1:1" ht="13">
      <c r="A282" s="24"/>
    </row>
    <row r="283" spans="1:1" ht="13">
      <c r="A283" s="24"/>
    </row>
    <row r="284" spans="1:1" ht="13">
      <c r="A284" s="24"/>
    </row>
    <row r="285" spans="1:1" ht="13">
      <c r="A285" s="24"/>
    </row>
    <row r="286" spans="1:1" ht="13">
      <c r="A286" s="24"/>
    </row>
    <row r="287" spans="1:1" ht="13">
      <c r="A287" s="24"/>
    </row>
    <row r="288" spans="1:1" ht="13">
      <c r="A288" s="2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F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642</v>
      </c>
      <c r="C3" s="1" t="s">
        <v>643</v>
      </c>
      <c r="D3" s="1" t="s">
        <v>644</v>
      </c>
      <c r="E3" s="1" t="s">
        <v>645</v>
      </c>
      <c r="F3" s="1" t="s">
        <v>646</v>
      </c>
    </row>
    <row r="4" spans="1:6" ht="15.75" customHeight="1">
      <c r="A4" s="24">
        <v>37987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ht="15.75" customHeight="1">
      <c r="A5" s="24">
        <v>38018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 ht="15.75" customHeight="1">
      <c r="A6" s="24">
        <v>38047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ht="15.75" customHeight="1">
      <c r="A7" s="24">
        <v>38078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ht="15.75" customHeight="1">
      <c r="A8" s="24">
        <v>38108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ht="15.75" customHeight="1">
      <c r="A9" s="24">
        <v>38139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ht="15.75" customHeight="1">
      <c r="A10" s="24">
        <v>38169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 ht="15.75" customHeight="1">
      <c r="A11" s="24">
        <v>38200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ht="15.75" customHeight="1">
      <c r="A12" s="24">
        <v>38231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ht="15.75" customHeight="1">
      <c r="A13" s="25">
        <v>38261</v>
      </c>
      <c r="B13" s="1">
        <v>56</v>
      </c>
      <c r="C13" s="1">
        <v>0</v>
      </c>
      <c r="D13" s="1">
        <v>0</v>
      </c>
      <c r="E13" s="1">
        <v>0</v>
      </c>
      <c r="F13" s="1">
        <v>0</v>
      </c>
    </row>
    <row r="14" spans="1:6" ht="15.75" customHeight="1">
      <c r="A14" s="25">
        <v>38292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ht="15.75" customHeight="1">
      <c r="A15" s="25">
        <v>38322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ht="15.75" customHeight="1">
      <c r="A16" s="24">
        <v>38353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ht="15.75" customHeight="1">
      <c r="A17" s="24">
        <v>38384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 ht="15.75" customHeight="1">
      <c r="A18" s="24">
        <v>38412</v>
      </c>
      <c r="B18" s="1">
        <v>0</v>
      </c>
      <c r="C18" s="1">
        <v>0</v>
      </c>
      <c r="D18" s="1">
        <v>38</v>
      </c>
      <c r="E18" s="1">
        <v>0</v>
      </c>
      <c r="F18" s="1">
        <v>0</v>
      </c>
    </row>
    <row r="19" spans="1:6" ht="15.75" customHeight="1">
      <c r="A19" s="24">
        <v>38443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ht="15.75" customHeight="1">
      <c r="A20" s="24">
        <v>38473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 ht="15.75" customHeight="1">
      <c r="A21" s="24">
        <v>38504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 ht="15.75" customHeight="1">
      <c r="A22" s="24">
        <v>38534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</row>
    <row r="23" spans="1:6" ht="15.75" customHeight="1">
      <c r="A23" s="24">
        <v>38565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6" ht="15.75" customHeight="1">
      <c r="A24" s="24">
        <v>38596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 ht="15.75" customHeight="1">
      <c r="A25" s="25">
        <v>38626</v>
      </c>
      <c r="B25" s="1">
        <v>37</v>
      </c>
      <c r="C25" s="1">
        <v>0</v>
      </c>
      <c r="D25" s="1">
        <v>0</v>
      </c>
      <c r="E25" s="1">
        <v>0</v>
      </c>
      <c r="F25" s="1">
        <v>0</v>
      </c>
    </row>
    <row r="26" spans="1:6" ht="15.75" customHeight="1">
      <c r="A26" s="25">
        <v>38657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</row>
    <row r="27" spans="1:6" ht="15.75" customHeight="1">
      <c r="A27" s="25">
        <v>38687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</row>
    <row r="28" spans="1:6" ht="15.75" customHeight="1">
      <c r="A28" s="24">
        <v>38718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</row>
    <row r="29" spans="1:6" ht="15.75" customHeight="1">
      <c r="A29" s="24">
        <v>38749</v>
      </c>
      <c r="B29" s="1">
        <v>31</v>
      </c>
      <c r="C29" s="1">
        <v>0</v>
      </c>
      <c r="D29" s="1">
        <v>0</v>
      </c>
      <c r="E29" s="1">
        <v>0</v>
      </c>
      <c r="F29" s="1">
        <v>0</v>
      </c>
    </row>
    <row r="30" spans="1:6" ht="15.75" customHeight="1">
      <c r="A30" s="24">
        <v>38777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 ht="15.75" customHeight="1">
      <c r="A31" s="24">
        <v>38808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</row>
    <row r="32" spans="1:6" ht="15.75" customHeight="1">
      <c r="A32" s="24">
        <v>38838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</row>
    <row r="33" spans="1:6" ht="15.75" customHeight="1">
      <c r="A33" s="24">
        <v>38869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</row>
    <row r="34" spans="1:6" ht="15.75" customHeight="1">
      <c r="A34" s="24">
        <v>38899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</row>
    <row r="35" spans="1:6" ht="15.75" customHeight="1">
      <c r="A35" s="24">
        <v>38930</v>
      </c>
      <c r="B35" s="1">
        <v>31</v>
      </c>
      <c r="C35" s="1">
        <v>0</v>
      </c>
      <c r="D35" s="1">
        <v>0</v>
      </c>
      <c r="E35" s="1">
        <v>0</v>
      </c>
      <c r="F35" s="1">
        <v>0</v>
      </c>
    </row>
    <row r="36" spans="1:6" ht="15.75" customHeight="1">
      <c r="A36" s="24">
        <v>38961</v>
      </c>
      <c r="B36" s="1">
        <v>26</v>
      </c>
      <c r="C36" s="1">
        <v>0</v>
      </c>
      <c r="D36" s="1">
        <v>0</v>
      </c>
      <c r="E36" s="1">
        <v>0</v>
      </c>
      <c r="F36" s="1">
        <v>0</v>
      </c>
    </row>
    <row r="37" spans="1:6" ht="15.75" customHeight="1">
      <c r="A37" s="25">
        <v>38991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</row>
    <row r="38" spans="1:6" ht="15.75" customHeight="1">
      <c r="A38" s="25">
        <v>39022</v>
      </c>
      <c r="B38" s="1">
        <v>27</v>
      </c>
      <c r="C38" s="1">
        <v>0</v>
      </c>
      <c r="D38" s="1">
        <v>0</v>
      </c>
      <c r="E38" s="1">
        <v>0</v>
      </c>
      <c r="F38" s="1">
        <v>0</v>
      </c>
    </row>
    <row r="39" spans="1:6" ht="15.75" customHeight="1">
      <c r="A39" s="25">
        <v>39052</v>
      </c>
      <c r="B39" s="1">
        <v>22</v>
      </c>
      <c r="C39" s="1">
        <v>0</v>
      </c>
      <c r="D39" s="1">
        <v>19</v>
      </c>
      <c r="E39" s="1">
        <v>0</v>
      </c>
      <c r="F39" s="1">
        <v>0</v>
      </c>
    </row>
    <row r="40" spans="1:6" ht="15.75" customHeight="1">
      <c r="A40" s="24">
        <v>39083</v>
      </c>
      <c r="B40" s="1">
        <v>30</v>
      </c>
      <c r="C40" s="1">
        <v>0</v>
      </c>
      <c r="D40" s="1">
        <v>0</v>
      </c>
      <c r="E40" s="1">
        <v>0</v>
      </c>
      <c r="F40" s="1">
        <v>0</v>
      </c>
    </row>
    <row r="41" spans="1:6" ht="15.75" customHeight="1">
      <c r="A41" s="24">
        <v>39114</v>
      </c>
      <c r="B41" s="1">
        <v>26</v>
      </c>
      <c r="C41" s="1">
        <v>0</v>
      </c>
      <c r="D41" s="1">
        <v>0</v>
      </c>
      <c r="E41" s="1">
        <v>0</v>
      </c>
      <c r="F41" s="1">
        <v>0</v>
      </c>
    </row>
    <row r="42" spans="1:6" ht="15.75" customHeight="1">
      <c r="A42" s="24">
        <v>39142</v>
      </c>
      <c r="B42" s="1">
        <v>21</v>
      </c>
      <c r="C42" s="1">
        <v>0</v>
      </c>
      <c r="D42" s="1">
        <v>0</v>
      </c>
      <c r="E42" s="1">
        <v>0</v>
      </c>
      <c r="F42" s="1">
        <v>0</v>
      </c>
    </row>
    <row r="43" spans="1:6" ht="15.75" customHeight="1">
      <c r="A43" s="24">
        <v>39173</v>
      </c>
      <c r="B43" s="1">
        <v>16</v>
      </c>
      <c r="C43" s="1">
        <v>0</v>
      </c>
      <c r="D43" s="1">
        <v>0</v>
      </c>
      <c r="E43" s="1">
        <v>0</v>
      </c>
      <c r="F43" s="1">
        <v>0</v>
      </c>
    </row>
    <row r="44" spans="1:6" ht="15.75" customHeight="1">
      <c r="A44" s="24">
        <v>39203</v>
      </c>
      <c r="B44" s="1">
        <v>32</v>
      </c>
      <c r="C44" s="1">
        <v>0</v>
      </c>
      <c r="D44" s="1">
        <v>0</v>
      </c>
      <c r="E44" s="1">
        <v>0</v>
      </c>
      <c r="F44" s="1">
        <v>0</v>
      </c>
    </row>
    <row r="45" spans="1:6" ht="15.75" customHeight="1">
      <c r="A45" s="24">
        <v>39234</v>
      </c>
      <c r="B45" s="1">
        <v>26</v>
      </c>
      <c r="C45" s="1">
        <v>0</v>
      </c>
      <c r="D45" s="1">
        <v>0</v>
      </c>
      <c r="E45" s="1">
        <v>0</v>
      </c>
      <c r="F45" s="1">
        <v>0</v>
      </c>
    </row>
    <row r="46" spans="1:6" ht="15.75" customHeight="1">
      <c r="A46" s="24">
        <v>39264</v>
      </c>
      <c r="B46" s="1">
        <v>22</v>
      </c>
      <c r="C46" s="1">
        <v>0</v>
      </c>
      <c r="D46" s="1">
        <v>0</v>
      </c>
      <c r="E46" s="1">
        <v>0</v>
      </c>
      <c r="F46" s="1">
        <v>0</v>
      </c>
    </row>
    <row r="47" spans="1:6" ht="15.75" customHeight="1">
      <c r="A47" s="24">
        <v>39295</v>
      </c>
      <c r="B47" s="1">
        <v>16</v>
      </c>
      <c r="C47" s="1">
        <v>0</v>
      </c>
      <c r="D47" s="1">
        <v>0</v>
      </c>
      <c r="E47" s="1">
        <v>0</v>
      </c>
      <c r="F47" s="1">
        <v>0</v>
      </c>
    </row>
    <row r="48" spans="1:6" ht="15.75" customHeight="1">
      <c r="A48" s="24">
        <v>39326</v>
      </c>
      <c r="B48" s="1">
        <v>19</v>
      </c>
      <c r="C48" s="1">
        <v>0</v>
      </c>
      <c r="D48" s="1">
        <v>0</v>
      </c>
      <c r="E48" s="1">
        <v>0</v>
      </c>
      <c r="F48" s="1">
        <v>0</v>
      </c>
    </row>
    <row r="49" spans="1:6" ht="13">
      <c r="A49" s="25">
        <v>39356</v>
      </c>
      <c r="B49" s="1">
        <v>17</v>
      </c>
      <c r="C49" s="1">
        <v>0</v>
      </c>
      <c r="D49" s="1">
        <v>0</v>
      </c>
      <c r="E49" s="1">
        <v>0</v>
      </c>
      <c r="F49" s="1">
        <v>0</v>
      </c>
    </row>
    <row r="50" spans="1:6" ht="13">
      <c r="A50" s="25">
        <v>39387</v>
      </c>
      <c r="B50" s="1">
        <v>22</v>
      </c>
      <c r="C50" s="1">
        <v>0</v>
      </c>
      <c r="D50" s="1">
        <v>0</v>
      </c>
      <c r="E50" s="1">
        <v>0</v>
      </c>
      <c r="F50" s="1">
        <v>0</v>
      </c>
    </row>
    <row r="51" spans="1:6" ht="13">
      <c r="A51" s="25">
        <v>39417</v>
      </c>
      <c r="B51" s="1">
        <v>23</v>
      </c>
      <c r="C51" s="1">
        <v>0</v>
      </c>
      <c r="D51" s="1">
        <v>0</v>
      </c>
      <c r="E51" s="1">
        <v>0</v>
      </c>
      <c r="F51" s="1">
        <v>0</v>
      </c>
    </row>
    <row r="52" spans="1:6" ht="13">
      <c r="A52" s="24">
        <v>39448</v>
      </c>
      <c r="B52" s="1">
        <v>22</v>
      </c>
      <c r="C52" s="1">
        <v>0</v>
      </c>
      <c r="D52" s="1">
        <v>0</v>
      </c>
      <c r="E52" s="1">
        <v>0</v>
      </c>
      <c r="F52" s="1">
        <v>0</v>
      </c>
    </row>
    <row r="53" spans="1:6" ht="13">
      <c r="A53" s="24">
        <v>39479</v>
      </c>
      <c r="B53" s="1">
        <v>20</v>
      </c>
      <c r="C53" s="1">
        <v>0</v>
      </c>
      <c r="D53" s="1">
        <v>0</v>
      </c>
      <c r="E53" s="1">
        <v>0</v>
      </c>
      <c r="F53" s="1">
        <v>0</v>
      </c>
    </row>
    <row r="54" spans="1:6" ht="13">
      <c r="A54" s="24">
        <v>39508</v>
      </c>
      <c r="B54" s="1">
        <v>18</v>
      </c>
      <c r="C54" s="1">
        <v>0</v>
      </c>
      <c r="D54" s="1">
        <v>0</v>
      </c>
      <c r="E54" s="1">
        <v>0</v>
      </c>
      <c r="F54" s="1">
        <v>0</v>
      </c>
    </row>
    <row r="55" spans="1:6" ht="13">
      <c r="A55" s="24">
        <v>39539</v>
      </c>
      <c r="B55" s="1">
        <v>20</v>
      </c>
      <c r="C55" s="1">
        <v>0</v>
      </c>
      <c r="D55" s="1">
        <v>0</v>
      </c>
      <c r="E55" s="1">
        <v>0</v>
      </c>
      <c r="F55" s="1">
        <v>0</v>
      </c>
    </row>
    <row r="56" spans="1:6" ht="13">
      <c r="A56" s="24">
        <v>39569</v>
      </c>
      <c r="B56" s="1">
        <v>19</v>
      </c>
      <c r="C56" s="1">
        <v>0</v>
      </c>
      <c r="D56" s="1">
        <v>0</v>
      </c>
      <c r="E56" s="1">
        <v>0</v>
      </c>
      <c r="F56" s="1">
        <v>0</v>
      </c>
    </row>
    <row r="57" spans="1:6" ht="13">
      <c r="A57" s="24">
        <v>39600</v>
      </c>
      <c r="B57" s="1">
        <v>25</v>
      </c>
      <c r="C57" s="1">
        <v>0</v>
      </c>
      <c r="D57" s="1">
        <v>0</v>
      </c>
      <c r="E57" s="1">
        <v>0</v>
      </c>
      <c r="F57" s="1">
        <v>0</v>
      </c>
    </row>
    <row r="58" spans="1:6" ht="13">
      <c r="A58" s="24">
        <v>39630</v>
      </c>
      <c r="B58" s="1">
        <v>32</v>
      </c>
      <c r="C58" s="1">
        <v>0</v>
      </c>
      <c r="D58" s="1">
        <v>0</v>
      </c>
      <c r="E58" s="1">
        <v>0</v>
      </c>
      <c r="F58" s="1">
        <v>0</v>
      </c>
    </row>
    <row r="59" spans="1:6" ht="13">
      <c r="A59" s="24">
        <v>39661</v>
      </c>
      <c r="B59" s="1">
        <v>15</v>
      </c>
      <c r="C59" s="1">
        <v>0</v>
      </c>
      <c r="D59" s="1">
        <v>0</v>
      </c>
      <c r="E59" s="1">
        <v>0</v>
      </c>
      <c r="F59" s="1">
        <v>0</v>
      </c>
    </row>
    <row r="60" spans="1:6" ht="13">
      <c r="A60" s="24">
        <v>39692</v>
      </c>
      <c r="B60" s="1">
        <v>18</v>
      </c>
      <c r="C60" s="1">
        <v>0</v>
      </c>
      <c r="D60" s="1">
        <v>0</v>
      </c>
      <c r="E60" s="1">
        <v>0</v>
      </c>
      <c r="F60" s="1">
        <v>0</v>
      </c>
    </row>
    <row r="61" spans="1:6" ht="13">
      <c r="A61" s="25">
        <v>39722</v>
      </c>
      <c r="B61" s="1">
        <v>25</v>
      </c>
      <c r="C61" s="1">
        <v>0</v>
      </c>
      <c r="D61" s="1">
        <v>0</v>
      </c>
      <c r="E61" s="1">
        <v>0</v>
      </c>
      <c r="F61" s="1">
        <v>0</v>
      </c>
    </row>
    <row r="62" spans="1:6" ht="13">
      <c r="A62" s="25">
        <v>39753</v>
      </c>
      <c r="B62" s="1">
        <v>14</v>
      </c>
      <c r="C62" s="1">
        <v>0</v>
      </c>
      <c r="D62" s="1">
        <v>0</v>
      </c>
      <c r="E62" s="1">
        <v>0</v>
      </c>
      <c r="F62" s="1">
        <v>0</v>
      </c>
    </row>
    <row r="63" spans="1:6" ht="13">
      <c r="A63" s="25">
        <v>39783</v>
      </c>
      <c r="B63" s="1">
        <v>12</v>
      </c>
      <c r="C63" s="1">
        <v>0</v>
      </c>
      <c r="D63" s="1">
        <v>0</v>
      </c>
      <c r="E63" s="1">
        <v>0</v>
      </c>
      <c r="F63" s="1">
        <v>0</v>
      </c>
    </row>
    <row r="64" spans="1:6" ht="13">
      <c r="A64" s="24">
        <v>39814</v>
      </c>
      <c r="B64" s="1">
        <v>25</v>
      </c>
      <c r="C64" s="1">
        <v>0</v>
      </c>
      <c r="D64" s="1">
        <v>0</v>
      </c>
      <c r="E64" s="1">
        <v>0</v>
      </c>
      <c r="F64" s="1">
        <v>0</v>
      </c>
    </row>
    <row r="65" spans="1:6" ht="13">
      <c r="A65" s="24">
        <v>39845</v>
      </c>
      <c r="B65" s="1">
        <v>23</v>
      </c>
      <c r="C65" s="1">
        <v>0</v>
      </c>
      <c r="D65" s="1">
        <v>0</v>
      </c>
      <c r="E65" s="1">
        <v>0</v>
      </c>
      <c r="F65" s="1">
        <v>0</v>
      </c>
    </row>
    <row r="66" spans="1:6" ht="13">
      <c r="A66" s="24">
        <v>39873</v>
      </c>
      <c r="B66" s="1">
        <v>22</v>
      </c>
      <c r="C66" s="1">
        <v>0</v>
      </c>
      <c r="D66" s="1">
        <v>0</v>
      </c>
      <c r="E66" s="1">
        <v>0</v>
      </c>
      <c r="F66" s="1">
        <v>0</v>
      </c>
    </row>
    <row r="67" spans="1:6" ht="13">
      <c r="A67" s="24">
        <v>39904</v>
      </c>
      <c r="B67" s="1">
        <v>22</v>
      </c>
      <c r="C67" s="1">
        <v>0</v>
      </c>
      <c r="D67" s="1">
        <v>0</v>
      </c>
      <c r="E67" s="1">
        <v>0</v>
      </c>
      <c r="F67" s="1">
        <v>0</v>
      </c>
    </row>
    <row r="68" spans="1:6" ht="13">
      <c r="A68" s="24">
        <v>39934</v>
      </c>
      <c r="B68" s="1">
        <v>20</v>
      </c>
      <c r="C68" s="1">
        <v>0</v>
      </c>
      <c r="D68" s="1">
        <v>0</v>
      </c>
      <c r="E68" s="1">
        <v>0</v>
      </c>
      <c r="F68" s="1">
        <v>0</v>
      </c>
    </row>
    <row r="69" spans="1:6" ht="13">
      <c r="A69" s="24">
        <v>39965</v>
      </c>
      <c r="B69" s="1">
        <v>26</v>
      </c>
      <c r="C69" s="1">
        <v>0</v>
      </c>
      <c r="D69" s="1">
        <v>0</v>
      </c>
      <c r="E69" s="1">
        <v>0</v>
      </c>
      <c r="F69" s="1">
        <v>12</v>
      </c>
    </row>
    <row r="70" spans="1:6" ht="13">
      <c r="A70" s="24">
        <v>39995</v>
      </c>
      <c r="B70" s="1">
        <v>26</v>
      </c>
      <c r="C70" s="1">
        <v>0</v>
      </c>
      <c r="D70" s="1">
        <v>0</v>
      </c>
      <c r="E70" s="1">
        <v>0</v>
      </c>
      <c r="F70" s="1">
        <v>0</v>
      </c>
    </row>
    <row r="71" spans="1:6" ht="13">
      <c r="A71" s="24">
        <v>40026</v>
      </c>
      <c r="B71" s="1">
        <v>18</v>
      </c>
      <c r="C71" s="1">
        <v>0</v>
      </c>
      <c r="D71" s="1">
        <v>0</v>
      </c>
      <c r="E71" s="1">
        <v>0</v>
      </c>
      <c r="F71" s="1">
        <v>0</v>
      </c>
    </row>
    <row r="72" spans="1:6" ht="13">
      <c r="A72" s="24">
        <v>40057</v>
      </c>
      <c r="B72" s="1">
        <v>15</v>
      </c>
      <c r="C72" s="1">
        <v>0</v>
      </c>
      <c r="D72" s="1">
        <v>0</v>
      </c>
      <c r="E72" s="1">
        <v>0</v>
      </c>
      <c r="F72" s="1">
        <v>0</v>
      </c>
    </row>
    <row r="73" spans="1:6" ht="13">
      <c r="A73" s="25">
        <v>40087</v>
      </c>
      <c r="B73" s="1">
        <v>18</v>
      </c>
      <c r="C73" s="1">
        <v>0</v>
      </c>
      <c r="D73" s="1">
        <v>0</v>
      </c>
      <c r="E73" s="1">
        <v>0</v>
      </c>
      <c r="F73" s="1">
        <v>0</v>
      </c>
    </row>
    <row r="74" spans="1:6" ht="13">
      <c r="A74" s="25">
        <v>40118</v>
      </c>
      <c r="B74" s="1">
        <v>26</v>
      </c>
      <c r="C74" s="1">
        <v>0</v>
      </c>
      <c r="D74" s="1">
        <v>0</v>
      </c>
      <c r="E74" s="1">
        <v>0</v>
      </c>
      <c r="F74" s="1">
        <v>0</v>
      </c>
    </row>
    <row r="75" spans="1:6" ht="13">
      <c r="A75" s="25">
        <v>40148</v>
      </c>
      <c r="B75" s="1">
        <v>19</v>
      </c>
      <c r="C75" s="1">
        <v>0</v>
      </c>
      <c r="D75" s="1">
        <v>0</v>
      </c>
      <c r="E75" s="1">
        <v>0</v>
      </c>
      <c r="F75" s="1">
        <v>0</v>
      </c>
    </row>
    <row r="76" spans="1:6" ht="13">
      <c r="A76" s="24">
        <v>40179</v>
      </c>
      <c r="B76" s="1">
        <v>23</v>
      </c>
      <c r="C76" s="1">
        <v>0</v>
      </c>
      <c r="D76" s="1">
        <v>0</v>
      </c>
      <c r="E76" s="1">
        <v>0</v>
      </c>
      <c r="F76" s="1">
        <v>0</v>
      </c>
    </row>
    <row r="77" spans="1:6" ht="13">
      <c r="A77" s="24">
        <v>40210</v>
      </c>
      <c r="B77" s="1">
        <v>17</v>
      </c>
      <c r="C77" s="1">
        <v>0</v>
      </c>
      <c r="D77" s="1">
        <v>0</v>
      </c>
      <c r="E77" s="1">
        <v>0</v>
      </c>
      <c r="F77" s="1">
        <v>0</v>
      </c>
    </row>
    <row r="78" spans="1:6" ht="13">
      <c r="A78" s="24">
        <v>40238</v>
      </c>
      <c r="B78" s="1">
        <v>21</v>
      </c>
      <c r="C78" s="1">
        <v>0</v>
      </c>
      <c r="D78" s="1">
        <v>0</v>
      </c>
      <c r="E78" s="1">
        <v>0</v>
      </c>
      <c r="F78" s="1">
        <v>0</v>
      </c>
    </row>
    <row r="79" spans="1:6" ht="13">
      <c r="A79" s="24">
        <v>40269</v>
      </c>
      <c r="B79" s="1">
        <v>16</v>
      </c>
      <c r="C79" s="1">
        <v>0</v>
      </c>
      <c r="D79" s="1">
        <v>0</v>
      </c>
      <c r="E79" s="1">
        <v>0</v>
      </c>
      <c r="F79" s="1">
        <v>0</v>
      </c>
    </row>
    <row r="80" spans="1:6" ht="13">
      <c r="A80" s="24">
        <v>40299</v>
      </c>
      <c r="B80" s="1">
        <v>22</v>
      </c>
      <c r="C80" s="1">
        <v>0</v>
      </c>
      <c r="D80" s="1">
        <v>0</v>
      </c>
      <c r="E80" s="1">
        <v>0</v>
      </c>
      <c r="F80" s="1">
        <v>8</v>
      </c>
    </row>
    <row r="81" spans="1:6" ht="13">
      <c r="A81" s="24">
        <v>40330</v>
      </c>
      <c r="B81" s="1">
        <v>18</v>
      </c>
      <c r="C81" s="1">
        <v>0</v>
      </c>
      <c r="D81" s="1">
        <v>0</v>
      </c>
      <c r="E81" s="1">
        <v>0</v>
      </c>
      <c r="F81" s="1">
        <v>0</v>
      </c>
    </row>
    <row r="82" spans="1:6" ht="13">
      <c r="A82" s="24">
        <v>40360</v>
      </c>
      <c r="B82" s="1">
        <v>23</v>
      </c>
      <c r="C82" s="1">
        <v>0</v>
      </c>
      <c r="D82" s="1">
        <v>0</v>
      </c>
      <c r="E82" s="1">
        <v>0</v>
      </c>
      <c r="F82" s="1">
        <v>0</v>
      </c>
    </row>
    <row r="83" spans="1:6" ht="13">
      <c r="A83" s="24">
        <v>40391</v>
      </c>
      <c r="B83" s="1">
        <v>26</v>
      </c>
      <c r="C83" s="1">
        <v>0</v>
      </c>
      <c r="D83" s="1">
        <v>0</v>
      </c>
      <c r="E83" s="1">
        <v>0</v>
      </c>
      <c r="F83" s="1">
        <v>0</v>
      </c>
    </row>
    <row r="84" spans="1:6" ht="13">
      <c r="A84" s="24">
        <v>40422</v>
      </c>
      <c r="B84" s="1">
        <v>29</v>
      </c>
      <c r="C84" s="1">
        <v>0</v>
      </c>
      <c r="D84" s="1">
        <v>0</v>
      </c>
      <c r="E84" s="1">
        <v>0</v>
      </c>
      <c r="F84" s="1">
        <v>0</v>
      </c>
    </row>
    <row r="85" spans="1:6" ht="13">
      <c r="A85" s="25">
        <v>40452</v>
      </c>
      <c r="B85" s="1">
        <v>20</v>
      </c>
      <c r="C85" s="1">
        <v>0</v>
      </c>
      <c r="D85" s="1">
        <v>0</v>
      </c>
      <c r="E85" s="1">
        <v>0</v>
      </c>
      <c r="F85" s="1">
        <v>0</v>
      </c>
    </row>
    <row r="86" spans="1:6" ht="13">
      <c r="A86" s="25">
        <v>40483</v>
      </c>
      <c r="B86" s="1">
        <v>25</v>
      </c>
      <c r="C86" s="1">
        <v>0</v>
      </c>
      <c r="D86" s="1">
        <v>0</v>
      </c>
      <c r="E86" s="1">
        <v>0</v>
      </c>
      <c r="F86" s="1">
        <v>0</v>
      </c>
    </row>
    <row r="87" spans="1:6" ht="13">
      <c r="A87" s="25">
        <v>40513</v>
      </c>
      <c r="B87" s="1">
        <v>25</v>
      </c>
      <c r="C87" s="1">
        <v>0</v>
      </c>
      <c r="D87" s="1">
        <v>0</v>
      </c>
      <c r="E87" s="1">
        <v>0</v>
      </c>
      <c r="F87" s="1">
        <v>0</v>
      </c>
    </row>
    <row r="88" spans="1:6" ht="13">
      <c r="A88" s="24">
        <v>40544</v>
      </c>
      <c r="B88" s="1">
        <v>24</v>
      </c>
      <c r="C88" s="1">
        <v>4</v>
      </c>
      <c r="D88" s="1">
        <v>6</v>
      </c>
      <c r="E88" s="1">
        <v>2</v>
      </c>
      <c r="F88" s="1">
        <v>4</v>
      </c>
    </row>
    <row r="89" spans="1:6" ht="13">
      <c r="A89" s="24">
        <v>40575</v>
      </c>
      <c r="B89" s="1">
        <v>26</v>
      </c>
      <c r="C89" s="1">
        <v>4</v>
      </c>
      <c r="D89" s="1">
        <v>7</v>
      </c>
      <c r="E89" s="1">
        <v>2</v>
      </c>
      <c r="F89" s="1">
        <v>1</v>
      </c>
    </row>
    <row r="90" spans="1:6" ht="13">
      <c r="A90" s="24">
        <v>40603</v>
      </c>
      <c r="B90" s="1">
        <v>24</v>
      </c>
      <c r="C90" s="1">
        <v>3</v>
      </c>
      <c r="D90" s="1">
        <v>4</v>
      </c>
      <c r="E90" s="1">
        <v>0</v>
      </c>
      <c r="F90" s="1">
        <v>2</v>
      </c>
    </row>
    <row r="91" spans="1:6" ht="13">
      <c r="A91" s="24">
        <v>40634</v>
      </c>
      <c r="B91" s="1">
        <v>23</v>
      </c>
      <c r="C91" s="1">
        <v>4</v>
      </c>
      <c r="D91" s="1">
        <v>6</v>
      </c>
      <c r="E91" s="1">
        <v>3</v>
      </c>
      <c r="F91" s="1">
        <v>2</v>
      </c>
    </row>
    <row r="92" spans="1:6" ht="13">
      <c r="A92" s="24">
        <v>40664</v>
      </c>
      <c r="B92" s="1">
        <v>23</v>
      </c>
      <c r="C92" s="1">
        <v>5</v>
      </c>
      <c r="D92" s="1">
        <v>7</v>
      </c>
      <c r="E92" s="1">
        <v>2</v>
      </c>
      <c r="F92" s="1">
        <v>2</v>
      </c>
    </row>
    <row r="93" spans="1:6" ht="13">
      <c r="A93" s="24">
        <v>40695</v>
      </c>
      <c r="B93" s="1">
        <v>21</v>
      </c>
      <c r="C93" s="1">
        <v>5</v>
      </c>
      <c r="D93" s="1">
        <v>4</v>
      </c>
      <c r="E93" s="1">
        <v>0</v>
      </c>
      <c r="F93" s="1">
        <v>2</v>
      </c>
    </row>
    <row r="94" spans="1:6" ht="13">
      <c r="A94" s="24">
        <v>40725</v>
      </c>
      <c r="B94" s="1">
        <v>25</v>
      </c>
      <c r="C94" s="1">
        <v>5</v>
      </c>
      <c r="D94" s="1">
        <v>6</v>
      </c>
      <c r="E94" s="1">
        <v>2</v>
      </c>
      <c r="F94" s="1">
        <v>2</v>
      </c>
    </row>
    <row r="95" spans="1:6" ht="13">
      <c r="A95" s="24">
        <v>40756</v>
      </c>
      <c r="B95" s="1">
        <v>25</v>
      </c>
      <c r="C95" s="1">
        <v>4</v>
      </c>
      <c r="D95" s="1">
        <v>7</v>
      </c>
      <c r="E95" s="1">
        <v>3</v>
      </c>
      <c r="F95" s="1">
        <v>0</v>
      </c>
    </row>
    <row r="96" spans="1:6" ht="13">
      <c r="A96" s="24">
        <v>40787</v>
      </c>
      <c r="B96" s="1">
        <v>23</v>
      </c>
      <c r="C96" s="1">
        <v>5</v>
      </c>
      <c r="D96" s="1">
        <v>5</v>
      </c>
      <c r="E96" s="1">
        <v>2</v>
      </c>
      <c r="F96" s="1">
        <v>2</v>
      </c>
    </row>
    <row r="97" spans="1:6" ht="13">
      <c r="A97" s="25">
        <v>40817</v>
      </c>
      <c r="B97" s="1">
        <v>31</v>
      </c>
      <c r="C97" s="1">
        <v>5</v>
      </c>
      <c r="D97" s="1">
        <v>9</v>
      </c>
      <c r="E97" s="1">
        <v>0</v>
      </c>
      <c r="F97" s="1">
        <v>3</v>
      </c>
    </row>
    <row r="98" spans="1:6" ht="13">
      <c r="A98" s="25">
        <v>40848</v>
      </c>
      <c r="B98" s="1">
        <v>30</v>
      </c>
      <c r="C98" s="1">
        <v>5</v>
      </c>
      <c r="D98" s="1">
        <v>9</v>
      </c>
      <c r="E98" s="1">
        <v>0</v>
      </c>
      <c r="F98" s="1">
        <v>2</v>
      </c>
    </row>
    <row r="99" spans="1:6" ht="13">
      <c r="A99" s="25">
        <v>40878</v>
      </c>
      <c r="B99" s="1">
        <v>26</v>
      </c>
      <c r="C99" s="1">
        <v>5</v>
      </c>
      <c r="D99" s="1">
        <v>8</v>
      </c>
      <c r="E99" s="1">
        <v>2</v>
      </c>
      <c r="F99" s="1">
        <v>1</v>
      </c>
    </row>
    <row r="100" spans="1:6" ht="13">
      <c r="A100" s="24">
        <v>40909</v>
      </c>
      <c r="B100" s="1">
        <v>31</v>
      </c>
      <c r="C100" s="1">
        <v>6</v>
      </c>
      <c r="D100" s="1">
        <v>7</v>
      </c>
      <c r="E100" s="1">
        <v>2</v>
      </c>
      <c r="F100" s="1">
        <v>3</v>
      </c>
    </row>
    <row r="101" spans="1:6" ht="13">
      <c r="A101" s="24">
        <v>40940</v>
      </c>
      <c r="B101" s="1">
        <v>28</v>
      </c>
      <c r="C101" s="1">
        <v>7</v>
      </c>
      <c r="D101" s="1">
        <v>10</v>
      </c>
      <c r="E101" s="1">
        <v>1</v>
      </c>
      <c r="F101" s="1">
        <v>2</v>
      </c>
    </row>
    <row r="102" spans="1:6" ht="13">
      <c r="A102" s="24">
        <v>40969</v>
      </c>
      <c r="B102" s="1">
        <v>31</v>
      </c>
      <c r="C102" s="1">
        <v>6</v>
      </c>
      <c r="D102" s="1">
        <v>9</v>
      </c>
      <c r="E102" s="1">
        <v>1</v>
      </c>
      <c r="F102" s="1">
        <v>3</v>
      </c>
    </row>
    <row r="103" spans="1:6" ht="13">
      <c r="A103" s="24">
        <v>41000</v>
      </c>
      <c r="B103" s="1">
        <v>27</v>
      </c>
      <c r="C103" s="1">
        <v>6</v>
      </c>
      <c r="D103" s="1">
        <v>8</v>
      </c>
      <c r="E103" s="1">
        <v>2</v>
      </c>
      <c r="F103" s="1">
        <v>2</v>
      </c>
    </row>
    <row r="104" spans="1:6" ht="13">
      <c r="A104" s="24">
        <v>41030</v>
      </c>
      <c r="B104" s="1">
        <v>30</v>
      </c>
      <c r="C104" s="1">
        <v>6</v>
      </c>
      <c r="D104" s="1">
        <v>6</v>
      </c>
      <c r="E104" s="1">
        <v>0</v>
      </c>
      <c r="F104" s="1">
        <v>2</v>
      </c>
    </row>
    <row r="105" spans="1:6" ht="13">
      <c r="A105" s="24">
        <v>41061</v>
      </c>
      <c r="B105" s="1">
        <v>25</v>
      </c>
      <c r="C105" s="1">
        <v>6</v>
      </c>
      <c r="D105" s="1">
        <v>8</v>
      </c>
      <c r="E105" s="1">
        <v>2</v>
      </c>
      <c r="F105" s="1">
        <v>2</v>
      </c>
    </row>
    <row r="106" spans="1:6" ht="13">
      <c r="A106" s="24">
        <v>41091</v>
      </c>
      <c r="B106" s="1">
        <v>30</v>
      </c>
      <c r="C106" s="1">
        <v>6</v>
      </c>
      <c r="D106" s="1">
        <v>6</v>
      </c>
      <c r="E106" s="1">
        <v>2</v>
      </c>
      <c r="F106" s="1">
        <v>2</v>
      </c>
    </row>
    <row r="107" spans="1:6" ht="13">
      <c r="A107" s="24">
        <v>41122</v>
      </c>
      <c r="B107" s="1">
        <v>32</v>
      </c>
      <c r="C107" s="1">
        <v>8</v>
      </c>
      <c r="D107" s="1">
        <v>6</v>
      </c>
      <c r="E107" s="1">
        <v>2</v>
      </c>
      <c r="F107" s="1">
        <v>2</v>
      </c>
    </row>
    <row r="108" spans="1:6" ht="13">
      <c r="A108" s="24">
        <v>41153</v>
      </c>
      <c r="B108" s="1">
        <v>30</v>
      </c>
      <c r="C108" s="1">
        <v>5</v>
      </c>
      <c r="D108" s="1">
        <v>7</v>
      </c>
      <c r="E108" s="1">
        <v>0</v>
      </c>
      <c r="F108" s="1">
        <v>2</v>
      </c>
    </row>
    <row r="109" spans="1:6" ht="13">
      <c r="A109" s="25">
        <v>41183</v>
      </c>
      <c r="B109" s="1">
        <v>30</v>
      </c>
      <c r="C109" s="1">
        <v>4</v>
      </c>
      <c r="D109" s="1">
        <v>8</v>
      </c>
      <c r="E109" s="1">
        <v>1</v>
      </c>
      <c r="F109" s="1">
        <v>1</v>
      </c>
    </row>
    <row r="110" spans="1:6" ht="13">
      <c r="A110" s="25">
        <v>41214</v>
      </c>
      <c r="B110" s="1">
        <v>30</v>
      </c>
      <c r="C110" s="1">
        <v>6</v>
      </c>
      <c r="D110" s="1">
        <v>8</v>
      </c>
      <c r="E110" s="1">
        <v>1</v>
      </c>
      <c r="F110" s="1">
        <v>3</v>
      </c>
    </row>
    <row r="111" spans="1:6" ht="13">
      <c r="A111" s="25">
        <v>41244</v>
      </c>
      <c r="B111" s="1">
        <v>26</v>
      </c>
      <c r="C111" s="1">
        <v>7</v>
      </c>
      <c r="D111" s="1">
        <v>6</v>
      </c>
      <c r="E111" s="1">
        <v>2</v>
      </c>
      <c r="F111" s="1">
        <v>2</v>
      </c>
    </row>
    <row r="112" spans="1:6" ht="13">
      <c r="A112" s="24">
        <v>41275</v>
      </c>
      <c r="B112" s="1">
        <v>28</v>
      </c>
      <c r="C112" s="1">
        <v>6</v>
      </c>
      <c r="D112" s="1">
        <v>9</v>
      </c>
      <c r="E112" s="1">
        <v>2</v>
      </c>
      <c r="F112" s="1">
        <v>2</v>
      </c>
    </row>
    <row r="113" spans="1:6" ht="13">
      <c r="A113" s="24">
        <v>41306</v>
      </c>
      <c r="B113" s="1">
        <v>31</v>
      </c>
      <c r="C113" s="1">
        <v>6</v>
      </c>
      <c r="D113" s="1">
        <v>9</v>
      </c>
      <c r="E113" s="1">
        <v>2</v>
      </c>
      <c r="F113" s="1">
        <v>2</v>
      </c>
    </row>
    <row r="114" spans="1:6" ht="13">
      <c r="A114" s="24">
        <v>41334</v>
      </c>
      <c r="B114" s="1">
        <v>30</v>
      </c>
      <c r="C114" s="1">
        <v>7</v>
      </c>
      <c r="D114" s="1">
        <v>9</v>
      </c>
      <c r="E114" s="1">
        <v>1</v>
      </c>
      <c r="F114" s="1">
        <v>2</v>
      </c>
    </row>
    <row r="115" spans="1:6" ht="13">
      <c r="A115" s="24">
        <v>41365</v>
      </c>
      <c r="B115" s="1">
        <v>29</v>
      </c>
      <c r="C115" s="1">
        <v>7</v>
      </c>
      <c r="D115" s="1">
        <v>9</v>
      </c>
      <c r="E115" s="1">
        <v>2</v>
      </c>
      <c r="F115" s="1">
        <v>3</v>
      </c>
    </row>
    <row r="116" spans="1:6" ht="13">
      <c r="A116" s="24">
        <v>41395</v>
      </c>
      <c r="B116" s="1">
        <v>28</v>
      </c>
      <c r="C116" s="1">
        <v>6</v>
      </c>
      <c r="D116" s="1">
        <v>7</v>
      </c>
      <c r="E116" s="1">
        <v>2</v>
      </c>
      <c r="F116" s="1">
        <v>3</v>
      </c>
    </row>
    <row r="117" spans="1:6" ht="13">
      <c r="A117" s="24">
        <v>41426</v>
      </c>
      <c r="B117" s="1">
        <v>27</v>
      </c>
      <c r="C117" s="1">
        <v>8</v>
      </c>
      <c r="D117" s="1">
        <v>8</v>
      </c>
      <c r="E117" s="1">
        <v>2</v>
      </c>
      <c r="F117" s="1">
        <v>2</v>
      </c>
    </row>
    <row r="118" spans="1:6" ht="13">
      <c r="A118" s="24">
        <v>41456</v>
      </c>
      <c r="B118" s="1">
        <v>31</v>
      </c>
      <c r="C118" s="1">
        <v>7</v>
      </c>
      <c r="D118" s="1">
        <v>8</v>
      </c>
      <c r="E118" s="1">
        <v>2</v>
      </c>
      <c r="F118" s="1">
        <v>1</v>
      </c>
    </row>
    <row r="119" spans="1:6" ht="13">
      <c r="A119" s="24">
        <v>41487</v>
      </c>
      <c r="B119" s="1">
        <v>30</v>
      </c>
      <c r="C119" s="1">
        <v>6</v>
      </c>
      <c r="D119" s="1">
        <v>8</v>
      </c>
      <c r="E119" s="1">
        <v>3</v>
      </c>
      <c r="F119" s="1">
        <v>2</v>
      </c>
    </row>
    <row r="120" spans="1:6" ht="13">
      <c r="A120" s="24">
        <v>41518</v>
      </c>
      <c r="B120" s="1">
        <v>32</v>
      </c>
      <c r="C120" s="1">
        <v>8</v>
      </c>
      <c r="D120" s="1">
        <v>9</v>
      </c>
      <c r="E120" s="1">
        <v>1</v>
      </c>
      <c r="F120" s="1">
        <v>2</v>
      </c>
    </row>
    <row r="121" spans="1:6" ht="13">
      <c r="A121" s="25">
        <v>41548</v>
      </c>
      <c r="B121" s="1">
        <v>30</v>
      </c>
      <c r="C121" s="1">
        <v>6</v>
      </c>
      <c r="D121" s="1">
        <v>8</v>
      </c>
      <c r="E121" s="1">
        <v>1</v>
      </c>
      <c r="F121" s="1">
        <v>2</v>
      </c>
    </row>
    <row r="122" spans="1:6" ht="13">
      <c r="A122" s="25">
        <v>41579</v>
      </c>
      <c r="B122" s="1">
        <v>33</v>
      </c>
      <c r="C122" s="1">
        <v>6</v>
      </c>
      <c r="D122" s="1">
        <v>9</v>
      </c>
      <c r="E122" s="1">
        <v>1</v>
      </c>
      <c r="F122" s="1">
        <v>2</v>
      </c>
    </row>
    <row r="123" spans="1:6" ht="13">
      <c r="A123" s="25">
        <v>41609</v>
      </c>
      <c r="B123" s="1">
        <v>29</v>
      </c>
      <c r="C123" s="1">
        <v>6</v>
      </c>
      <c r="D123" s="1">
        <v>9</v>
      </c>
      <c r="E123" s="1">
        <v>2</v>
      </c>
      <c r="F123" s="1">
        <v>2</v>
      </c>
    </row>
    <row r="124" spans="1:6" ht="13">
      <c r="A124" s="24">
        <v>41640</v>
      </c>
      <c r="B124" s="1">
        <v>32</v>
      </c>
      <c r="C124" s="1">
        <v>8</v>
      </c>
      <c r="D124" s="1">
        <v>10</v>
      </c>
      <c r="E124" s="1">
        <v>2</v>
      </c>
      <c r="F124" s="1">
        <v>2</v>
      </c>
    </row>
    <row r="125" spans="1:6" ht="13">
      <c r="A125" s="24">
        <v>41671</v>
      </c>
      <c r="B125" s="1">
        <v>33</v>
      </c>
      <c r="C125" s="1">
        <v>7</v>
      </c>
      <c r="D125" s="1">
        <v>10</v>
      </c>
      <c r="E125" s="1">
        <v>3</v>
      </c>
      <c r="F125" s="1">
        <v>2</v>
      </c>
    </row>
    <row r="126" spans="1:6" ht="13">
      <c r="A126" s="24">
        <v>41699</v>
      </c>
      <c r="B126" s="1">
        <v>34</v>
      </c>
      <c r="C126" s="1">
        <v>7</v>
      </c>
      <c r="D126" s="1">
        <v>8</v>
      </c>
      <c r="E126" s="1">
        <v>2</v>
      </c>
      <c r="F126" s="1">
        <v>2</v>
      </c>
    </row>
    <row r="127" spans="1:6" ht="13">
      <c r="A127" s="24">
        <v>41730</v>
      </c>
      <c r="B127" s="1">
        <v>33</v>
      </c>
      <c r="C127" s="1">
        <v>7</v>
      </c>
      <c r="D127" s="1">
        <v>10</v>
      </c>
      <c r="E127" s="1">
        <v>2</v>
      </c>
      <c r="F127" s="1">
        <v>2</v>
      </c>
    </row>
    <row r="128" spans="1:6" ht="13">
      <c r="A128" s="24">
        <v>41760</v>
      </c>
      <c r="B128" s="1">
        <v>31</v>
      </c>
      <c r="C128" s="1">
        <v>8</v>
      </c>
      <c r="D128" s="1">
        <v>8</v>
      </c>
      <c r="E128" s="1">
        <v>2</v>
      </c>
      <c r="F128" s="1">
        <v>2</v>
      </c>
    </row>
    <row r="129" spans="1:6" ht="13">
      <c r="A129" s="24">
        <v>41791</v>
      </c>
      <c r="B129" s="1">
        <v>29</v>
      </c>
      <c r="C129" s="1">
        <v>8</v>
      </c>
      <c r="D129" s="1">
        <v>10</v>
      </c>
      <c r="E129" s="1">
        <v>2</v>
      </c>
      <c r="F129" s="1">
        <v>2</v>
      </c>
    </row>
    <row r="130" spans="1:6" ht="13">
      <c r="A130" s="24">
        <v>41821</v>
      </c>
      <c r="B130" s="1">
        <v>36</v>
      </c>
      <c r="C130" s="1">
        <v>8</v>
      </c>
      <c r="D130" s="1">
        <v>9</v>
      </c>
      <c r="E130" s="1">
        <v>1</v>
      </c>
      <c r="F130" s="1">
        <v>1</v>
      </c>
    </row>
    <row r="131" spans="1:6" ht="13">
      <c r="A131" s="24">
        <v>41852</v>
      </c>
      <c r="B131" s="1">
        <v>32</v>
      </c>
      <c r="C131" s="1">
        <v>8</v>
      </c>
      <c r="D131" s="1">
        <v>11</v>
      </c>
      <c r="E131" s="1">
        <v>2</v>
      </c>
      <c r="F131" s="1">
        <v>2</v>
      </c>
    </row>
    <row r="132" spans="1:6" ht="13">
      <c r="A132" s="24">
        <v>41883</v>
      </c>
      <c r="B132" s="1">
        <v>32</v>
      </c>
      <c r="C132" s="1">
        <v>8</v>
      </c>
      <c r="D132" s="1">
        <v>10</v>
      </c>
      <c r="E132" s="1">
        <v>3</v>
      </c>
      <c r="F132" s="1">
        <v>2</v>
      </c>
    </row>
    <row r="133" spans="1:6" ht="13">
      <c r="A133" s="25">
        <v>41913</v>
      </c>
      <c r="B133" s="1">
        <v>33</v>
      </c>
      <c r="C133" s="1">
        <v>9</v>
      </c>
      <c r="D133" s="1">
        <v>8</v>
      </c>
      <c r="E133" s="1">
        <v>1</v>
      </c>
      <c r="F133" s="1">
        <v>2</v>
      </c>
    </row>
    <row r="134" spans="1:6" ht="13">
      <c r="A134" s="25">
        <v>41944</v>
      </c>
      <c r="B134" s="1">
        <v>33</v>
      </c>
      <c r="C134" s="1">
        <v>7</v>
      </c>
      <c r="D134" s="1">
        <v>10</v>
      </c>
      <c r="E134" s="1">
        <v>2</v>
      </c>
      <c r="F134" s="1">
        <v>3</v>
      </c>
    </row>
    <row r="135" spans="1:6" ht="13">
      <c r="A135" s="25">
        <v>41974</v>
      </c>
      <c r="B135" s="1">
        <v>32</v>
      </c>
      <c r="C135" s="1">
        <v>9</v>
      </c>
      <c r="D135" s="1">
        <v>10</v>
      </c>
      <c r="E135" s="1">
        <v>2</v>
      </c>
      <c r="F135" s="1">
        <v>2</v>
      </c>
    </row>
    <row r="136" spans="1:6" ht="13">
      <c r="A136" s="24">
        <v>42005</v>
      </c>
      <c r="B136" s="1">
        <v>35</v>
      </c>
      <c r="C136" s="1">
        <v>9</v>
      </c>
      <c r="D136" s="1">
        <v>12</v>
      </c>
      <c r="E136" s="1">
        <v>1</v>
      </c>
      <c r="F136" s="1">
        <v>2</v>
      </c>
    </row>
    <row r="137" spans="1:6" ht="13">
      <c r="A137" s="24">
        <v>42036</v>
      </c>
      <c r="B137" s="1">
        <v>36</v>
      </c>
      <c r="C137" s="1">
        <v>10</v>
      </c>
      <c r="D137" s="1">
        <v>11</v>
      </c>
      <c r="E137" s="1">
        <v>3</v>
      </c>
      <c r="F137" s="1">
        <v>3</v>
      </c>
    </row>
    <row r="138" spans="1:6" ht="13">
      <c r="A138" s="24">
        <v>42064</v>
      </c>
      <c r="B138" s="1">
        <v>33</v>
      </c>
      <c r="C138" s="1">
        <v>8</v>
      </c>
      <c r="D138" s="1">
        <v>11</v>
      </c>
      <c r="E138" s="1">
        <v>2</v>
      </c>
      <c r="F138" s="1">
        <v>3</v>
      </c>
    </row>
    <row r="139" spans="1:6" ht="13">
      <c r="A139" s="24">
        <v>42095</v>
      </c>
      <c r="B139" s="1">
        <v>36</v>
      </c>
      <c r="C139" s="1">
        <v>9</v>
      </c>
      <c r="D139" s="1">
        <v>10</v>
      </c>
      <c r="E139" s="1">
        <v>2</v>
      </c>
      <c r="F139" s="1">
        <v>2</v>
      </c>
    </row>
    <row r="140" spans="1:6" ht="13">
      <c r="A140" s="24">
        <v>42125</v>
      </c>
      <c r="B140" s="1">
        <v>35</v>
      </c>
      <c r="C140" s="1">
        <v>9</v>
      </c>
      <c r="D140" s="1">
        <v>10</v>
      </c>
      <c r="E140" s="1">
        <v>2</v>
      </c>
      <c r="F140" s="1">
        <v>3</v>
      </c>
    </row>
    <row r="141" spans="1:6" ht="13">
      <c r="A141" s="24">
        <v>42156</v>
      </c>
      <c r="B141" s="1">
        <v>36</v>
      </c>
      <c r="C141" s="1">
        <v>9</v>
      </c>
      <c r="D141" s="1">
        <v>10</v>
      </c>
      <c r="E141" s="1">
        <v>3</v>
      </c>
      <c r="F141" s="1">
        <v>2</v>
      </c>
    </row>
    <row r="142" spans="1:6" ht="13">
      <c r="A142" s="24">
        <v>42186</v>
      </c>
      <c r="B142" s="1">
        <v>36</v>
      </c>
      <c r="C142" s="1">
        <v>9</v>
      </c>
      <c r="D142" s="1">
        <v>10</v>
      </c>
      <c r="E142" s="1">
        <v>2</v>
      </c>
      <c r="F142" s="1">
        <v>2</v>
      </c>
    </row>
    <row r="143" spans="1:6" ht="13">
      <c r="A143" s="24">
        <v>42217</v>
      </c>
      <c r="B143" s="1">
        <v>37</v>
      </c>
      <c r="C143" s="1">
        <v>10</v>
      </c>
      <c r="D143" s="1">
        <v>11</v>
      </c>
      <c r="E143" s="1">
        <v>2</v>
      </c>
      <c r="F143" s="1">
        <v>2</v>
      </c>
    </row>
    <row r="144" spans="1:6" ht="13">
      <c r="A144" s="24">
        <v>42248</v>
      </c>
      <c r="B144" s="1">
        <v>36</v>
      </c>
      <c r="C144" s="1">
        <v>9</v>
      </c>
      <c r="D144" s="1">
        <v>10</v>
      </c>
      <c r="E144" s="1">
        <v>2</v>
      </c>
      <c r="F144" s="1">
        <v>2</v>
      </c>
    </row>
    <row r="145" spans="1:6" ht="13">
      <c r="A145" s="25">
        <v>42278</v>
      </c>
      <c r="B145" s="1">
        <v>37</v>
      </c>
      <c r="C145" s="1">
        <v>10</v>
      </c>
      <c r="D145" s="1">
        <v>11</v>
      </c>
      <c r="E145" s="1">
        <v>2</v>
      </c>
      <c r="F145" s="1">
        <v>2</v>
      </c>
    </row>
    <row r="146" spans="1:6" ht="13">
      <c r="A146" s="25">
        <v>42309</v>
      </c>
      <c r="B146" s="1">
        <v>35</v>
      </c>
      <c r="C146" s="1">
        <v>9</v>
      </c>
      <c r="D146" s="1">
        <v>12</v>
      </c>
      <c r="E146" s="1">
        <v>2</v>
      </c>
      <c r="F146" s="1">
        <v>3</v>
      </c>
    </row>
    <row r="147" spans="1:6" ht="13">
      <c r="A147" s="25">
        <v>42339</v>
      </c>
      <c r="B147" s="1">
        <v>34</v>
      </c>
      <c r="C147" s="1">
        <v>11</v>
      </c>
      <c r="D147" s="1">
        <v>13</v>
      </c>
      <c r="E147" s="1">
        <v>1</v>
      </c>
      <c r="F147" s="1">
        <v>2</v>
      </c>
    </row>
    <row r="148" spans="1:6" ht="13">
      <c r="A148" s="24">
        <v>42370</v>
      </c>
      <c r="B148" s="1">
        <v>35</v>
      </c>
      <c r="C148" s="1">
        <v>9</v>
      </c>
      <c r="D148" s="1">
        <v>13</v>
      </c>
      <c r="E148" s="1">
        <v>2</v>
      </c>
      <c r="F148" s="1">
        <v>3</v>
      </c>
    </row>
    <row r="149" spans="1:6" ht="13">
      <c r="A149" s="24">
        <v>42401</v>
      </c>
      <c r="B149" s="1">
        <v>39</v>
      </c>
      <c r="C149" s="1">
        <v>9</v>
      </c>
      <c r="D149" s="1">
        <v>13</v>
      </c>
      <c r="E149" s="1">
        <v>3</v>
      </c>
      <c r="F149" s="1">
        <v>2</v>
      </c>
    </row>
    <row r="150" spans="1:6" ht="13">
      <c r="A150" s="24">
        <v>42430</v>
      </c>
      <c r="B150" s="1">
        <v>43</v>
      </c>
      <c r="C150" s="1">
        <v>9</v>
      </c>
      <c r="D150" s="1">
        <v>13</v>
      </c>
      <c r="E150" s="1">
        <v>3</v>
      </c>
      <c r="F150" s="1">
        <v>3</v>
      </c>
    </row>
    <row r="151" spans="1:6" ht="13">
      <c r="A151" s="24">
        <v>42461</v>
      </c>
      <c r="B151" s="1">
        <v>36</v>
      </c>
      <c r="C151" s="1">
        <v>9</v>
      </c>
      <c r="D151" s="1">
        <v>13</v>
      </c>
      <c r="E151" s="1">
        <v>2</v>
      </c>
      <c r="F151" s="1">
        <v>3</v>
      </c>
    </row>
    <row r="152" spans="1:6" ht="13">
      <c r="A152" s="24">
        <v>42491</v>
      </c>
      <c r="B152" s="1">
        <v>43</v>
      </c>
      <c r="C152" s="1">
        <v>7</v>
      </c>
      <c r="D152" s="1">
        <v>12</v>
      </c>
      <c r="E152" s="1">
        <v>2</v>
      </c>
      <c r="F152" s="1">
        <v>2</v>
      </c>
    </row>
    <row r="153" spans="1:6" ht="13">
      <c r="A153" s="24">
        <v>42522</v>
      </c>
      <c r="B153" s="1">
        <v>38</v>
      </c>
      <c r="C153" s="1">
        <v>9</v>
      </c>
      <c r="D153" s="1">
        <v>11</v>
      </c>
      <c r="E153" s="1">
        <v>2</v>
      </c>
      <c r="F153" s="1">
        <v>2</v>
      </c>
    </row>
    <row r="154" spans="1:6" ht="13">
      <c r="A154" s="24">
        <v>42552</v>
      </c>
      <c r="B154" s="1">
        <v>41</v>
      </c>
      <c r="C154" s="1">
        <v>10</v>
      </c>
      <c r="D154" s="1">
        <v>12</v>
      </c>
      <c r="E154" s="1">
        <v>1</v>
      </c>
      <c r="F154" s="1">
        <v>2</v>
      </c>
    </row>
    <row r="155" spans="1:6" ht="13">
      <c r="A155" s="24">
        <v>42583</v>
      </c>
      <c r="B155" s="1">
        <v>40</v>
      </c>
      <c r="C155" s="1">
        <v>9</v>
      </c>
      <c r="D155" s="1">
        <v>13</v>
      </c>
      <c r="E155" s="1">
        <v>2</v>
      </c>
      <c r="F155" s="1">
        <v>4</v>
      </c>
    </row>
    <row r="156" spans="1:6" ht="13">
      <c r="A156" s="24">
        <v>42614</v>
      </c>
      <c r="B156" s="1">
        <v>41</v>
      </c>
      <c r="C156" s="1">
        <v>9</v>
      </c>
      <c r="D156" s="1">
        <v>12</v>
      </c>
      <c r="E156" s="1">
        <v>2</v>
      </c>
      <c r="F156" s="1">
        <v>3</v>
      </c>
    </row>
    <row r="157" spans="1:6" ht="13">
      <c r="A157" s="25">
        <v>42644</v>
      </c>
      <c r="B157" s="1">
        <v>43</v>
      </c>
      <c r="C157" s="1">
        <v>10</v>
      </c>
      <c r="D157" s="1">
        <v>14</v>
      </c>
      <c r="E157" s="1">
        <v>2</v>
      </c>
      <c r="F157" s="1">
        <v>2</v>
      </c>
    </row>
    <row r="158" spans="1:6" ht="13">
      <c r="A158" s="25">
        <v>42675</v>
      </c>
      <c r="B158" s="1">
        <v>11</v>
      </c>
      <c r="C158" s="1">
        <v>3</v>
      </c>
      <c r="D158" s="1">
        <v>2</v>
      </c>
      <c r="E158" s="1">
        <v>1</v>
      </c>
      <c r="F158" s="1">
        <v>2</v>
      </c>
    </row>
    <row r="159" spans="1:6" ht="13">
      <c r="A159" s="25">
        <v>42705</v>
      </c>
      <c r="B159" s="1">
        <v>22</v>
      </c>
      <c r="C159" s="1">
        <v>3</v>
      </c>
      <c r="D159" s="1">
        <v>1</v>
      </c>
      <c r="E159" s="1">
        <v>1</v>
      </c>
      <c r="F159" s="1">
        <v>2</v>
      </c>
    </row>
    <row r="160" spans="1:6" ht="13">
      <c r="A160" s="24">
        <v>42736</v>
      </c>
      <c r="B160" s="1">
        <v>33</v>
      </c>
      <c r="C160" s="1">
        <v>6</v>
      </c>
      <c r="D160" s="1">
        <v>2</v>
      </c>
      <c r="E160" s="1">
        <v>0</v>
      </c>
      <c r="F160" s="1">
        <v>0</v>
      </c>
    </row>
    <row r="161" spans="1:6" ht="13">
      <c r="A161" s="24">
        <v>42767</v>
      </c>
      <c r="B161" s="1">
        <v>33</v>
      </c>
      <c r="C161" s="1">
        <v>6</v>
      </c>
      <c r="D161" s="1">
        <v>3</v>
      </c>
      <c r="E161" s="1">
        <v>2</v>
      </c>
      <c r="F161" s="1">
        <v>2</v>
      </c>
    </row>
    <row r="162" spans="1:6" ht="13">
      <c r="A162" s="24">
        <v>42795</v>
      </c>
      <c r="B162" s="1">
        <v>32</v>
      </c>
      <c r="C162" s="1">
        <v>4</v>
      </c>
      <c r="D162" s="1">
        <v>2</v>
      </c>
      <c r="E162" s="1">
        <v>2</v>
      </c>
      <c r="F162" s="1">
        <v>1</v>
      </c>
    </row>
    <row r="163" spans="1:6" ht="13">
      <c r="A163" s="24">
        <v>42826</v>
      </c>
      <c r="B163" s="1">
        <v>32</v>
      </c>
      <c r="C163" s="1">
        <v>4</v>
      </c>
      <c r="D163" s="1">
        <v>2</v>
      </c>
      <c r="E163" s="1">
        <v>1</v>
      </c>
      <c r="F163" s="1">
        <v>1</v>
      </c>
    </row>
    <row r="164" spans="1:6" ht="13">
      <c r="A164" s="24">
        <v>42856</v>
      </c>
      <c r="B164" s="1">
        <v>25</v>
      </c>
      <c r="C164" s="1">
        <v>6</v>
      </c>
      <c r="D164" s="1">
        <v>1</v>
      </c>
      <c r="E164" s="1">
        <v>2</v>
      </c>
      <c r="F164" s="1">
        <v>1</v>
      </c>
    </row>
    <row r="165" spans="1:6" ht="13">
      <c r="A165" s="24">
        <v>42887</v>
      </c>
      <c r="B165" s="1">
        <v>22</v>
      </c>
      <c r="C165" s="1">
        <v>7</v>
      </c>
      <c r="D165" s="1">
        <v>0</v>
      </c>
      <c r="E165" s="1">
        <v>2</v>
      </c>
      <c r="F165" s="1">
        <v>0</v>
      </c>
    </row>
    <row r="166" spans="1:6" ht="13">
      <c r="A166" s="24">
        <v>42917</v>
      </c>
      <c r="B166" s="1">
        <v>16</v>
      </c>
      <c r="C166" s="1">
        <v>8</v>
      </c>
      <c r="D166" s="1">
        <v>1</v>
      </c>
      <c r="E166" s="1">
        <v>2</v>
      </c>
      <c r="F166" s="1">
        <v>0</v>
      </c>
    </row>
    <row r="167" spans="1:6" ht="13">
      <c r="A167" s="24">
        <v>42948</v>
      </c>
      <c r="B167" s="1">
        <v>18</v>
      </c>
      <c r="C167" s="1">
        <v>9</v>
      </c>
      <c r="D167" s="1">
        <v>1</v>
      </c>
      <c r="E167" s="1">
        <v>2</v>
      </c>
      <c r="F167" s="1">
        <v>2</v>
      </c>
    </row>
    <row r="168" spans="1:6" ht="13">
      <c r="A168" s="24">
        <v>42979</v>
      </c>
      <c r="B168" s="1">
        <v>20</v>
      </c>
      <c r="C168" s="1">
        <v>8</v>
      </c>
      <c r="D168" s="1">
        <v>2</v>
      </c>
      <c r="E168" s="1">
        <v>1</v>
      </c>
      <c r="F168" s="1">
        <v>1</v>
      </c>
    </row>
    <row r="169" spans="1:6" ht="13">
      <c r="A169" s="25">
        <v>43009</v>
      </c>
      <c r="B169" s="1">
        <v>16</v>
      </c>
      <c r="C169" s="1">
        <v>7</v>
      </c>
      <c r="D169" s="1">
        <v>1</v>
      </c>
      <c r="E169" s="1">
        <v>1</v>
      </c>
      <c r="F169" s="1">
        <v>1</v>
      </c>
    </row>
    <row r="170" spans="1:6" ht="13">
      <c r="A170" s="25">
        <v>43040</v>
      </c>
      <c r="B170" s="1">
        <v>17</v>
      </c>
      <c r="C170" s="1">
        <v>7</v>
      </c>
      <c r="D170" s="1">
        <v>1</v>
      </c>
      <c r="E170" s="1">
        <v>1</v>
      </c>
      <c r="F170" s="1">
        <v>1</v>
      </c>
    </row>
    <row r="171" spans="1:6" ht="13">
      <c r="A171" s="25">
        <v>43070</v>
      </c>
      <c r="B171" s="1">
        <v>18</v>
      </c>
      <c r="C171" s="1">
        <v>8</v>
      </c>
      <c r="D171" s="1">
        <v>2</v>
      </c>
      <c r="E171" s="1">
        <v>1</v>
      </c>
      <c r="F171" s="1">
        <v>2</v>
      </c>
    </row>
    <row r="172" spans="1:6" ht="13">
      <c r="A172" s="24">
        <v>43101</v>
      </c>
      <c r="B172" s="1">
        <v>25</v>
      </c>
      <c r="C172" s="1">
        <v>7</v>
      </c>
      <c r="D172" s="1">
        <v>2</v>
      </c>
      <c r="E172" s="1">
        <v>1</v>
      </c>
      <c r="F172" s="1">
        <v>1</v>
      </c>
    </row>
    <row r="173" spans="1:6" ht="13">
      <c r="A173" s="24">
        <v>43132</v>
      </c>
      <c r="B173" s="1">
        <v>56</v>
      </c>
      <c r="C173" s="1">
        <v>7</v>
      </c>
      <c r="D173" s="1">
        <v>1</v>
      </c>
      <c r="E173" s="1">
        <v>4</v>
      </c>
      <c r="F173" s="1">
        <v>1</v>
      </c>
    </row>
    <row r="174" spans="1:6" ht="13">
      <c r="A174" s="24">
        <v>43160</v>
      </c>
      <c r="B174" s="1">
        <v>76</v>
      </c>
      <c r="C174" s="1">
        <v>10</v>
      </c>
      <c r="D174" s="1">
        <v>4</v>
      </c>
      <c r="E174" s="1">
        <v>10</v>
      </c>
      <c r="F174" s="1">
        <v>1</v>
      </c>
    </row>
    <row r="175" spans="1:6" ht="13">
      <c r="A175" s="24">
        <v>43191</v>
      </c>
      <c r="B175" s="1">
        <v>75</v>
      </c>
      <c r="C175" s="1">
        <v>9</v>
      </c>
      <c r="D175" s="1">
        <v>3</v>
      </c>
      <c r="E175" s="1">
        <v>9</v>
      </c>
      <c r="F175" s="1">
        <v>1</v>
      </c>
    </row>
    <row r="176" spans="1:6" ht="13">
      <c r="A176" s="24">
        <v>43221</v>
      </c>
      <c r="B176" s="1">
        <v>74</v>
      </c>
      <c r="C176" s="1">
        <v>8</v>
      </c>
      <c r="D176" s="1">
        <v>5</v>
      </c>
      <c r="E176" s="1">
        <v>11</v>
      </c>
      <c r="F176" s="1">
        <v>1</v>
      </c>
    </row>
    <row r="177" spans="1:6" ht="13">
      <c r="A177" s="24">
        <v>43252</v>
      </c>
      <c r="B177" s="1">
        <v>67</v>
      </c>
      <c r="C177" s="1">
        <v>9</v>
      </c>
      <c r="D177" s="1">
        <v>3</v>
      </c>
      <c r="E177" s="1">
        <v>8</v>
      </c>
      <c r="F177" s="1">
        <v>1</v>
      </c>
    </row>
    <row r="178" spans="1:6" ht="13">
      <c r="A178" s="24">
        <v>43282</v>
      </c>
      <c r="B178" s="1">
        <v>75</v>
      </c>
      <c r="C178" s="1">
        <v>11</v>
      </c>
      <c r="D178" s="1">
        <v>4</v>
      </c>
      <c r="E178" s="1">
        <v>11</v>
      </c>
      <c r="F178" s="1">
        <v>1</v>
      </c>
    </row>
    <row r="179" spans="1:6" ht="13">
      <c r="A179" s="24">
        <v>43313</v>
      </c>
      <c r="B179" s="1">
        <v>77</v>
      </c>
      <c r="C179" s="1">
        <v>11</v>
      </c>
      <c r="D179" s="1">
        <v>4</v>
      </c>
      <c r="E179" s="1">
        <v>11</v>
      </c>
      <c r="F179" s="1">
        <v>1</v>
      </c>
    </row>
    <row r="180" spans="1:6" ht="13">
      <c r="A180" s="24">
        <v>43344</v>
      </c>
      <c r="B180" s="1">
        <v>79</v>
      </c>
      <c r="C180" s="1">
        <v>10</v>
      </c>
      <c r="D180" s="1">
        <v>14</v>
      </c>
      <c r="E180" s="1">
        <v>9</v>
      </c>
      <c r="F180" s="1">
        <v>2</v>
      </c>
    </row>
    <row r="181" spans="1:6" ht="13">
      <c r="A181" s="25">
        <v>43374</v>
      </c>
      <c r="B181" s="1">
        <v>92</v>
      </c>
      <c r="C181" s="1">
        <v>9</v>
      </c>
      <c r="D181" s="1">
        <v>21</v>
      </c>
      <c r="E181" s="1">
        <v>8</v>
      </c>
      <c r="F181" s="1">
        <v>1</v>
      </c>
    </row>
    <row r="182" spans="1:6" ht="13">
      <c r="A182" s="25">
        <v>43405</v>
      </c>
      <c r="B182" s="1">
        <v>91</v>
      </c>
      <c r="C182" s="1">
        <v>11</v>
      </c>
      <c r="D182" s="1">
        <v>23</v>
      </c>
      <c r="E182" s="1">
        <v>8</v>
      </c>
      <c r="F182" s="1">
        <v>2</v>
      </c>
    </row>
    <row r="183" spans="1:6" ht="13">
      <c r="A183" s="25">
        <v>43435</v>
      </c>
      <c r="B183" s="1">
        <v>92</v>
      </c>
      <c r="C183" s="1">
        <v>11</v>
      </c>
      <c r="D183" s="1">
        <v>25</v>
      </c>
      <c r="E183" s="1">
        <v>11</v>
      </c>
      <c r="F183" s="1">
        <v>1</v>
      </c>
    </row>
    <row r="184" spans="1:6" ht="13">
      <c r="A184" s="24">
        <v>43466</v>
      </c>
      <c r="B184" s="1">
        <v>92</v>
      </c>
      <c r="C184" s="1">
        <v>10</v>
      </c>
      <c r="D184" s="1">
        <v>14</v>
      </c>
      <c r="E184" s="1">
        <v>10</v>
      </c>
      <c r="F184" s="1">
        <v>1</v>
      </c>
    </row>
    <row r="185" spans="1:6" ht="13">
      <c r="A185" s="24">
        <v>43497</v>
      </c>
      <c r="B185" s="1">
        <v>100</v>
      </c>
      <c r="C185" s="1">
        <v>10</v>
      </c>
      <c r="D185" s="1">
        <v>13</v>
      </c>
      <c r="E185" s="1">
        <v>11</v>
      </c>
      <c r="F185" s="1">
        <v>2</v>
      </c>
    </row>
    <row r="186" spans="1:6" ht="13">
      <c r="A186" s="24">
        <v>43525</v>
      </c>
      <c r="B186" s="1">
        <v>92</v>
      </c>
      <c r="C186" s="1">
        <v>11</v>
      </c>
      <c r="D186" s="1">
        <v>11</v>
      </c>
      <c r="E186" s="1">
        <v>9</v>
      </c>
      <c r="F186" s="1">
        <v>3</v>
      </c>
    </row>
    <row r="187" spans="1:6" ht="13">
      <c r="A187" s="24">
        <v>43556</v>
      </c>
      <c r="B187" s="1">
        <v>68</v>
      </c>
      <c r="C187" s="1">
        <v>9</v>
      </c>
      <c r="D187" s="1">
        <v>7</v>
      </c>
      <c r="E187" s="1">
        <v>7</v>
      </c>
      <c r="F187" s="1">
        <v>2</v>
      </c>
    </row>
    <row r="188" spans="1:6" ht="13">
      <c r="A188" s="24">
        <v>43586</v>
      </c>
      <c r="B188" s="1">
        <v>68</v>
      </c>
      <c r="C188" s="1">
        <v>11</v>
      </c>
      <c r="D188" s="1">
        <v>10</v>
      </c>
      <c r="E188" s="1">
        <v>3</v>
      </c>
      <c r="F188" s="1">
        <v>2</v>
      </c>
    </row>
    <row r="189" spans="1:6" ht="13">
      <c r="A189" s="24">
        <v>43617</v>
      </c>
      <c r="B189" s="1">
        <v>69</v>
      </c>
      <c r="C189" s="1">
        <v>9</v>
      </c>
      <c r="D189" s="1">
        <v>8</v>
      </c>
      <c r="E189" s="1">
        <v>2</v>
      </c>
      <c r="F189" s="1">
        <v>2</v>
      </c>
    </row>
    <row r="190" spans="1:6" ht="13">
      <c r="A190" s="24">
        <v>43647</v>
      </c>
      <c r="B190" s="1">
        <v>73</v>
      </c>
      <c r="C190" s="1">
        <v>10</v>
      </c>
      <c r="D190" s="1">
        <v>11</v>
      </c>
      <c r="E190" s="1">
        <v>3</v>
      </c>
      <c r="F190" s="1">
        <v>2</v>
      </c>
    </row>
    <row r="191" spans="1:6" ht="13">
      <c r="A191" s="24">
        <v>43678</v>
      </c>
      <c r="B191" s="1">
        <v>78</v>
      </c>
      <c r="C191" s="1">
        <v>10</v>
      </c>
      <c r="D191" s="1">
        <v>7</v>
      </c>
      <c r="E191" s="1">
        <v>2</v>
      </c>
      <c r="F191" s="1">
        <v>3</v>
      </c>
    </row>
    <row r="192" spans="1:6" ht="13">
      <c r="A192" s="24">
        <v>43709</v>
      </c>
      <c r="B192" s="1">
        <v>63</v>
      </c>
      <c r="C192" s="1">
        <v>10</v>
      </c>
      <c r="D192" s="1">
        <v>6</v>
      </c>
      <c r="E192" s="1">
        <v>3</v>
      </c>
      <c r="F192" s="1">
        <v>2</v>
      </c>
    </row>
    <row r="193" spans="1:6" ht="13">
      <c r="A193" s="25">
        <v>43739</v>
      </c>
      <c r="B193" s="1">
        <v>64</v>
      </c>
      <c r="C193" s="1">
        <v>7</v>
      </c>
      <c r="D193" s="1">
        <v>7</v>
      </c>
      <c r="E193" s="1">
        <v>2</v>
      </c>
      <c r="F193" s="1">
        <v>3</v>
      </c>
    </row>
    <row r="194" spans="1:6" ht="13">
      <c r="A194" s="25">
        <v>43770</v>
      </c>
      <c r="B194" s="1">
        <v>66</v>
      </c>
      <c r="C194" s="1">
        <v>9</v>
      </c>
      <c r="D194" s="1">
        <v>8</v>
      </c>
      <c r="E194" s="1">
        <v>3</v>
      </c>
      <c r="F194" s="1">
        <v>4</v>
      </c>
    </row>
    <row r="195" spans="1:6" ht="13">
      <c r="A195" s="25">
        <v>43800</v>
      </c>
      <c r="B195" s="1">
        <v>60</v>
      </c>
      <c r="C195" s="1">
        <v>9</v>
      </c>
      <c r="D195" s="1">
        <v>8</v>
      </c>
      <c r="E195" s="1">
        <v>3</v>
      </c>
      <c r="F195" s="1">
        <v>3</v>
      </c>
    </row>
    <row r="196" spans="1:6" ht="13">
      <c r="A196" s="24">
        <v>43831</v>
      </c>
      <c r="B196" s="1">
        <v>65</v>
      </c>
      <c r="C196" s="1">
        <v>10</v>
      </c>
      <c r="D196" s="1">
        <v>7</v>
      </c>
      <c r="E196" s="1">
        <v>3</v>
      </c>
      <c r="F196" s="1">
        <v>3</v>
      </c>
    </row>
    <row r="197" spans="1:6" ht="13">
      <c r="A197" s="24">
        <v>43862</v>
      </c>
      <c r="B197" s="1">
        <v>71</v>
      </c>
      <c r="C197" s="1">
        <v>9</v>
      </c>
      <c r="D197" s="1">
        <v>11</v>
      </c>
      <c r="E197" s="1">
        <v>3</v>
      </c>
      <c r="F197" s="1">
        <v>4</v>
      </c>
    </row>
    <row r="198" spans="1:6" ht="13">
      <c r="A198" s="24">
        <v>43891</v>
      </c>
      <c r="B198" s="1">
        <v>58</v>
      </c>
      <c r="C198" s="1">
        <v>11</v>
      </c>
      <c r="D198" s="1">
        <v>8</v>
      </c>
      <c r="E198" s="1">
        <v>2</v>
      </c>
      <c r="F198" s="1">
        <v>3</v>
      </c>
    </row>
    <row r="199" spans="1:6" ht="13">
      <c r="A199" s="24">
        <v>43922</v>
      </c>
      <c r="B199" s="1">
        <v>53</v>
      </c>
      <c r="C199" s="1">
        <v>14</v>
      </c>
      <c r="D199" s="1">
        <v>5</v>
      </c>
      <c r="E199" s="1">
        <v>3</v>
      </c>
      <c r="F199" s="1">
        <v>3</v>
      </c>
    </row>
    <row r="200" spans="1:6" ht="13">
      <c r="A200" s="24">
        <v>43952</v>
      </c>
      <c r="B200" s="1">
        <v>64</v>
      </c>
      <c r="C200" s="1">
        <v>10</v>
      </c>
      <c r="D200" s="1">
        <v>11</v>
      </c>
      <c r="E200" s="1">
        <v>3</v>
      </c>
      <c r="F200" s="1">
        <v>4</v>
      </c>
    </row>
    <row r="201" spans="1:6" ht="13">
      <c r="A201" s="24">
        <v>43983</v>
      </c>
      <c r="B201" s="1">
        <v>71</v>
      </c>
      <c r="C201" s="1">
        <v>10</v>
      </c>
      <c r="D201" s="1">
        <v>12</v>
      </c>
      <c r="E201" s="1">
        <v>3</v>
      </c>
      <c r="F201" s="1">
        <v>3</v>
      </c>
    </row>
    <row r="202" spans="1:6" ht="13">
      <c r="A202" s="24">
        <v>44013</v>
      </c>
      <c r="B202" s="1">
        <v>70</v>
      </c>
      <c r="C202" s="1">
        <v>10</v>
      </c>
      <c r="D202" s="1">
        <v>14</v>
      </c>
      <c r="E202" s="1">
        <v>2</v>
      </c>
      <c r="F202" s="1">
        <v>3</v>
      </c>
    </row>
    <row r="203" spans="1:6" ht="13">
      <c r="A203" s="24">
        <v>44044</v>
      </c>
      <c r="B203" s="1">
        <v>72</v>
      </c>
      <c r="C203" s="1">
        <v>11</v>
      </c>
      <c r="D203" s="1">
        <v>14</v>
      </c>
      <c r="E203" s="1">
        <v>3</v>
      </c>
      <c r="F203" s="1">
        <v>3</v>
      </c>
    </row>
    <row r="204" spans="1:6" ht="13">
      <c r="A204" s="24">
        <v>44075</v>
      </c>
      <c r="B204" s="1">
        <v>70</v>
      </c>
      <c r="C204" s="1">
        <v>11</v>
      </c>
      <c r="D204" s="1">
        <v>10</v>
      </c>
      <c r="E204" s="1">
        <v>3</v>
      </c>
      <c r="F204" s="1">
        <v>5</v>
      </c>
    </row>
    <row r="205" spans="1:6" ht="13">
      <c r="A205" s="25">
        <v>44105</v>
      </c>
      <c r="B205" s="1">
        <v>65</v>
      </c>
      <c r="C205" s="1">
        <v>12</v>
      </c>
      <c r="D205" s="1">
        <v>14</v>
      </c>
      <c r="E205" s="1">
        <v>2</v>
      </c>
      <c r="F205" s="1">
        <v>4</v>
      </c>
    </row>
    <row r="206" spans="1:6" ht="13">
      <c r="A206" s="25">
        <v>44136</v>
      </c>
      <c r="B206" s="1">
        <v>49</v>
      </c>
      <c r="C206" s="1">
        <v>12</v>
      </c>
      <c r="D206" s="1">
        <v>14</v>
      </c>
      <c r="E206" s="1">
        <v>2</v>
      </c>
      <c r="F206" s="1">
        <v>3</v>
      </c>
    </row>
    <row r="207" spans="1:6" ht="13">
      <c r="A207" s="25">
        <v>44166</v>
      </c>
      <c r="B207" s="1">
        <v>54</v>
      </c>
      <c r="C207" s="1">
        <v>11</v>
      </c>
      <c r="D207" s="1">
        <v>12</v>
      </c>
      <c r="E207" s="1">
        <v>3</v>
      </c>
      <c r="F207" s="1">
        <v>4</v>
      </c>
    </row>
    <row r="208" spans="1:6" ht="13">
      <c r="A208" s="24">
        <v>44197</v>
      </c>
      <c r="B208" s="1">
        <v>62</v>
      </c>
      <c r="C208" s="1">
        <v>14</v>
      </c>
      <c r="D208" s="1">
        <v>18</v>
      </c>
      <c r="E208" s="1">
        <v>3</v>
      </c>
      <c r="F208" s="1">
        <v>3</v>
      </c>
    </row>
    <row r="209" spans="1:6" ht="13">
      <c r="A209" s="24">
        <v>44228</v>
      </c>
      <c r="B209" s="1">
        <v>63</v>
      </c>
      <c r="C209" s="1">
        <v>12</v>
      </c>
      <c r="D209" s="1">
        <v>23</v>
      </c>
      <c r="E209" s="1">
        <v>3</v>
      </c>
      <c r="F209" s="1">
        <v>3</v>
      </c>
    </row>
    <row r="210" spans="1:6" ht="13">
      <c r="A210" s="24">
        <v>44256</v>
      </c>
      <c r="B210" s="1">
        <v>52</v>
      </c>
      <c r="C210" s="1">
        <v>11</v>
      </c>
      <c r="D210" s="1">
        <v>25</v>
      </c>
      <c r="E210" s="1">
        <v>3</v>
      </c>
      <c r="F210" s="1">
        <v>4</v>
      </c>
    </row>
    <row r="211" spans="1:6" ht="13">
      <c r="A211" s="24">
        <v>44287</v>
      </c>
      <c r="B211" s="1">
        <v>52</v>
      </c>
      <c r="C211" s="1">
        <v>12</v>
      </c>
      <c r="D211" s="1">
        <v>23</v>
      </c>
      <c r="E211" s="1">
        <v>3</v>
      </c>
      <c r="F211" s="1">
        <v>4</v>
      </c>
    </row>
    <row r="212" spans="1:6" ht="13">
      <c r="A212" s="24">
        <v>44317</v>
      </c>
      <c r="B212" s="1">
        <v>53</v>
      </c>
      <c r="C212" s="1">
        <v>11</v>
      </c>
      <c r="D212" s="1">
        <v>22</v>
      </c>
      <c r="E212" s="1">
        <v>4</v>
      </c>
      <c r="F212" s="1">
        <v>4</v>
      </c>
    </row>
    <row r="213" spans="1:6" ht="13">
      <c r="A213" s="24">
        <v>44348</v>
      </c>
      <c r="B213" s="1">
        <v>46</v>
      </c>
      <c r="C213" s="1">
        <v>9</v>
      </c>
      <c r="D213" s="1">
        <v>18</v>
      </c>
      <c r="E213" s="1">
        <v>3</v>
      </c>
      <c r="F213" s="1">
        <v>3</v>
      </c>
    </row>
    <row r="214" spans="1:6" ht="13">
      <c r="A214" s="24">
        <v>44378</v>
      </c>
      <c r="B214" s="1">
        <v>52</v>
      </c>
      <c r="C214" s="1">
        <v>10</v>
      </c>
      <c r="D214" s="1">
        <v>15</v>
      </c>
      <c r="E214" s="1">
        <v>3</v>
      </c>
      <c r="F214" s="1">
        <v>4</v>
      </c>
    </row>
    <row r="215" spans="1:6" ht="13">
      <c r="A215" s="24">
        <v>44409</v>
      </c>
      <c r="B215" s="1">
        <v>58</v>
      </c>
      <c r="C215" s="1">
        <v>9</v>
      </c>
      <c r="D215" s="1">
        <v>17</v>
      </c>
      <c r="E215" s="1">
        <v>3</v>
      </c>
      <c r="F215" s="1">
        <v>4</v>
      </c>
    </row>
    <row r="216" spans="1:6" ht="13">
      <c r="A216" s="24">
        <v>44440</v>
      </c>
      <c r="B216" s="1">
        <v>47</v>
      </c>
      <c r="C216" s="1">
        <v>10</v>
      </c>
      <c r="D216" s="1">
        <v>17</v>
      </c>
      <c r="E216" s="1">
        <v>2</v>
      </c>
      <c r="F216" s="1">
        <v>4</v>
      </c>
    </row>
    <row r="217" spans="1:6" ht="13">
      <c r="A217" s="25">
        <v>44470</v>
      </c>
      <c r="B217" s="1">
        <v>35</v>
      </c>
      <c r="C217" s="1">
        <v>9</v>
      </c>
      <c r="D217" s="1">
        <v>20</v>
      </c>
      <c r="E217" s="1">
        <v>2</v>
      </c>
      <c r="F217" s="1">
        <v>4</v>
      </c>
    </row>
    <row r="218" spans="1:6" ht="13">
      <c r="A218" s="25">
        <v>44501</v>
      </c>
      <c r="B218" s="1">
        <v>29</v>
      </c>
      <c r="C218" s="1">
        <v>8</v>
      </c>
      <c r="D218" s="1">
        <v>17</v>
      </c>
      <c r="E218" s="1">
        <v>3</v>
      </c>
      <c r="F218" s="1">
        <v>4</v>
      </c>
    </row>
    <row r="219" spans="1:6" ht="13">
      <c r="A219" s="25">
        <v>44531</v>
      </c>
      <c r="B219" s="1">
        <v>29</v>
      </c>
      <c r="C219" s="1">
        <v>9</v>
      </c>
      <c r="D219" s="1">
        <v>16</v>
      </c>
      <c r="E219" s="1">
        <v>3</v>
      </c>
      <c r="F219" s="1">
        <v>4</v>
      </c>
    </row>
    <row r="220" spans="1:6" ht="13">
      <c r="A220" s="24">
        <v>44562</v>
      </c>
      <c r="B220" s="1">
        <v>29</v>
      </c>
      <c r="C220" s="1">
        <v>10</v>
      </c>
      <c r="D220" s="1">
        <v>17</v>
      </c>
      <c r="E220" s="1">
        <v>3</v>
      </c>
      <c r="F220" s="1">
        <v>4</v>
      </c>
    </row>
    <row r="221" spans="1:6" ht="13">
      <c r="A221" s="24">
        <v>44593</v>
      </c>
      <c r="B221" s="1">
        <v>30</v>
      </c>
      <c r="C221" s="1">
        <v>11</v>
      </c>
      <c r="D221" s="1">
        <v>19</v>
      </c>
      <c r="E221" s="1">
        <v>3</v>
      </c>
      <c r="F221" s="1">
        <v>4</v>
      </c>
    </row>
    <row r="222" spans="1:6" ht="13">
      <c r="A222" s="24">
        <v>44621</v>
      </c>
      <c r="B222" s="1">
        <v>28</v>
      </c>
      <c r="C222" s="1">
        <v>11</v>
      </c>
      <c r="D222" s="1">
        <v>16</v>
      </c>
      <c r="E222" s="1">
        <v>3</v>
      </c>
      <c r="F222" s="1">
        <v>5</v>
      </c>
    </row>
    <row r="223" spans="1:6" ht="13">
      <c r="A223" s="24">
        <v>44652</v>
      </c>
      <c r="B223" s="1">
        <v>30</v>
      </c>
      <c r="C223" s="1">
        <v>10</v>
      </c>
      <c r="D223" s="1">
        <v>16</v>
      </c>
      <c r="E223" s="1">
        <v>2</v>
      </c>
      <c r="F223" s="1">
        <v>4</v>
      </c>
    </row>
    <row r="224" spans="1:6" ht="13">
      <c r="A224" s="24">
        <v>44682</v>
      </c>
      <c r="B224" s="1">
        <v>30</v>
      </c>
      <c r="C224" s="1">
        <v>9</v>
      </c>
      <c r="D224" s="1">
        <v>15</v>
      </c>
      <c r="E224" s="1">
        <v>3</v>
      </c>
      <c r="F224" s="1">
        <v>4</v>
      </c>
    </row>
    <row r="225" spans="1:6" ht="13">
      <c r="A225" s="24">
        <v>44713</v>
      </c>
      <c r="B225" s="1">
        <v>28</v>
      </c>
      <c r="C225" s="1">
        <v>10</v>
      </c>
      <c r="D225" s="1">
        <v>14</v>
      </c>
      <c r="E225" s="1">
        <v>2</v>
      </c>
      <c r="F225" s="1">
        <v>3</v>
      </c>
    </row>
    <row r="226" spans="1:6" ht="13">
      <c r="A226" s="24">
        <v>44743</v>
      </c>
      <c r="B226" s="1">
        <v>36</v>
      </c>
      <c r="C226" s="1">
        <v>11</v>
      </c>
      <c r="D226" s="1">
        <v>12</v>
      </c>
      <c r="E226" s="1">
        <v>2</v>
      </c>
      <c r="F226" s="1">
        <v>3</v>
      </c>
    </row>
    <row r="227" spans="1:6" ht="13">
      <c r="A227" s="24">
        <v>44774</v>
      </c>
      <c r="B227" s="1">
        <v>38</v>
      </c>
      <c r="C227" s="1">
        <v>9</v>
      </c>
      <c r="D227" s="1">
        <v>11</v>
      </c>
      <c r="E227" s="1">
        <v>2</v>
      </c>
      <c r="F227" s="1">
        <v>3</v>
      </c>
    </row>
    <row r="228" spans="1:6" ht="13">
      <c r="A228" s="24">
        <v>44805</v>
      </c>
      <c r="B228" s="1">
        <v>34</v>
      </c>
      <c r="C228" s="1">
        <v>10</v>
      </c>
      <c r="D228" s="1">
        <v>12</v>
      </c>
      <c r="E228" s="1">
        <v>3</v>
      </c>
      <c r="F228" s="1">
        <v>4</v>
      </c>
    </row>
    <row r="229" spans="1:6" ht="13">
      <c r="A229" s="25">
        <v>44835</v>
      </c>
      <c r="B229" s="1">
        <v>35</v>
      </c>
      <c r="C229" s="1">
        <v>11</v>
      </c>
      <c r="D229" s="1">
        <v>17</v>
      </c>
      <c r="E229" s="1">
        <v>2</v>
      </c>
      <c r="F229" s="1">
        <v>3</v>
      </c>
    </row>
    <row r="230" spans="1:6" ht="13">
      <c r="A230" s="25">
        <v>44866</v>
      </c>
      <c r="B230" s="1">
        <v>36</v>
      </c>
      <c r="C230" s="1">
        <v>11</v>
      </c>
      <c r="D230" s="1">
        <v>16</v>
      </c>
      <c r="E230" s="1">
        <v>3</v>
      </c>
      <c r="F230" s="1">
        <v>4</v>
      </c>
    </row>
    <row r="231" spans="1:6" ht="13">
      <c r="A231" s="25">
        <v>44896</v>
      </c>
      <c r="B231" s="1">
        <v>33</v>
      </c>
      <c r="C231" s="1">
        <v>12</v>
      </c>
      <c r="D231" s="1">
        <v>16</v>
      </c>
      <c r="E231" s="1">
        <v>9</v>
      </c>
      <c r="F231" s="1">
        <v>4</v>
      </c>
    </row>
    <row r="232" spans="1:6" ht="13">
      <c r="A232" s="24">
        <v>44927</v>
      </c>
      <c r="B232" s="1">
        <v>35</v>
      </c>
      <c r="C232" s="1">
        <v>13</v>
      </c>
      <c r="D232" s="1">
        <v>18</v>
      </c>
      <c r="E232" s="1">
        <v>11</v>
      </c>
      <c r="F232" s="1">
        <v>4</v>
      </c>
    </row>
    <row r="233" spans="1:6" ht="13">
      <c r="A233" s="24">
        <v>44958</v>
      </c>
      <c r="B233" s="1">
        <v>36</v>
      </c>
      <c r="C233" s="1">
        <v>13</v>
      </c>
      <c r="D233" s="1">
        <v>17</v>
      </c>
      <c r="E233" s="1">
        <v>11</v>
      </c>
      <c r="F233" s="1">
        <v>4</v>
      </c>
    </row>
    <row r="234" spans="1:6" ht="13">
      <c r="A234" s="24">
        <v>44986</v>
      </c>
      <c r="B234" s="1">
        <v>50</v>
      </c>
      <c r="C234" s="1">
        <v>10</v>
      </c>
      <c r="D234" s="1">
        <v>7</v>
      </c>
      <c r="E234" s="1">
        <v>10</v>
      </c>
      <c r="F234" s="1">
        <v>4</v>
      </c>
    </row>
    <row r="235" spans="1:6" ht="13">
      <c r="A235" s="24">
        <v>45017</v>
      </c>
      <c r="B235" s="1">
        <v>48</v>
      </c>
      <c r="C235" s="1">
        <v>9</v>
      </c>
      <c r="D235" s="1">
        <v>3</v>
      </c>
      <c r="E235" s="1">
        <v>11</v>
      </c>
      <c r="F235" s="1">
        <v>4</v>
      </c>
    </row>
    <row r="236" spans="1:6" ht="13">
      <c r="A236" s="24">
        <v>45047</v>
      </c>
      <c r="B236" s="1">
        <v>50</v>
      </c>
      <c r="C236" s="1">
        <v>8</v>
      </c>
      <c r="D236" s="1">
        <v>3</v>
      </c>
      <c r="E236" s="1">
        <v>10</v>
      </c>
      <c r="F236" s="1">
        <v>4</v>
      </c>
    </row>
    <row r="237" spans="1:6" ht="13">
      <c r="A237" s="24">
        <v>45078</v>
      </c>
      <c r="B237" s="1">
        <v>51</v>
      </c>
      <c r="C237" s="1">
        <v>7</v>
      </c>
      <c r="D237" s="1">
        <v>4</v>
      </c>
      <c r="E237" s="1">
        <v>9</v>
      </c>
      <c r="F237" s="1">
        <v>6</v>
      </c>
    </row>
    <row r="238" spans="1:6" ht="13">
      <c r="A238" s="24">
        <v>45108</v>
      </c>
      <c r="B238" s="1">
        <v>62</v>
      </c>
      <c r="C238" s="1">
        <v>7</v>
      </c>
      <c r="D238" s="1">
        <v>4</v>
      </c>
      <c r="E238" s="1">
        <v>9</v>
      </c>
      <c r="F238" s="1">
        <v>4</v>
      </c>
    </row>
    <row r="239" spans="1:6" ht="13">
      <c r="A239" s="24">
        <v>45139</v>
      </c>
      <c r="B239" s="1">
        <v>72</v>
      </c>
      <c r="C239" s="1">
        <v>8</v>
      </c>
      <c r="D239" s="1">
        <v>5</v>
      </c>
      <c r="E239" s="1">
        <v>9</v>
      </c>
      <c r="F239" s="1">
        <v>5</v>
      </c>
    </row>
    <row r="240" spans="1:6" ht="13">
      <c r="A240" s="24">
        <v>45170</v>
      </c>
      <c r="B240" s="1">
        <v>54</v>
      </c>
      <c r="C240" s="1">
        <v>8</v>
      </c>
      <c r="D240" s="1">
        <v>4</v>
      </c>
      <c r="E240" s="1">
        <v>9</v>
      </c>
      <c r="F240" s="1">
        <v>5</v>
      </c>
    </row>
    <row r="241" spans="1:6" ht="13">
      <c r="A241" s="25">
        <v>45200</v>
      </c>
      <c r="B241" s="1">
        <v>51</v>
      </c>
      <c r="C241" s="1">
        <v>6</v>
      </c>
      <c r="D241" s="1">
        <v>4</v>
      </c>
      <c r="E241" s="1">
        <v>8</v>
      </c>
      <c r="F241" s="1">
        <v>4</v>
      </c>
    </row>
    <row r="242" spans="1:6" ht="13">
      <c r="A242" s="25">
        <v>45231</v>
      </c>
      <c r="B242" s="1">
        <v>51</v>
      </c>
      <c r="C242" s="1">
        <v>8</v>
      </c>
      <c r="D242" s="1">
        <v>4</v>
      </c>
      <c r="E242" s="1">
        <v>8</v>
      </c>
      <c r="F242" s="1">
        <v>3</v>
      </c>
    </row>
    <row r="243" spans="1:6" ht="13">
      <c r="A243" s="25">
        <v>45261</v>
      </c>
      <c r="B243" s="1">
        <v>49</v>
      </c>
      <c r="C243" s="1">
        <v>8</v>
      </c>
      <c r="D243" s="1">
        <v>4</v>
      </c>
      <c r="E243" s="1">
        <v>9</v>
      </c>
      <c r="F243" s="1">
        <v>3</v>
      </c>
    </row>
    <row r="244" spans="1:6" ht="13">
      <c r="A244" s="24">
        <v>45292</v>
      </c>
      <c r="B244" s="1">
        <v>55</v>
      </c>
      <c r="C244" s="1">
        <v>8</v>
      </c>
      <c r="D244" s="1">
        <v>4</v>
      </c>
      <c r="E244" s="1">
        <v>9</v>
      </c>
      <c r="F244" s="1">
        <v>4</v>
      </c>
    </row>
    <row r="245" spans="1:6" ht="13">
      <c r="A245" s="24">
        <v>45323</v>
      </c>
      <c r="B245" s="1">
        <v>53</v>
      </c>
      <c r="C245" s="1">
        <v>7</v>
      </c>
      <c r="D245" s="1">
        <v>3</v>
      </c>
      <c r="E245" s="1">
        <v>9</v>
      </c>
      <c r="F245" s="1">
        <v>4</v>
      </c>
    </row>
    <row r="246" spans="1:6" ht="13">
      <c r="A246" s="24">
        <v>45352</v>
      </c>
      <c r="B246" s="1">
        <v>56</v>
      </c>
      <c r="C246" s="1">
        <v>6</v>
      </c>
      <c r="D246" s="1">
        <v>3</v>
      </c>
      <c r="E246" s="1">
        <v>7</v>
      </c>
      <c r="F246" s="1">
        <v>6</v>
      </c>
    </row>
    <row r="247" spans="1:6" ht="13">
      <c r="A247" s="24">
        <v>45383</v>
      </c>
      <c r="B247" s="1">
        <v>52</v>
      </c>
      <c r="C247" s="1">
        <v>6</v>
      </c>
      <c r="D247" s="1">
        <v>4</v>
      </c>
      <c r="E247" s="1">
        <v>7</v>
      </c>
      <c r="F247" s="1">
        <v>5</v>
      </c>
    </row>
    <row r="248" spans="1:6" ht="13">
      <c r="A248" s="24">
        <v>45413</v>
      </c>
      <c r="B248" s="1">
        <v>48</v>
      </c>
      <c r="C248" s="1">
        <v>7</v>
      </c>
      <c r="D248" s="1">
        <v>3</v>
      </c>
      <c r="E248" s="1">
        <v>9</v>
      </c>
      <c r="F248" s="1">
        <v>3</v>
      </c>
    </row>
    <row r="249" spans="1:6" ht="13">
      <c r="A249" s="24">
        <v>45444</v>
      </c>
      <c r="B249" s="1">
        <v>48</v>
      </c>
      <c r="C249" s="1">
        <v>6</v>
      </c>
      <c r="D249" s="1">
        <v>3</v>
      </c>
      <c r="E249" s="1">
        <v>7</v>
      </c>
      <c r="F249" s="1">
        <v>4</v>
      </c>
    </row>
    <row r="250" spans="1:6" ht="13">
      <c r="A250" s="24">
        <v>45474</v>
      </c>
      <c r="B250" s="1">
        <v>51</v>
      </c>
      <c r="C250" s="1">
        <v>6</v>
      </c>
      <c r="D250" s="1">
        <v>3</v>
      </c>
      <c r="E250" s="1">
        <v>7</v>
      </c>
      <c r="F250" s="1">
        <v>4</v>
      </c>
    </row>
    <row r="251" spans="1:6" ht="13">
      <c r="A251" s="24">
        <v>45505</v>
      </c>
      <c r="B251" s="1">
        <v>56</v>
      </c>
      <c r="C251" s="1">
        <v>5</v>
      </c>
      <c r="D251" s="1">
        <v>4</v>
      </c>
      <c r="E251" s="1">
        <v>8</v>
      </c>
      <c r="F251" s="1">
        <v>4</v>
      </c>
    </row>
    <row r="252" spans="1:6" ht="13">
      <c r="A252" s="24">
        <v>45536</v>
      </c>
      <c r="B252" s="1">
        <v>51</v>
      </c>
      <c r="C252" s="1">
        <v>7</v>
      </c>
      <c r="D252" s="1">
        <v>3</v>
      </c>
      <c r="E252" s="1">
        <v>7</v>
      </c>
      <c r="F252" s="1">
        <v>4</v>
      </c>
    </row>
    <row r="253" spans="1:6" ht="13">
      <c r="A253" s="25">
        <v>45566</v>
      </c>
      <c r="B253" s="1">
        <v>51</v>
      </c>
      <c r="C253" s="1">
        <v>7</v>
      </c>
      <c r="D253" s="1">
        <v>3</v>
      </c>
      <c r="E253" s="1">
        <v>8</v>
      </c>
      <c r="F253" s="1">
        <v>5</v>
      </c>
    </row>
    <row r="254" spans="1:6" ht="13">
      <c r="A254" s="25">
        <v>45597</v>
      </c>
      <c r="B254" s="1">
        <v>50</v>
      </c>
      <c r="C254" s="1">
        <v>7</v>
      </c>
      <c r="D254" s="1">
        <v>4</v>
      </c>
      <c r="E254" s="1">
        <v>7</v>
      </c>
      <c r="F254" s="1">
        <v>4</v>
      </c>
    </row>
    <row r="255" spans="1:6" ht="13">
      <c r="A255" s="25">
        <v>45627</v>
      </c>
      <c r="B255" s="1">
        <v>50</v>
      </c>
      <c r="C255" s="1">
        <v>7</v>
      </c>
      <c r="D255" s="1">
        <v>3</v>
      </c>
      <c r="E255" s="1">
        <v>9</v>
      </c>
      <c r="F255" s="1">
        <v>4</v>
      </c>
    </row>
    <row r="256" spans="1:6" ht="13">
      <c r="A256" s="24">
        <v>45658</v>
      </c>
      <c r="B256" s="1">
        <v>55</v>
      </c>
      <c r="C256" s="1">
        <v>7</v>
      </c>
      <c r="D256" s="1">
        <v>4</v>
      </c>
      <c r="E256" s="1">
        <v>8</v>
      </c>
      <c r="F256" s="1">
        <v>4</v>
      </c>
    </row>
    <row r="257" spans="1:6" ht="13">
      <c r="A257" s="24">
        <v>45689</v>
      </c>
      <c r="B257" s="1">
        <v>61</v>
      </c>
      <c r="C257" s="1">
        <v>7</v>
      </c>
      <c r="D257" s="1">
        <v>3</v>
      </c>
      <c r="E257" s="1">
        <v>10</v>
      </c>
      <c r="F257" s="1">
        <v>5</v>
      </c>
    </row>
    <row r="258" spans="1:6" ht="13">
      <c r="A258" s="24">
        <v>45717</v>
      </c>
      <c r="B258" s="1">
        <v>51</v>
      </c>
      <c r="C258" s="1">
        <v>7</v>
      </c>
      <c r="D258" s="1">
        <v>3</v>
      </c>
      <c r="E258" s="1">
        <v>10</v>
      </c>
      <c r="F258" s="1">
        <v>5</v>
      </c>
    </row>
    <row r="259" spans="1:6" ht="13">
      <c r="A259" s="24">
        <v>45748</v>
      </c>
      <c r="B259" s="1">
        <v>57</v>
      </c>
      <c r="C259" s="1">
        <v>5</v>
      </c>
      <c r="D259" s="1">
        <v>4</v>
      </c>
      <c r="E259" s="1">
        <v>10</v>
      </c>
      <c r="F259" s="1">
        <v>5</v>
      </c>
    </row>
    <row r="260" spans="1:6" ht="13">
      <c r="A260" s="24">
        <v>45778</v>
      </c>
      <c r="B260" s="1">
        <v>55</v>
      </c>
      <c r="C260" s="1">
        <v>7</v>
      </c>
      <c r="D260" s="1">
        <v>5</v>
      </c>
      <c r="E260" s="1">
        <v>10</v>
      </c>
      <c r="F260" s="1">
        <v>6</v>
      </c>
    </row>
    <row r="261" spans="1:6" ht="13">
      <c r="A261" s="24">
        <v>45809</v>
      </c>
      <c r="B261" s="1">
        <v>57</v>
      </c>
      <c r="C261" s="1">
        <v>5</v>
      </c>
      <c r="D261" s="1">
        <v>4</v>
      </c>
      <c r="E261" s="1">
        <v>9</v>
      </c>
      <c r="F261" s="1">
        <v>5</v>
      </c>
    </row>
    <row r="262" spans="1:6" ht="13">
      <c r="A262" s="24">
        <v>45839</v>
      </c>
      <c r="B262" s="1">
        <v>49</v>
      </c>
      <c r="C262" s="1">
        <v>5</v>
      </c>
      <c r="D262" s="1">
        <v>3</v>
      </c>
      <c r="E262" s="1">
        <v>9</v>
      </c>
      <c r="F262" s="1">
        <v>4</v>
      </c>
    </row>
    <row r="263" spans="1:6" ht="13">
      <c r="A263" s="24">
        <v>45870</v>
      </c>
      <c r="B263" s="1">
        <v>52</v>
      </c>
      <c r="C263" s="1">
        <v>5</v>
      </c>
      <c r="D263" s="1">
        <v>4</v>
      </c>
      <c r="E263" s="1">
        <v>7</v>
      </c>
      <c r="F263" s="1">
        <v>4</v>
      </c>
    </row>
    <row r="264" spans="1:6" ht="13">
      <c r="A264" s="24">
        <v>45901</v>
      </c>
      <c r="B264" s="1">
        <v>48</v>
      </c>
      <c r="C264" s="1">
        <v>6</v>
      </c>
      <c r="D264" s="1">
        <v>3</v>
      </c>
      <c r="E264" s="1">
        <v>8</v>
      </c>
      <c r="F264" s="1">
        <v>3</v>
      </c>
    </row>
    <row r="265" spans="1:6" ht="13">
      <c r="A265" s="25">
        <v>45931</v>
      </c>
      <c r="B265" s="1">
        <v>46</v>
      </c>
      <c r="C265" s="1">
        <v>5</v>
      </c>
      <c r="D265" s="1">
        <v>3</v>
      </c>
      <c r="E265" s="1">
        <v>8</v>
      </c>
      <c r="F265" s="1">
        <v>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F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647</v>
      </c>
      <c r="C3" s="1" t="s">
        <v>648</v>
      </c>
      <c r="D3" s="1" t="s">
        <v>649</v>
      </c>
      <c r="E3" s="1" t="s">
        <v>650</v>
      </c>
      <c r="F3" s="1" t="s">
        <v>651</v>
      </c>
    </row>
    <row r="4" spans="1:6" ht="15.75" customHeight="1">
      <c r="A4" s="24">
        <v>37987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ht="15.75" customHeight="1">
      <c r="A5" s="24">
        <v>38018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 ht="15.75" customHeight="1">
      <c r="A6" s="24">
        <v>38047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ht="15.75" customHeight="1">
      <c r="A7" s="24">
        <v>38078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ht="15.75" customHeight="1">
      <c r="A8" s="24">
        <v>38108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ht="15.75" customHeight="1">
      <c r="A9" s="24">
        <v>38139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ht="15.75" customHeight="1">
      <c r="A10" s="24">
        <v>38169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 ht="15.75" customHeight="1">
      <c r="A11" s="24">
        <v>38200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ht="15.75" customHeight="1">
      <c r="A12" s="24">
        <v>38231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ht="15.75" customHeight="1">
      <c r="A13" s="25">
        <v>38261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ht="15.75" customHeight="1">
      <c r="A14" s="25">
        <v>38292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ht="15.75" customHeight="1">
      <c r="A15" s="25">
        <v>38322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ht="15.75" customHeight="1">
      <c r="A16" s="24">
        <v>38353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ht="15.75" customHeight="1">
      <c r="A17" s="24">
        <v>38384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 ht="15.75" customHeight="1">
      <c r="A18" s="24">
        <v>38412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</row>
    <row r="19" spans="1:6" ht="15.75" customHeight="1">
      <c r="A19" s="24">
        <v>38443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ht="15.75" customHeight="1">
      <c r="A20" s="24">
        <v>38473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 ht="15.75" customHeight="1">
      <c r="A21" s="24">
        <v>38504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 ht="15.75" customHeight="1">
      <c r="A22" s="24">
        <v>38534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</row>
    <row r="23" spans="1:6" ht="15.75" customHeight="1">
      <c r="A23" s="24">
        <v>38565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6" ht="15.75" customHeight="1">
      <c r="A24" s="24">
        <v>38596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 ht="15.75" customHeight="1">
      <c r="A25" s="25">
        <v>38626</v>
      </c>
      <c r="B25" s="1">
        <v>26</v>
      </c>
      <c r="C25" s="1">
        <v>0</v>
      </c>
      <c r="D25" s="1">
        <v>0</v>
      </c>
      <c r="E25" s="1">
        <v>0</v>
      </c>
      <c r="F25" s="1">
        <v>0</v>
      </c>
    </row>
    <row r="26" spans="1:6" ht="15.75" customHeight="1">
      <c r="A26" s="25">
        <v>38657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</row>
    <row r="27" spans="1:6" ht="15.75" customHeight="1">
      <c r="A27" s="25">
        <v>38687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</row>
    <row r="28" spans="1:6" ht="15.75" customHeight="1">
      <c r="A28" s="24">
        <v>38718</v>
      </c>
      <c r="B28" s="1">
        <v>19</v>
      </c>
      <c r="C28" s="1">
        <v>0</v>
      </c>
      <c r="D28" s="1">
        <v>0</v>
      </c>
      <c r="E28" s="1">
        <v>0</v>
      </c>
      <c r="F28" s="1">
        <v>0</v>
      </c>
    </row>
    <row r="29" spans="1:6" ht="15.75" customHeight="1">
      <c r="A29" s="24">
        <v>38749</v>
      </c>
      <c r="B29" s="1">
        <v>0</v>
      </c>
      <c r="C29" s="1">
        <v>16</v>
      </c>
      <c r="D29" s="1">
        <v>0</v>
      </c>
      <c r="E29" s="1">
        <v>0</v>
      </c>
      <c r="F29" s="1">
        <v>0</v>
      </c>
    </row>
    <row r="30" spans="1:6" ht="15.75" customHeight="1">
      <c r="A30" s="24">
        <v>38777</v>
      </c>
      <c r="B30" s="1">
        <v>20</v>
      </c>
      <c r="C30" s="1">
        <v>0</v>
      </c>
      <c r="D30" s="1">
        <v>0</v>
      </c>
      <c r="E30" s="1">
        <v>0</v>
      </c>
      <c r="F30" s="1">
        <v>0</v>
      </c>
    </row>
    <row r="31" spans="1:6" ht="15.75" customHeight="1">
      <c r="A31" s="24">
        <v>38808</v>
      </c>
      <c r="B31" s="1">
        <v>16</v>
      </c>
      <c r="C31" s="1">
        <v>0</v>
      </c>
      <c r="D31" s="1">
        <v>0</v>
      </c>
      <c r="E31" s="1">
        <v>0</v>
      </c>
      <c r="F31" s="1">
        <v>0</v>
      </c>
    </row>
    <row r="32" spans="1:6" ht="15.75" customHeight="1">
      <c r="A32" s="24">
        <v>38838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</row>
    <row r="33" spans="1:6" ht="15.75" customHeight="1">
      <c r="A33" s="24">
        <v>38869</v>
      </c>
      <c r="B33" s="1">
        <v>20</v>
      </c>
      <c r="C33" s="1">
        <v>0</v>
      </c>
      <c r="D33" s="1">
        <v>0</v>
      </c>
      <c r="E33" s="1">
        <v>15</v>
      </c>
      <c r="F33" s="1">
        <v>0</v>
      </c>
    </row>
    <row r="34" spans="1:6" ht="15.75" customHeight="1">
      <c r="A34" s="24">
        <v>38899</v>
      </c>
      <c r="B34" s="1">
        <v>19</v>
      </c>
      <c r="C34" s="1">
        <v>0</v>
      </c>
      <c r="D34" s="1">
        <v>0</v>
      </c>
      <c r="E34" s="1">
        <v>0</v>
      </c>
      <c r="F34" s="1">
        <v>0</v>
      </c>
    </row>
    <row r="35" spans="1:6" ht="15.75" customHeight="1">
      <c r="A35" s="24">
        <v>38930</v>
      </c>
      <c r="B35" s="1">
        <v>15</v>
      </c>
      <c r="C35" s="1">
        <v>0</v>
      </c>
      <c r="D35" s="1">
        <v>0</v>
      </c>
      <c r="E35" s="1">
        <v>0</v>
      </c>
      <c r="F35" s="1">
        <v>0</v>
      </c>
    </row>
    <row r="36" spans="1:6" ht="15.75" customHeight="1">
      <c r="A36" s="24">
        <v>38961</v>
      </c>
      <c r="B36" s="1">
        <v>27</v>
      </c>
      <c r="C36" s="1">
        <v>0</v>
      </c>
      <c r="D36" s="1">
        <v>0</v>
      </c>
      <c r="E36" s="1">
        <v>0</v>
      </c>
      <c r="F36" s="1">
        <v>0</v>
      </c>
    </row>
    <row r="37" spans="1:6" ht="15.75" customHeight="1">
      <c r="A37" s="25">
        <v>38991</v>
      </c>
      <c r="B37" s="1">
        <v>13</v>
      </c>
      <c r="C37" s="1">
        <v>0</v>
      </c>
      <c r="D37" s="1">
        <v>0</v>
      </c>
      <c r="E37" s="1">
        <v>0</v>
      </c>
      <c r="F37" s="1">
        <v>0</v>
      </c>
    </row>
    <row r="38" spans="1:6" ht="15.75" customHeight="1">
      <c r="A38" s="25">
        <v>39022</v>
      </c>
      <c r="B38" s="1">
        <v>14</v>
      </c>
      <c r="C38" s="1">
        <v>0</v>
      </c>
      <c r="D38" s="1">
        <v>0</v>
      </c>
      <c r="E38" s="1">
        <v>0</v>
      </c>
      <c r="F38" s="1">
        <v>0</v>
      </c>
    </row>
    <row r="39" spans="1:6" ht="15.75" customHeight="1">
      <c r="A39" s="25">
        <v>39052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</row>
    <row r="40" spans="1:6" ht="15.75" customHeight="1">
      <c r="A40" s="24">
        <v>39083</v>
      </c>
      <c r="B40" s="1">
        <v>18</v>
      </c>
      <c r="C40" s="1">
        <v>0</v>
      </c>
      <c r="D40" s="1">
        <v>0</v>
      </c>
      <c r="E40" s="1">
        <v>0</v>
      </c>
      <c r="F40" s="1">
        <v>0</v>
      </c>
    </row>
    <row r="41" spans="1:6" ht="15.75" customHeight="1">
      <c r="A41" s="24">
        <v>39114</v>
      </c>
      <c r="B41" s="1">
        <v>15</v>
      </c>
      <c r="C41" s="1">
        <v>0</v>
      </c>
      <c r="D41" s="1">
        <v>0</v>
      </c>
      <c r="E41" s="1">
        <v>0</v>
      </c>
      <c r="F41" s="1">
        <v>0</v>
      </c>
    </row>
    <row r="42" spans="1:6" ht="15.75" customHeight="1">
      <c r="A42" s="24">
        <v>39142</v>
      </c>
      <c r="B42" s="1">
        <v>18</v>
      </c>
      <c r="C42" s="1">
        <v>0</v>
      </c>
      <c r="D42" s="1">
        <v>0</v>
      </c>
      <c r="E42" s="1">
        <v>0</v>
      </c>
      <c r="F42" s="1">
        <v>0</v>
      </c>
    </row>
    <row r="43" spans="1:6" ht="15.75" customHeight="1">
      <c r="A43" s="24">
        <v>39173</v>
      </c>
      <c r="B43" s="1">
        <v>20</v>
      </c>
      <c r="C43" s="1">
        <v>0</v>
      </c>
      <c r="D43" s="1">
        <v>0</v>
      </c>
      <c r="E43" s="1">
        <v>0</v>
      </c>
      <c r="F43" s="1">
        <v>0</v>
      </c>
    </row>
    <row r="44" spans="1:6" ht="15.75" customHeight="1">
      <c r="A44" s="24">
        <v>39203</v>
      </c>
      <c r="B44" s="1">
        <v>15</v>
      </c>
      <c r="C44" s="1">
        <v>0</v>
      </c>
      <c r="D44" s="1">
        <v>0</v>
      </c>
      <c r="E44" s="1">
        <v>0</v>
      </c>
      <c r="F44" s="1">
        <v>0</v>
      </c>
    </row>
    <row r="45" spans="1:6" ht="15.75" customHeight="1">
      <c r="A45" s="24">
        <v>39234</v>
      </c>
      <c r="B45" s="1">
        <v>20</v>
      </c>
      <c r="C45" s="1">
        <v>0</v>
      </c>
      <c r="D45" s="1">
        <v>0</v>
      </c>
      <c r="E45" s="1">
        <v>0</v>
      </c>
      <c r="F45" s="1">
        <v>0</v>
      </c>
    </row>
    <row r="46" spans="1:6" ht="15.75" customHeight="1">
      <c r="A46" s="24">
        <v>39264</v>
      </c>
      <c r="B46" s="1">
        <v>20</v>
      </c>
      <c r="C46" s="1">
        <v>0</v>
      </c>
      <c r="D46" s="1">
        <v>0</v>
      </c>
      <c r="E46" s="1">
        <v>0</v>
      </c>
      <c r="F46" s="1">
        <v>0</v>
      </c>
    </row>
    <row r="47" spans="1:6" ht="15.75" customHeight="1">
      <c r="A47" s="24">
        <v>39295</v>
      </c>
      <c r="B47" s="1">
        <v>14</v>
      </c>
      <c r="C47" s="1">
        <v>0</v>
      </c>
      <c r="D47" s="1">
        <v>0</v>
      </c>
      <c r="E47" s="1">
        <v>0</v>
      </c>
      <c r="F47" s="1">
        <v>0</v>
      </c>
    </row>
    <row r="48" spans="1:6" ht="15.75" customHeight="1">
      <c r="A48" s="24">
        <v>39326</v>
      </c>
      <c r="B48" s="1">
        <v>17</v>
      </c>
      <c r="C48" s="1">
        <v>0</v>
      </c>
      <c r="D48" s="1">
        <v>0</v>
      </c>
      <c r="E48" s="1">
        <v>6</v>
      </c>
      <c r="F48" s="1">
        <v>0</v>
      </c>
    </row>
    <row r="49" spans="1:6" ht="13">
      <c r="A49" s="25">
        <v>39356</v>
      </c>
      <c r="B49" s="1">
        <v>19</v>
      </c>
      <c r="C49" s="1">
        <v>0</v>
      </c>
      <c r="D49" s="1">
        <v>0</v>
      </c>
      <c r="E49" s="1">
        <v>11</v>
      </c>
      <c r="F49" s="1">
        <v>0</v>
      </c>
    </row>
    <row r="50" spans="1:6" ht="13">
      <c r="A50" s="25">
        <v>39387</v>
      </c>
      <c r="B50" s="1">
        <v>19</v>
      </c>
      <c r="C50" s="1">
        <v>0</v>
      </c>
      <c r="D50" s="1">
        <v>0</v>
      </c>
      <c r="E50" s="1">
        <v>13</v>
      </c>
      <c r="F50" s="1">
        <v>7</v>
      </c>
    </row>
    <row r="51" spans="1:6" ht="13">
      <c r="A51" s="25">
        <v>39417</v>
      </c>
      <c r="B51" s="1">
        <v>18</v>
      </c>
      <c r="C51" s="1">
        <v>0</v>
      </c>
      <c r="D51" s="1">
        <v>0</v>
      </c>
      <c r="E51" s="1">
        <v>0</v>
      </c>
      <c r="F51" s="1">
        <v>0</v>
      </c>
    </row>
    <row r="52" spans="1:6" ht="13">
      <c r="A52" s="24">
        <v>39448</v>
      </c>
      <c r="B52" s="1">
        <v>19</v>
      </c>
      <c r="C52" s="1">
        <v>5</v>
      </c>
      <c r="D52" s="1">
        <v>0</v>
      </c>
      <c r="E52" s="1">
        <v>6</v>
      </c>
      <c r="F52" s="1">
        <v>5</v>
      </c>
    </row>
    <row r="53" spans="1:6" ht="13">
      <c r="A53" s="24">
        <v>39479</v>
      </c>
      <c r="B53" s="1">
        <v>23</v>
      </c>
      <c r="C53" s="1">
        <v>0</v>
      </c>
      <c r="D53" s="1">
        <v>0</v>
      </c>
      <c r="E53" s="1">
        <v>0</v>
      </c>
      <c r="F53" s="1">
        <v>6</v>
      </c>
    </row>
    <row r="54" spans="1:6" ht="13">
      <c r="A54" s="24">
        <v>39508</v>
      </c>
      <c r="B54" s="1">
        <v>20</v>
      </c>
      <c r="C54" s="1">
        <v>7</v>
      </c>
      <c r="D54" s="1">
        <v>0</v>
      </c>
      <c r="E54" s="1">
        <v>4</v>
      </c>
      <c r="F54" s="1">
        <v>8</v>
      </c>
    </row>
    <row r="55" spans="1:6" ht="13">
      <c r="A55" s="24">
        <v>39539</v>
      </c>
      <c r="B55" s="1">
        <v>27</v>
      </c>
      <c r="C55" s="1">
        <v>0</v>
      </c>
      <c r="D55" s="1">
        <v>0</v>
      </c>
      <c r="E55" s="1">
        <v>6</v>
      </c>
      <c r="F55" s="1">
        <v>4</v>
      </c>
    </row>
    <row r="56" spans="1:6" ht="13">
      <c r="A56" s="24">
        <v>39569</v>
      </c>
      <c r="B56" s="1">
        <v>20</v>
      </c>
      <c r="C56" s="1">
        <v>0</v>
      </c>
      <c r="D56" s="1">
        <v>0</v>
      </c>
      <c r="E56" s="1">
        <v>4</v>
      </c>
      <c r="F56" s="1">
        <v>7</v>
      </c>
    </row>
    <row r="57" spans="1:6" ht="13">
      <c r="A57" s="24">
        <v>39600</v>
      </c>
      <c r="B57" s="1">
        <v>21</v>
      </c>
      <c r="C57" s="1">
        <v>0</v>
      </c>
      <c r="D57" s="1">
        <v>0</v>
      </c>
      <c r="E57" s="1">
        <v>0</v>
      </c>
      <c r="F57" s="1">
        <v>6</v>
      </c>
    </row>
    <row r="58" spans="1:6" ht="13">
      <c r="A58" s="24">
        <v>39630</v>
      </c>
      <c r="B58" s="1">
        <v>19</v>
      </c>
      <c r="C58" s="1">
        <v>0</v>
      </c>
      <c r="D58" s="1">
        <v>0</v>
      </c>
      <c r="E58" s="1">
        <v>5</v>
      </c>
      <c r="F58" s="1">
        <v>0</v>
      </c>
    </row>
    <row r="59" spans="1:6" ht="13">
      <c r="A59" s="24">
        <v>39661</v>
      </c>
      <c r="B59" s="1">
        <v>23</v>
      </c>
      <c r="C59" s="1">
        <v>0</v>
      </c>
      <c r="D59" s="1">
        <v>0</v>
      </c>
      <c r="E59" s="1">
        <v>5</v>
      </c>
      <c r="F59" s="1">
        <v>6</v>
      </c>
    </row>
    <row r="60" spans="1:6" ht="13">
      <c r="A60" s="24">
        <v>39692</v>
      </c>
      <c r="B60" s="1">
        <v>25</v>
      </c>
      <c r="C60" s="1">
        <v>0</v>
      </c>
      <c r="D60" s="1">
        <v>0</v>
      </c>
      <c r="E60" s="1">
        <v>4</v>
      </c>
      <c r="F60" s="1">
        <v>4</v>
      </c>
    </row>
    <row r="61" spans="1:6" ht="13">
      <c r="A61" s="25">
        <v>39722</v>
      </c>
      <c r="B61" s="1">
        <v>21</v>
      </c>
      <c r="C61" s="1">
        <v>0</v>
      </c>
      <c r="D61" s="1">
        <v>0</v>
      </c>
      <c r="E61" s="1">
        <v>6</v>
      </c>
      <c r="F61" s="1">
        <v>6</v>
      </c>
    </row>
    <row r="62" spans="1:6" ht="13">
      <c r="A62" s="25">
        <v>39753</v>
      </c>
      <c r="B62" s="1">
        <v>21</v>
      </c>
      <c r="C62" s="1">
        <v>0</v>
      </c>
      <c r="D62" s="1">
        <v>0</v>
      </c>
      <c r="E62" s="1">
        <v>0</v>
      </c>
      <c r="F62" s="1">
        <v>4</v>
      </c>
    </row>
    <row r="63" spans="1:6" ht="13">
      <c r="A63" s="25">
        <v>39783</v>
      </c>
      <c r="B63" s="1">
        <v>24</v>
      </c>
      <c r="C63" s="1">
        <v>4</v>
      </c>
      <c r="D63" s="1">
        <v>0</v>
      </c>
      <c r="E63" s="1">
        <v>6</v>
      </c>
      <c r="F63" s="1">
        <v>0</v>
      </c>
    </row>
    <row r="64" spans="1:6" ht="13">
      <c r="A64" s="24">
        <v>39814</v>
      </c>
      <c r="B64" s="1">
        <v>26</v>
      </c>
      <c r="C64" s="1">
        <v>5</v>
      </c>
      <c r="D64" s="1">
        <v>0</v>
      </c>
      <c r="E64" s="1">
        <v>10</v>
      </c>
      <c r="F64" s="1">
        <v>5</v>
      </c>
    </row>
    <row r="65" spans="1:6" ht="13">
      <c r="A65" s="24">
        <v>39845</v>
      </c>
      <c r="B65" s="1">
        <v>20</v>
      </c>
      <c r="C65" s="1">
        <v>4</v>
      </c>
      <c r="D65" s="1">
        <v>4</v>
      </c>
      <c r="E65" s="1">
        <v>8</v>
      </c>
      <c r="F65" s="1">
        <v>6</v>
      </c>
    </row>
    <row r="66" spans="1:6" ht="13">
      <c r="A66" s="24">
        <v>39873</v>
      </c>
      <c r="B66" s="1">
        <v>23</v>
      </c>
      <c r="C66" s="1">
        <v>0</v>
      </c>
      <c r="D66" s="1">
        <v>0</v>
      </c>
      <c r="E66" s="1">
        <v>6</v>
      </c>
      <c r="F66" s="1">
        <v>8</v>
      </c>
    </row>
    <row r="67" spans="1:6" ht="13">
      <c r="A67" s="24">
        <v>39904</v>
      </c>
      <c r="B67" s="1">
        <v>26</v>
      </c>
      <c r="C67" s="1">
        <v>4</v>
      </c>
      <c r="D67" s="1">
        <v>0</v>
      </c>
      <c r="E67" s="1">
        <v>8</v>
      </c>
      <c r="F67" s="1">
        <v>4</v>
      </c>
    </row>
    <row r="68" spans="1:6" ht="13">
      <c r="A68" s="24">
        <v>39934</v>
      </c>
      <c r="B68" s="1">
        <v>24</v>
      </c>
      <c r="C68" s="1">
        <v>4</v>
      </c>
      <c r="D68" s="1">
        <v>0</v>
      </c>
      <c r="E68" s="1">
        <v>8</v>
      </c>
      <c r="F68" s="1">
        <v>4</v>
      </c>
    </row>
    <row r="69" spans="1:6" ht="13">
      <c r="A69" s="24">
        <v>39965</v>
      </c>
      <c r="B69" s="1">
        <v>25</v>
      </c>
      <c r="C69" s="1">
        <v>4</v>
      </c>
      <c r="D69" s="1">
        <v>4</v>
      </c>
      <c r="E69" s="1">
        <v>7</v>
      </c>
      <c r="F69" s="1">
        <v>4</v>
      </c>
    </row>
    <row r="70" spans="1:6" ht="13">
      <c r="A70" s="24">
        <v>39995</v>
      </c>
      <c r="B70" s="1">
        <v>27</v>
      </c>
      <c r="C70" s="1">
        <v>4</v>
      </c>
      <c r="D70" s="1">
        <v>0</v>
      </c>
      <c r="E70" s="1">
        <v>9</v>
      </c>
      <c r="F70" s="1">
        <v>5</v>
      </c>
    </row>
    <row r="71" spans="1:6" ht="13">
      <c r="A71" s="24">
        <v>40026</v>
      </c>
      <c r="B71" s="1">
        <v>24</v>
      </c>
      <c r="C71" s="1">
        <v>4</v>
      </c>
      <c r="D71" s="1">
        <v>0</v>
      </c>
      <c r="E71" s="1">
        <v>5</v>
      </c>
      <c r="F71" s="1">
        <v>5</v>
      </c>
    </row>
    <row r="72" spans="1:6" ht="13">
      <c r="A72" s="24">
        <v>40057</v>
      </c>
      <c r="B72" s="1">
        <v>23</v>
      </c>
      <c r="C72" s="1">
        <v>7</v>
      </c>
      <c r="D72" s="1">
        <v>0</v>
      </c>
      <c r="E72" s="1">
        <v>8</v>
      </c>
      <c r="F72" s="1">
        <v>5</v>
      </c>
    </row>
    <row r="73" spans="1:6" ht="13">
      <c r="A73" s="25">
        <v>40087</v>
      </c>
      <c r="B73" s="1">
        <v>27</v>
      </c>
      <c r="C73" s="1">
        <v>3</v>
      </c>
      <c r="D73" s="1">
        <v>0</v>
      </c>
      <c r="E73" s="1">
        <v>8</v>
      </c>
      <c r="F73" s="1">
        <v>4</v>
      </c>
    </row>
    <row r="74" spans="1:6" ht="13">
      <c r="A74" s="25">
        <v>40118</v>
      </c>
      <c r="B74" s="1">
        <v>27</v>
      </c>
      <c r="C74" s="1">
        <v>5</v>
      </c>
      <c r="D74" s="1">
        <v>0</v>
      </c>
      <c r="E74" s="1">
        <v>7</v>
      </c>
      <c r="F74" s="1">
        <v>4</v>
      </c>
    </row>
    <row r="75" spans="1:6" ht="13">
      <c r="A75" s="25">
        <v>40148</v>
      </c>
      <c r="B75" s="1">
        <v>26</v>
      </c>
      <c r="C75" s="1">
        <v>3</v>
      </c>
      <c r="D75" s="1">
        <v>0</v>
      </c>
      <c r="E75" s="1">
        <v>5</v>
      </c>
      <c r="F75" s="1">
        <v>3</v>
      </c>
    </row>
    <row r="76" spans="1:6" ht="13">
      <c r="A76" s="24">
        <v>40179</v>
      </c>
      <c r="B76" s="1">
        <v>28</v>
      </c>
      <c r="C76" s="1">
        <v>5</v>
      </c>
      <c r="D76" s="1">
        <v>0</v>
      </c>
      <c r="E76" s="1">
        <v>6</v>
      </c>
      <c r="F76" s="1">
        <v>5</v>
      </c>
    </row>
    <row r="77" spans="1:6" ht="13">
      <c r="A77" s="24">
        <v>40210</v>
      </c>
      <c r="B77" s="1">
        <v>28</v>
      </c>
      <c r="C77" s="1">
        <v>3</v>
      </c>
      <c r="D77" s="1">
        <v>0</v>
      </c>
      <c r="E77" s="1">
        <v>7</v>
      </c>
      <c r="F77" s="1">
        <v>7</v>
      </c>
    </row>
    <row r="78" spans="1:6" ht="13">
      <c r="A78" s="24">
        <v>40238</v>
      </c>
      <c r="B78" s="1">
        <v>27</v>
      </c>
      <c r="C78" s="1">
        <v>3</v>
      </c>
      <c r="D78" s="1">
        <v>0</v>
      </c>
      <c r="E78" s="1">
        <v>9</v>
      </c>
      <c r="F78" s="1">
        <v>4</v>
      </c>
    </row>
    <row r="79" spans="1:6" ht="13">
      <c r="A79" s="24">
        <v>40269</v>
      </c>
      <c r="B79" s="1">
        <v>25</v>
      </c>
      <c r="C79" s="1">
        <v>4</v>
      </c>
      <c r="D79" s="1">
        <v>3</v>
      </c>
      <c r="E79" s="1">
        <v>8</v>
      </c>
      <c r="F79" s="1">
        <v>6</v>
      </c>
    </row>
    <row r="80" spans="1:6" ht="13">
      <c r="A80" s="24">
        <v>40299</v>
      </c>
      <c r="B80" s="1">
        <v>32</v>
      </c>
      <c r="C80" s="1">
        <v>0</v>
      </c>
      <c r="D80" s="1">
        <v>0</v>
      </c>
      <c r="E80" s="1">
        <v>7</v>
      </c>
      <c r="F80" s="1">
        <v>4</v>
      </c>
    </row>
    <row r="81" spans="1:6" ht="13">
      <c r="A81" s="24">
        <v>40330</v>
      </c>
      <c r="B81" s="1">
        <v>32</v>
      </c>
      <c r="C81" s="1">
        <v>5</v>
      </c>
      <c r="D81" s="1">
        <v>0</v>
      </c>
      <c r="E81" s="1">
        <v>8</v>
      </c>
      <c r="F81" s="1">
        <v>5</v>
      </c>
    </row>
    <row r="82" spans="1:6" ht="13">
      <c r="A82" s="24">
        <v>40360</v>
      </c>
      <c r="B82" s="1">
        <v>26</v>
      </c>
      <c r="C82" s="1">
        <v>4</v>
      </c>
      <c r="D82" s="1">
        <v>0</v>
      </c>
      <c r="E82" s="1">
        <v>7</v>
      </c>
      <c r="F82" s="1">
        <v>6</v>
      </c>
    </row>
    <row r="83" spans="1:6" ht="13">
      <c r="A83" s="24">
        <v>40391</v>
      </c>
      <c r="B83" s="1">
        <v>29</v>
      </c>
      <c r="C83" s="1">
        <v>6</v>
      </c>
      <c r="D83" s="1">
        <v>0</v>
      </c>
      <c r="E83" s="1">
        <v>6</v>
      </c>
      <c r="F83" s="1">
        <v>4</v>
      </c>
    </row>
    <row r="84" spans="1:6" ht="13">
      <c r="A84" s="24">
        <v>40422</v>
      </c>
      <c r="B84" s="1">
        <v>28</v>
      </c>
      <c r="C84" s="1">
        <v>5</v>
      </c>
      <c r="D84" s="1">
        <v>3</v>
      </c>
      <c r="E84" s="1">
        <v>6</v>
      </c>
      <c r="F84" s="1">
        <v>6</v>
      </c>
    </row>
    <row r="85" spans="1:6" ht="13">
      <c r="A85" s="25">
        <v>40452</v>
      </c>
      <c r="B85" s="1">
        <v>30</v>
      </c>
      <c r="C85" s="1">
        <v>6</v>
      </c>
      <c r="D85" s="1">
        <v>0</v>
      </c>
      <c r="E85" s="1">
        <v>5</v>
      </c>
      <c r="F85" s="1">
        <v>6</v>
      </c>
    </row>
    <row r="86" spans="1:6" ht="13">
      <c r="A86" s="25">
        <v>40483</v>
      </c>
      <c r="B86" s="1">
        <v>31</v>
      </c>
      <c r="C86" s="1">
        <v>5</v>
      </c>
      <c r="D86" s="1">
        <v>3</v>
      </c>
      <c r="E86" s="1">
        <v>6</v>
      </c>
      <c r="F86" s="1">
        <v>6</v>
      </c>
    </row>
    <row r="87" spans="1:6" ht="13">
      <c r="A87" s="25">
        <v>40513</v>
      </c>
      <c r="B87" s="1">
        <v>34</v>
      </c>
      <c r="C87" s="1">
        <v>3</v>
      </c>
      <c r="D87" s="1">
        <v>2</v>
      </c>
      <c r="E87" s="1">
        <v>8</v>
      </c>
      <c r="F87" s="1">
        <v>4</v>
      </c>
    </row>
    <row r="88" spans="1:6" ht="13">
      <c r="A88" s="24">
        <v>40544</v>
      </c>
      <c r="B88" s="1">
        <v>34</v>
      </c>
      <c r="C88" s="1">
        <v>4</v>
      </c>
      <c r="D88" s="1">
        <v>2</v>
      </c>
      <c r="E88" s="1">
        <v>7</v>
      </c>
      <c r="F88" s="1">
        <v>5</v>
      </c>
    </row>
    <row r="89" spans="1:6" ht="13">
      <c r="A89" s="24">
        <v>40575</v>
      </c>
      <c r="B89" s="1">
        <v>34</v>
      </c>
      <c r="C89" s="1">
        <v>3</v>
      </c>
      <c r="D89" s="1">
        <v>2</v>
      </c>
      <c r="E89" s="1">
        <v>8</v>
      </c>
      <c r="F89" s="1">
        <v>5</v>
      </c>
    </row>
    <row r="90" spans="1:6" ht="13">
      <c r="A90" s="24">
        <v>40603</v>
      </c>
      <c r="B90" s="1">
        <v>32</v>
      </c>
      <c r="C90" s="1">
        <v>4</v>
      </c>
      <c r="D90" s="1">
        <v>3</v>
      </c>
      <c r="E90" s="1">
        <v>8</v>
      </c>
      <c r="F90" s="1">
        <v>3</v>
      </c>
    </row>
    <row r="91" spans="1:6" ht="13">
      <c r="A91" s="24">
        <v>40634</v>
      </c>
      <c r="B91" s="1">
        <v>34</v>
      </c>
      <c r="C91" s="1">
        <v>5</v>
      </c>
      <c r="D91" s="1">
        <v>2</v>
      </c>
      <c r="E91" s="1">
        <v>9</v>
      </c>
      <c r="F91" s="1">
        <v>6</v>
      </c>
    </row>
    <row r="92" spans="1:6" ht="13">
      <c r="A92" s="24">
        <v>40664</v>
      </c>
      <c r="B92" s="1">
        <v>32</v>
      </c>
      <c r="C92" s="1">
        <v>5</v>
      </c>
      <c r="D92" s="1">
        <v>2</v>
      </c>
      <c r="E92" s="1">
        <v>8</v>
      </c>
      <c r="F92" s="1">
        <v>5</v>
      </c>
    </row>
    <row r="93" spans="1:6" ht="13">
      <c r="A93" s="24">
        <v>40695</v>
      </c>
      <c r="B93" s="1">
        <v>38</v>
      </c>
      <c r="C93" s="1">
        <v>6</v>
      </c>
      <c r="D93" s="1">
        <v>2</v>
      </c>
      <c r="E93" s="1">
        <v>10</v>
      </c>
      <c r="F93" s="1">
        <v>5</v>
      </c>
    </row>
    <row r="94" spans="1:6" ht="13">
      <c r="A94" s="24">
        <v>40725</v>
      </c>
      <c r="B94" s="1">
        <v>35</v>
      </c>
      <c r="C94" s="1">
        <v>4</v>
      </c>
      <c r="D94" s="1">
        <v>2</v>
      </c>
      <c r="E94" s="1">
        <v>9</v>
      </c>
      <c r="F94" s="1">
        <v>5</v>
      </c>
    </row>
    <row r="95" spans="1:6" ht="13">
      <c r="A95" s="24">
        <v>40756</v>
      </c>
      <c r="B95" s="1">
        <v>35</v>
      </c>
      <c r="C95" s="1">
        <v>5</v>
      </c>
      <c r="D95" s="1">
        <v>3</v>
      </c>
      <c r="E95" s="1">
        <v>8</v>
      </c>
      <c r="F95" s="1">
        <v>5</v>
      </c>
    </row>
    <row r="96" spans="1:6" ht="13">
      <c r="A96" s="24">
        <v>40787</v>
      </c>
      <c r="B96" s="1">
        <v>36</v>
      </c>
      <c r="C96" s="1">
        <v>5</v>
      </c>
      <c r="D96" s="1">
        <v>1</v>
      </c>
      <c r="E96" s="1">
        <v>8</v>
      </c>
      <c r="F96" s="1">
        <v>6</v>
      </c>
    </row>
    <row r="97" spans="1:6" ht="13">
      <c r="A97" s="25">
        <v>40817</v>
      </c>
      <c r="B97" s="1">
        <v>37</v>
      </c>
      <c r="C97" s="1">
        <v>5</v>
      </c>
      <c r="D97" s="1">
        <v>2</v>
      </c>
      <c r="E97" s="1">
        <v>7</v>
      </c>
      <c r="F97" s="1">
        <v>5</v>
      </c>
    </row>
    <row r="98" spans="1:6" ht="13">
      <c r="A98" s="25">
        <v>40848</v>
      </c>
      <c r="B98" s="1">
        <v>40</v>
      </c>
      <c r="C98" s="1">
        <v>5</v>
      </c>
      <c r="D98" s="1">
        <v>3</v>
      </c>
      <c r="E98" s="1">
        <v>7</v>
      </c>
      <c r="F98" s="1">
        <v>7</v>
      </c>
    </row>
    <row r="99" spans="1:6" ht="13">
      <c r="A99" s="25">
        <v>40878</v>
      </c>
      <c r="B99" s="1">
        <v>40</v>
      </c>
      <c r="C99" s="1">
        <v>5</v>
      </c>
      <c r="D99" s="1">
        <v>2</v>
      </c>
      <c r="E99" s="1">
        <v>7</v>
      </c>
      <c r="F99" s="1">
        <v>5</v>
      </c>
    </row>
    <row r="100" spans="1:6" ht="13">
      <c r="A100" s="24">
        <v>40909</v>
      </c>
      <c r="B100" s="1">
        <v>39</v>
      </c>
      <c r="C100" s="1">
        <v>5</v>
      </c>
      <c r="D100" s="1">
        <v>3</v>
      </c>
      <c r="E100" s="1">
        <v>8</v>
      </c>
      <c r="F100" s="1">
        <v>6</v>
      </c>
    </row>
    <row r="101" spans="1:6" ht="13">
      <c r="A101" s="24">
        <v>40940</v>
      </c>
      <c r="B101" s="1">
        <v>39</v>
      </c>
      <c r="C101" s="1">
        <v>6</v>
      </c>
      <c r="D101" s="1">
        <v>2</v>
      </c>
      <c r="E101" s="1">
        <v>9</v>
      </c>
      <c r="F101" s="1">
        <v>5</v>
      </c>
    </row>
    <row r="102" spans="1:6" ht="13">
      <c r="A102" s="24">
        <v>40969</v>
      </c>
      <c r="B102" s="1">
        <v>34</v>
      </c>
      <c r="C102" s="1">
        <v>4</v>
      </c>
      <c r="D102" s="1">
        <v>2</v>
      </c>
      <c r="E102" s="1">
        <v>8</v>
      </c>
      <c r="F102" s="1">
        <v>4</v>
      </c>
    </row>
    <row r="103" spans="1:6" ht="13">
      <c r="A103" s="24">
        <v>41000</v>
      </c>
      <c r="B103" s="1">
        <v>37</v>
      </c>
      <c r="C103" s="1">
        <v>5</v>
      </c>
      <c r="D103" s="1">
        <v>2</v>
      </c>
      <c r="E103" s="1">
        <v>8</v>
      </c>
      <c r="F103" s="1">
        <v>5</v>
      </c>
    </row>
    <row r="104" spans="1:6" ht="13">
      <c r="A104" s="24">
        <v>41030</v>
      </c>
      <c r="B104" s="1">
        <v>36</v>
      </c>
      <c r="C104" s="1">
        <v>6</v>
      </c>
      <c r="D104" s="1">
        <v>2</v>
      </c>
      <c r="E104" s="1">
        <v>8</v>
      </c>
      <c r="F104" s="1">
        <v>4</v>
      </c>
    </row>
    <row r="105" spans="1:6" ht="13">
      <c r="A105" s="24">
        <v>41061</v>
      </c>
      <c r="B105" s="1">
        <v>39</v>
      </c>
      <c r="C105" s="1">
        <v>5</v>
      </c>
      <c r="D105" s="1">
        <v>3</v>
      </c>
      <c r="E105" s="1">
        <v>6</v>
      </c>
      <c r="F105" s="1">
        <v>6</v>
      </c>
    </row>
    <row r="106" spans="1:6" ht="13">
      <c r="A106" s="24">
        <v>41091</v>
      </c>
      <c r="B106" s="1">
        <v>38</v>
      </c>
      <c r="C106" s="1">
        <v>5</v>
      </c>
      <c r="D106" s="1">
        <v>3</v>
      </c>
      <c r="E106" s="1">
        <v>8</v>
      </c>
      <c r="F106" s="1">
        <v>6</v>
      </c>
    </row>
    <row r="107" spans="1:6" ht="13">
      <c r="A107" s="24">
        <v>41122</v>
      </c>
      <c r="B107" s="1">
        <v>39</v>
      </c>
      <c r="C107" s="1">
        <v>4</v>
      </c>
      <c r="D107" s="1">
        <v>2</v>
      </c>
      <c r="E107" s="1">
        <v>8</v>
      </c>
      <c r="F107" s="1">
        <v>6</v>
      </c>
    </row>
    <row r="108" spans="1:6" ht="13">
      <c r="A108" s="24">
        <v>41153</v>
      </c>
      <c r="B108" s="1">
        <v>37</v>
      </c>
      <c r="C108" s="1">
        <v>5</v>
      </c>
      <c r="D108" s="1">
        <v>2</v>
      </c>
      <c r="E108" s="1">
        <v>8</v>
      </c>
      <c r="F108" s="1">
        <v>7</v>
      </c>
    </row>
    <row r="109" spans="1:6" ht="13">
      <c r="A109" s="25">
        <v>41183</v>
      </c>
      <c r="B109" s="1">
        <v>34</v>
      </c>
      <c r="C109" s="1">
        <v>4</v>
      </c>
      <c r="D109" s="1">
        <v>3</v>
      </c>
      <c r="E109" s="1">
        <v>7</v>
      </c>
      <c r="F109" s="1">
        <v>7</v>
      </c>
    </row>
    <row r="110" spans="1:6" ht="13">
      <c r="A110" s="25">
        <v>41214</v>
      </c>
      <c r="B110" s="1">
        <v>38</v>
      </c>
      <c r="C110" s="1">
        <v>5</v>
      </c>
      <c r="D110" s="1">
        <v>3</v>
      </c>
      <c r="E110" s="1">
        <v>7</v>
      </c>
      <c r="F110" s="1">
        <v>5</v>
      </c>
    </row>
    <row r="111" spans="1:6" ht="13">
      <c r="A111" s="25">
        <v>41244</v>
      </c>
      <c r="B111" s="1">
        <v>35</v>
      </c>
      <c r="C111" s="1">
        <v>5</v>
      </c>
      <c r="D111" s="1">
        <v>2</v>
      </c>
      <c r="E111" s="1">
        <v>8</v>
      </c>
      <c r="F111" s="1">
        <v>4</v>
      </c>
    </row>
    <row r="112" spans="1:6" ht="13">
      <c r="A112" s="24">
        <v>41275</v>
      </c>
      <c r="B112" s="1">
        <v>39</v>
      </c>
      <c r="C112" s="1">
        <v>5</v>
      </c>
      <c r="D112" s="1">
        <v>3</v>
      </c>
      <c r="E112" s="1">
        <v>9</v>
      </c>
      <c r="F112" s="1">
        <v>5</v>
      </c>
    </row>
    <row r="113" spans="1:6" ht="13">
      <c r="A113" s="24">
        <v>41306</v>
      </c>
      <c r="B113" s="1">
        <v>37</v>
      </c>
      <c r="C113" s="1">
        <v>5</v>
      </c>
      <c r="D113" s="1">
        <v>3</v>
      </c>
      <c r="E113" s="1">
        <v>8</v>
      </c>
      <c r="F113" s="1">
        <v>6</v>
      </c>
    </row>
    <row r="114" spans="1:6" ht="13">
      <c r="A114" s="24">
        <v>41334</v>
      </c>
      <c r="B114" s="1">
        <v>34</v>
      </c>
      <c r="C114" s="1">
        <v>6</v>
      </c>
      <c r="D114" s="1">
        <v>3</v>
      </c>
      <c r="E114" s="1">
        <v>8</v>
      </c>
      <c r="F114" s="1">
        <v>4</v>
      </c>
    </row>
    <row r="115" spans="1:6" ht="13">
      <c r="A115" s="24">
        <v>41365</v>
      </c>
      <c r="B115" s="1">
        <v>35</v>
      </c>
      <c r="C115" s="1">
        <v>6</v>
      </c>
      <c r="D115" s="1">
        <v>3</v>
      </c>
      <c r="E115" s="1">
        <v>11</v>
      </c>
      <c r="F115" s="1">
        <v>7</v>
      </c>
    </row>
    <row r="116" spans="1:6" ht="13">
      <c r="A116" s="24">
        <v>41395</v>
      </c>
      <c r="B116" s="1">
        <v>29</v>
      </c>
      <c r="C116" s="1">
        <v>5</v>
      </c>
      <c r="D116" s="1">
        <v>1</v>
      </c>
      <c r="E116" s="1">
        <v>8</v>
      </c>
      <c r="F116" s="1">
        <v>5</v>
      </c>
    </row>
    <row r="117" spans="1:6" ht="13">
      <c r="A117" s="24">
        <v>41426</v>
      </c>
      <c r="B117" s="1">
        <v>33</v>
      </c>
      <c r="C117" s="1">
        <v>5</v>
      </c>
      <c r="D117" s="1">
        <v>3</v>
      </c>
      <c r="E117" s="1">
        <v>9</v>
      </c>
      <c r="F117" s="1">
        <v>6</v>
      </c>
    </row>
    <row r="118" spans="1:6" ht="13">
      <c r="A118" s="24">
        <v>41456</v>
      </c>
      <c r="B118" s="1">
        <v>34</v>
      </c>
      <c r="C118" s="1">
        <v>5</v>
      </c>
      <c r="D118" s="1">
        <v>4</v>
      </c>
      <c r="E118" s="1">
        <v>7</v>
      </c>
      <c r="F118" s="1">
        <v>7</v>
      </c>
    </row>
    <row r="119" spans="1:6" ht="13">
      <c r="A119" s="24">
        <v>41487</v>
      </c>
      <c r="B119" s="1">
        <v>35</v>
      </c>
      <c r="C119" s="1">
        <v>6</v>
      </c>
      <c r="D119" s="1">
        <v>3</v>
      </c>
      <c r="E119" s="1">
        <v>7</v>
      </c>
      <c r="F119" s="1">
        <v>6</v>
      </c>
    </row>
    <row r="120" spans="1:6" ht="13">
      <c r="A120" s="24">
        <v>41518</v>
      </c>
      <c r="B120" s="1">
        <v>35</v>
      </c>
      <c r="C120" s="1">
        <v>6</v>
      </c>
      <c r="D120" s="1">
        <v>2</v>
      </c>
      <c r="E120" s="1">
        <v>8</v>
      </c>
      <c r="F120" s="1">
        <v>8</v>
      </c>
    </row>
    <row r="121" spans="1:6" ht="13">
      <c r="A121" s="25">
        <v>41548</v>
      </c>
      <c r="B121" s="1">
        <v>36</v>
      </c>
      <c r="C121" s="1">
        <v>5</v>
      </c>
      <c r="D121" s="1">
        <v>4</v>
      </c>
      <c r="E121" s="1">
        <v>6</v>
      </c>
      <c r="F121" s="1">
        <v>7</v>
      </c>
    </row>
    <row r="122" spans="1:6" ht="13">
      <c r="A122" s="25">
        <v>41579</v>
      </c>
      <c r="B122" s="1">
        <v>35</v>
      </c>
      <c r="C122" s="1">
        <v>6</v>
      </c>
      <c r="D122" s="1">
        <v>2</v>
      </c>
      <c r="E122" s="1">
        <v>8</v>
      </c>
      <c r="F122" s="1">
        <v>6</v>
      </c>
    </row>
    <row r="123" spans="1:6" ht="13">
      <c r="A123" s="25">
        <v>41609</v>
      </c>
      <c r="B123" s="1">
        <v>32</v>
      </c>
      <c r="C123" s="1">
        <v>6</v>
      </c>
      <c r="D123" s="1">
        <v>4</v>
      </c>
      <c r="E123" s="1">
        <v>8</v>
      </c>
      <c r="F123" s="1">
        <v>5</v>
      </c>
    </row>
    <row r="124" spans="1:6" ht="13">
      <c r="A124" s="24">
        <v>41640</v>
      </c>
      <c r="B124" s="1">
        <v>40</v>
      </c>
      <c r="C124" s="1">
        <v>6</v>
      </c>
      <c r="D124" s="1">
        <v>4</v>
      </c>
      <c r="E124" s="1">
        <v>9</v>
      </c>
      <c r="F124" s="1">
        <v>6</v>
      </c>
    </row>
    <row r="125" spans="1:6" ht="13">
      <c r="A125" s="24">
        <v>41671</v>
      </c>
      <c r="B125" s="1">
        <v>37</v>
      </c>
      <c r="C125" s="1">
        <v>8</v>
      </c>
      <c r="D125" s="1">
        <v>4</v>
      </c>
      <c r="E125" s="1">
        <v>10</v>
      </c>
      <c r="F125" s="1">
        <v>6</v>
      </c>
    </row>
    <row r="126" spans="1:6" ht="13">
      <c r="A126" s="24">
        <v>41699</v>
      </c>
      <c r="B126" s="1">
        <v>35</v>
      </c>
      <c r="C126" s="1">
        <v>5</v>
      </c>
      <c r="D126" s="1">
        <v>4</v>
      </c>
      <c r="E126" s="1">
        <v>8</v>
      </c>
      <c r="F126" s="1">
        <v>6</v>
      </c>
    </row>
    <row r="127" spans="1:6" ht="13">
      <c r="A127" s="24">
        <v>41730</v>
      </c>
      <c r="B127" s="1">
        <v>34</v>
      </c>
      <c r="C127" s="1">
        <v>5</v>
      </c>
      <c r="D127" s="1">
        <v>4</v>
      </c>
      <c r="E127" s="1">
        <v>9</v>
      </c>
      <c r="F127" s="1">
        <v>6</v>
      </c>
    </row>
    <row r="128" spans="1:6" ht="13">
      <c r="A128" s="24">
        <v>41760</v>
      </c>
      <c r="B128" s="1">
        <v>33</v>
      </c>
      <c r="C128" s="1">
        <v>6</v>
      </c>
      <c r="D128" s="1">
        <v>3</v>
      </c>
      <c r="E128" s="1">
        <v>9</v>
      </c>
      <c r="F128" s="1">
        <v>6</v>
      </c>
    </row>
    <row r="129" spans="1:6" ht="13">
      <c r="A129" s="24">
        <v>41791</v>
      </c>
      <c r="B129" s="1">
        <v>31</v>
      </c>
      <c r="C129" s="1">
        <v>7</v>
      </c>
      <c r="D129" s="1">
        <v>3</v>
      </c>
      <c r="E129" s="1">
        <v>7</v>
      </c>
      <c r="F129" s="1">
        <v>7</v>
      </c>
    </row>
    <row r="130" spans="1:6" ht="13">
      <c r="A130" s="24">
        <v>41821</v>
      </c>
      <c r="B130" s="1">
        <v>34</v>
      </c>
      <c r="C130" s="1">
        <v>7</v>
      </c>
      <c r="D130" s="1">
        <v>3</v>
      </c>
      <c r="E130" s="1">
        <v>6</v>
      </c>
      <c r="F130" s="1">
        <v>7</v>
      </c>
    </row>
    <row r="131" spans="1:6" ht="13">
      <c r="A131" s="24">
        <v>41852</v>
      </c>
      <c r="B131" s="1">
        <v>35</v>
      </c>
      <c r="C131" s="1">
        <v>7</v>
      </c>
      <c r="D131" s="1">
        <v>3</v>
      </c>
      <c r="E131" s="1">
        <v>7</v>
      </c>
      <c r="F131" s="1">
        <v>7</v>
      </c>
    </row>
    <row r="132" spans="1:6" ht="13">
      <c r="A132" s="24">
        <v>41883</v>
      </c>
      <c r="B132" s="1">
        <v>30</v>
      </c>
      <c r="C132" s="1">
        <v>7</v>
      </c>
      <c r="D132" s="1">
        <v>3</v>
      </c>
      <c r="E132" s="1">
        <v>8</v>
      </c>
      <c r="F132" s="1">
        <v>8</v>
      </c>
    </row>
    <row r="133" spans="1:6" ht="13">
      <c r="A133" s="25">
        <v>41913</v>
      </c>
      <c r="B133" s="1">
        <v>33</v>
      </c>
      <c r="C133" s="1">
        <v>6</v>
      </c>
      <c r="D133" s="1">
        <v>3</v>
      </c>
      <c r="E133" s="1">
        <v>7</v>
      </c>
      <c r="F133" s="1">
        <v>7</v>
      </c>
    </row>
    <row r="134" spans="1:6" ht="13">
      <c r="A134" s="25">
        <v>41944</v>
      </c>
      <c r="B134" s="1">
        <v>36</v>
      </c>
      <c r="C134" s="1">
        <v>8</v>
      </c>
      <c r="D134" s="1">
        <v>4</v>
      </c>
      <c r="E134" s="1">
        <v>7</v>
      </c>
      <c r="F134" s="1">
        <v>7</v>
      </c>
    </row>
    <row r="135" spans="1:6" ht="13">
      <c r="A135" s="25">
        <v>41974</v>
      </c>
      <c r="B135" s="1">
        <v>38</v>
      </c>
      <c r="C135" s="1">
        <v>6</v>
      </c>
      <c r="D135" s="1">
        <v>2</v>
      </c>
      <c r="E135" s="1">
        <v>8</v>
      </c>
      <c r="F135" s="1">
        <v>6</v>
      </c>
    </row>
    <row r="136" spans="1:6" ht="13">
      <c r="A136" s="24">
        <v>42005</v>
      </c>
      <c r="B136" s="1">
        <v>36</v>
      </c>
      <c r="C136" s="1">
        <v>7</v>
      </c>
      <c r="D136" s="1">
        <v>3</v>
      </c>
      <c r="E136" s="1">
        <v>10</v>
      </c>
      <c r="F136" s="1">
        <v>7</v>
      </c>
    </row>
    <row r="137" spans="1:6" ht="13">
      <c r="A137" s="24">
        <v>42036</v>
      </c>
      <c r="B137" s="1">
        <v>34</v>
      </c>
      <c r="C137" s="1">
        <v>7</v>
      </c>
      <c r="D137" s="1">
        <v>3</v>
      </c>
      <c r="E137" s="1">
        <v>8</v>
      </c>
      <c r="F137" s="1">
        <v>7</v>
      </c>
    </row>
    <row r="138" spans="1:6" ht="13">
      <c r="A138" s="24">
        <v>42064</v>
      </c>
      <c r="B138" s="1">
        <v>32</v>
      </c>
      <c r="C138" s="1">
        <v>7</v>
      </c>
      <c r="D138" s="1">
        <v>4</v>
      </c>
      <c r="E138" s="1">
        <v>7</v>
      </c>
      <c r="F138" s="1">
        <v>7</v>
      </c>
    </row>
    <row r="139" spans="1:6" ht="13">
      <c r="A139" s="24">
        <v>42095</v>
      </c>
      <c r="B139" s="1">
        <v>34</v>
      </c>
      <c r="C139" s="1">
        <v>6</v>
      </c>
      <c r="D139" s="1">
        <v>3</v>
      </c>
      <c r="E139" s="1">
        <v>10</v>
      </c>
      <c r="F139" s="1">
        <v>8</v>
      </c>
    </row>
    <row r="140" spans="1:6" ht="13">
      <c r="A140" s="24">
        <v>42125</v>
      </c>
      <c r="B140" s="1">
        <v>32</v>
      </c>
      <c r="C140" s="1">
        <v>6</v>
      </c>
      <c r="D140" s="1">
        <v>4</v>
      </c>
      <c r="E140" s="1">
        <v>9</v>
      </c>
      <c r="F140" s="1">
        <v>6</v>
      </c>
    </row>
    <row r="141" spans="1:6" ht="13">
      <c r="A141" s="24">
        <v>42156</v>
      </c>
      <c r="B141" s="1">
        <v>34</v>
      </c>
      <c r="C141" s="1">
        <v>7</v>
      </c>
      <c r="D141" s="1">
        <v>3</v>
      </c>
      <c r="E141" s="1">
        <v>8</v>
      </c>
      <c r="F141" s="1">
        <v>7</v>
      </c>
    </row>
    <row r="142" spans="1:6" ht="13">
      <c r="A142" s="24">
        <v>42186</v>
      </c>
      <c r="B142" s="1">
        <v>35</v>
      </c>
      <c r="C142" s="1">
        <v>6</v>
      </c>
      <c r="D142" s="1">
        <v>4</v>
      </c>
      <c r="E142" s="1">
        <v>10</v>
      </c>
      <c r="F142" s="1">
        <v>7</v>
      </c>
    </row>
    <row r="143" spans="1:6" ht="13">
      <c r="A143" s="24">
        <v>42217</v>
      </c>
      <c r="B143" s="1">
        <v>39</v>
      </c>
      <c r="C143" s="1">
        <v>8</v>
      </c>
      <c r="D143" s="1">
        <v>3</v>
      </c>
      <c r="E143" s="1">
        <v>9</v>
      </c>
      <c r="F143" s="1">
        <v>8</v>
      </c>
    </row>
    <row r="144" spans="1:6" ht="13">
      <c r="A144" s="24">
        <v>42248</v>
      </c>
      <c r="B144" s="1">
        <v>35</v>
      </c>
      <c r="C144" s="1">
        <v>8</v>
      </c>
      <c r="D144" s="1">
        <v>4</v>
      </c>
      <c r="E144" s="1">
        <v>10</v>
      </c>
      <c r="F144" s="1">
        <v>8</v>
      </c>
    </row>
    <row r="145" spans="1:6" ht="13">
      <c r="A145" s="25">
        <v>42278</v>
      </c>
      <c r="B145" s="1">
        <v>35</v>
      </c>
      <c r="C145" s="1">
        <v>7</v>
      </c>
      <c r="D145" s="1">
        <v>3</v>
      </c>
      <c r="E145" s="1">
        <v>9</v>
      </c>
      <c r="F145" s="1">
        <v>8</v>
      </c>
    </row>
    <row r="146" spans="1:6" ht="13">
      <c r="A146" s="25">
        <v>42309</v>
      </c>
      <c r="B146" s="1">
        <v>35</v>
      </c>
      <c r="C146" s="1">
        <v>7</v>
      </c>
      <c r="D146" s="1">
        <v>4</v>
      </c>
      <c r="E146" s="1">
        <v>8</v>
      </c>
      <c r="F146" s="1">
        <v>8</v>
      </c>
    </row>
    <row r="147" spans="1:6" ht="13">
      <c r="A147" s="25">
        <v>42339</v>
      </c>
      <c r="B147" s="1">
        <v>36</v>
      </c>
      <c r="C147" s="1">
        <v>7</v>
      </c>
      <c r="D147" s="1">
        <v>3</v>
      </c>
      <c r="E147" s="1">
        <v>11</v>
      </c>
      <c r="F147" s="1">
        <v>5</v>
      </c>
    </row>
    <row r="148" spans="1:6" ht="13">
      <c r="A148" s="24">
        <v>42370</v>
      </c>
      <c r="B148" s="1">
        <v>36</v>
      </c>
      <c r="C148" s="1">
        <v>8</v>
      </c>
      <c r="D148" s="1">
        <v>4</v>
      </c>
      <c r="E148" s="1">
        <v>12</v>
      </c>
      <c r="F148" s="1">
        <v>8</v>
      </c>
    </row>
    <row r="149" spans="1:6" ht="13">
      <c r="A149" s="24">
        <v>42401</v>
      </c>
      <c r="B149" s="1">
        <v>36</v>
      </c>
      <c r="C149" s="1">
        <v>9</v>
      </c>
      <c r="D149" s="1">
        <v>5</v>
      </c>
      <c r="E149" s="1">
        <v>13</v>
      </c>
      <c r="F149" s="1">
        <v>8</v>
      </c>
    </row>
    <row r="150" spans="1:6" ht="13">
      <c r="A150" s="24">
        <v>42430</v>
      </c>
      <c r="B150" s="1">
        <v>33</v>
      </c>
      <c r="C150" s="1">
        <v>8</v>
      </c>
      <c r="D150" s="1">
        <v>5</v>
      </c>
      <c r="E150" s="1">
        <v>9</v>
      </c>
      <c r="F150" s="1">
        <v>8</v>
      </c>
    </row>
    <row r="151" spans="1:6" ht="13">
      <c r="A151" s="24">
        <v>42461</v>
      </c>
      <c r="B151" s="1">
        <v>37</v>
      </c>
      <c r="C151" s="1">
        <v>7</v>
      </c>
      <c r="D151" s="1">
        <v>4</v>
      </c>
      <c r="E151" s="1">
        <v>10</v>
      </c>
      <c r="F151" s="1">
        <v>8</v>
      </c>
    </row>
    <row r="152" spans="1:6" ht="13">
      <c r="A152" s="24">
        <v>42491</v>
      </c>
      <c r="B152" s="1">
        <v>37</v>
      </c>
      <c r="C152" s="1">
        <v>8</v>
      </c>
      <c r="D152" s="1">
        <v>5</v>
      </c>
      <c r="E152" s="1">
        <v>11</v>
      </c>
      <c r="F152" s="1">
        <v>8</v>
      </c>
    </row>
    <row r="153" spans="1:6" ht="13">
      <c r="A153" s="24">
        <v>42522</v>
      </c>
      <c r="B153" s="1">
        <v>38</v>
      </c>
      <c r="C153" s="1">
        <v>9</v>
      </c>
      <c r="D153" s="1">
        <v>4</v>
      </c>
      <c r="E153" s="1">
        <v>8</v>
      </c>
      <c r="F153" s="1">
        <v>8</v>
      </c>
    </row>
    <row r="154" spans="1:6" ht="13">
      <c r="A154" s="24">
        <v>42552</v>
      </c>
      <c r="B154" s="1">
        <v>39</v>
      </c>
      <c r="C154" s="1">
        <v>9</v>
      </c>
      <c r="D154" s="1">
        <v>5</v>
      </c>
      <c r="E154" s="1">
        <v>8</v>
      </c>
      <c r="F154" s="1">
        <v>7</v>
      </c>
    </row>
    <row r="155" spans="1:6" ht="13">
      <c r="A155" s="24">
        <v>42583</v>
      </c>
      <c r="B155" s="1">
        <v>40</v>
      </c>
      <c r="C155" s="1">
        <v>9</v>
      </c>
      <c r="D155" s="1">
        <v>4</v>
      </c>
      <c r="E155" s="1">
        <v>9</v>
      </c>
      <c r="F155" s="1">
        <v>9</v>
      </c>
    </row>
    <row r="156" spans="1:6" ht="13">
      <c r="A156" s="24">
        <v>42614</v>
      </c>
      <c r="B156" s="1">
        <v>36</v>
      </c>
      <c r="C156" s="1">
        <v>9</v>
      </c>
      <c r="D156" s="1">
        <v>5</v>
      </c>
      <c r="E156" s="1">
        <v>8</v>
      </c>
      <c r="F156" s="1">
        <v>7</v>
      </c>
    </row>
    <row r="157" spans="1:6" ht="13">
      <c r="A157" s="25">
        <v>42644</v>
      </c>
      <c r="B157" s="1">
        <v>37</v>
      </c>
      <c r="C157" s="1">
        <v>8</v>
      </c>
      <c r="D157" s="1">
        <v>5</v>
      </c>
      <c r="E157" s="1">
        <v>9</v>
      </c>
      <c r="F157" s="1">
        <v>9</v>
      </c>
    </row>
    <row r="158" spans="1:6" ht="13">
      <c r="A158" s="25">
        <v>42675</v>
      </c>
      <c r="B158" s="1">
        <v>57</v>
      </c>
      <c r="C158" s="1">
        <v>4</v>
      </c>
      <c r="D158" s="1">
        <v>2</v>
      </c>
      <c r="E158" s="1">
        <v>2</v>
      </c>
      <c r="F158" s="1">
        <v>8</v>
      </c>
    </row>
    <row r="159" spans="1:6" ht="13">
      <c r="A159" s="25">
        <v>42705</v>
      </c>
      <c r="B159" s="1">
        <v>58</v>
      </c>
      <c r="C159" s="1">
        <v>8</v>
      </c>
      <c r="D159" s="1">
        <v>4</v>
      </c>
      <c r="E159" s="1">
        <v>1</v>
      </c>
      <c r="F159" s="1">
        <v>6</v>
      </c>
    </row>
    <row r="160" spans="1:6" ht="13">
      <c r="A160" s="24">
        <v>42736</v>
      </c>
      <c r="B160" s="1">
        <v>63</v>
      </c>
      <c r="C160" s="1">
        <v>9</v>
      </c>
      <c r="D160" s="1">
        <v>5</v>
      </c>
      <c r="E160" s="1">
        <v>0</v>
      </c>
      <c r="F160" s="1">
        <v>8</v>
      </c>
    </row>
    <row r="161" spans="1:6" ht="13">
      <c r="A161" s="24">
        <v>42767</v>
      </c>
      <c r="B161" s="1">
        <v>70</v>
      </c>
      <c r="C161" s="1">
        <v>10</v>
      </c>
      <c r="D161" s="1">
        <v>6</v>
      </c>
      <c r="E161" s="1">
        <v>1</v>
      </c>
      <c r="F161" s="1">
        <v>9</v>
      </c>
    </row>
    <row r="162" spans="1:6" ht="13">
      <c r="A162" s="24">
        <v>42795</v>
      </c>
      <c r="B162" s="1">
        <v>73</v>
      </c>
      <c r="C162" s="1">
        <v>7</v>
      </c>
      <c r="D162" s="1">
        <v>5</v>
      </c>
      <c r="E162" s="1">
        <v>1</v>
      </c>
      <c r="F162" s="1">
        <v>9</v>
      </c>
    </row>
    <row r="163" spans="1:6" ht="13">
      <c r="A163" s="24">
        <v>42826</v>
      </c>
      <c r="B163" s="1">
        <v>71</v>
      </c>
      <c r="C163" s="1">
        <v>9</v>
      </c>
      <c r="D163" s="1">
        <v>4</v>
      </c>
      <c r="E163" s="1">
        <v>1</v>
      </c>
      <c r="F163" s="1">
        <v>8</v>
      </c>
    </row>
    <row r="164" spans="1:6" ht="13">
      <c r="A164" s="24">
        <v>42856</v>
      </c>
      <c r="B164" s="1">
        <v>64</v>
      </c>
      <c r="C164" s="1">
        <v>9</v>
      </c>
      <c r="D164" s="1">
        <v>5</v>
      </c>
      <c r="E164" s="1">
        <v>2</v>
      </c>
      <c r="F164" s="1">
        <v>9</v>
      </c>
    </row>
    <row r="165" spans="1:6" ht="13">
      <c r="A165" s="24">
        <v>42887</v>
      </c>
      <c r="B165" s="1">
        <v>69</v>
      </c>
      <c r="C165" s="1">
        <v>8</v>
      </c>
      <c r="D165" s="1">
        <v>4</v>
      </c>
      <c r="E165" s="1">
        <v>1</v>
      </c>
      <c r="F165" s="1">
        <v>8</v>
      </c>
    </row>
    <row r="166" spans="1:6" ht="13">
      <c r="A166" s="24">
        <v>42917</v>
      </c>
      <c r="B166" s="1">
        <v>73</v>
      </c>
      <c r="C166" s="1">
        <v>8</v>
      </c>
      <c r="D166" s="1">
        <v>4</v>
      </c>
      <c r="E166" s="1">
        <v>1</v>
      </c>
      <c r="F166" s="1">
        <v>9</v>
      </c>
    </row>
    <row r="167" spans="1:6" ht="13">
      <c r="A167" s="24">
        <v>42948</v>
      </c>
      <c r="B167" s="1">
        <v>71</v>
      </c>
      <c r="C167" s="1">
        <v>6</v>
      </c>
      <c r="D167" s="1">
        <v>3</v>
      </c>
      <c r="E167" s="1">
        <v>1</v>
      </c>
      <c r="F167" s="1">
        <v>9</v>
      </c>
    </row>
    <row r="168" spans="1:6" ht="13">
      <c r="A168" s="24">
        <v>42979</v>
      </c>
      <c r="B168" s="1">
        <v>70</v>
      </c>
      <c r="C168" s="1">
        <v>8</v>
      </c>
      <c r="D168" s="1">
        <v>5</v>
      </c>
      <c r="E168" s="1">
        <v>1</v>
      </c>
      <c r="F168" s="1">
        <v>10</v>
      </c>
    </row>
    <row r="169" spans="1:6" ht="13">
      <c r="A169" s="25">
        <v>43009</v>
      </c>
      <c r="B169" s="1">
        <v>68</v>
      </c>
      <c r="C169" s="1">
        <v>7</v>
      </c>
      <c r="D169" s="1">
        <v>5</v>
      </c>
      <c r="E169" s="1">
        <v>1</v>
      </c>
      <c r="F169" s="1">
        <v>9</v>
      </c>
    </row>
    <row r="170" spans="1:6" ht="13">
      <c r="A170" s="25">
        <v>43040</v>
      </c>
      <c r="B170" s="1">
        <v>68</v>
      </c>
      <c r="C170" s="1">
        <v>7</v>
      </c>
      <c r="D170" s="1">
        <v>6</v>
      </c>
      <c r="E170" s="1">
        <v>1</v>
      </c>
      <c r="F170" s="1">
        <v>9</v>
      </c>
    </row>
    <row r="171" spans="1:6" ht="13">
      <c r="A171" s="25">
        <v>43070</v>
      </c>
      <c r="B171" s="1">
        <v>64</v>
      </c>
      <c r="C171" s="1">
        <v>8</v>
      </c>
      <c r="D171" s="1">
        <v>4</v>
      </c>
      <c r="E171" s="1">
        <v>1</v>
      </c>
      <c r="F171" s="1">
        <v>7</v>
      </c>
    </row>
    <row r="172" spans="1:6" ht="13">
      <c r="A172" s="24">
        <v>43101</v>
      </c>
      <c r="B172" s="1">
        <v>75</v>
      </c>
      <c r="C172" s="1">
        <v>8</v>
      </c>
      <c r="D172" s="1">
        <v>6</v>
      </c>
      <c r="E172" s="1">
        <v>2</v>
      </c>
      <c r="F172" s="1">
        <v>9</v>
      </c>
    </row>
    <row r="173" spans="1:6" ht="13">
      <c r="A173" s="24">
        <v>43132</v>
      </c>
      <c r="B173" s="1">
        <v>72</v>
      </c>
      <c r="C173" s="1">
        <v>9</v>
      </c>
      <c r="D173" s="1">
        <v>6</v>
      </c>
      <c r="E173" s="1">
        <v>2</v>
      </c>
      <c r="F173" s="1">
        <v>9</v>
      </c>
    </row>
    <row r="174" spans="1:6" ht="13">
      <c r="A174" s="24">
        <v>43160</v>
      </c>
      <c r="B174" s="1">
        <v>71</v>
      </c>
      <c r="C174" s="1">
        <v>8</v>
      </c>
      <c r="D174" s="1">
        <v>5</v>
      </c>
      <c r="E174" s="1">
        <v>3</v>
      </c>
      <c r="F174" s="1">
        <v>4</v>
      </c>
    </row>
    <row r="175" spans="1:6" ht="13">
      <c r="A175" s="24">
        <v>43191</v>
      </c>
      <c r="B175" s="1">
        <v>73</v>
      </c>
      <c r="C175" s="1">
        <v>8</v>
      </c>
      <c r="D175" s="1">
        <v>5</v>
      </c>
      <c r="E175" s="1">
        <v>3</v>
      </c>
      <c r="F175" s="1">
        <v>2</v>
      </c>
    </row>
    <row r="176" spans="1:6" ht="13">
      <c r="A176" s="24">
        <v>43221</v>
      </c>
      <c r="B176" s="1">
        <v>71</v>
      </c>
      <c r="C176" s="1">
        <v>9</v>
      </c>
      <c r="D176" s="1">
        <v>6</v>
      </c>
      <c r="E176" s="1">
        <v>2</v>
      </c>
      <c r="F176" s="1">
        <v>2</v>
      </c>
    </row>
    <row r="177" spans="1:6" ht="13">
      <c r="A177" s="24">
        <v>43252</v>
      </c>
      <c r="B177" s="1">
        <v>72</v>
      </c>
      <c r="C177" s="1">
        <v>8</v>
      </c>
      <c r="D177" s="1">
        <v>5</v>
      </c>
      <c r="E177" s="1">
        <v>2</v>
      </c>
      <c r="F177" s="1">
        <v>5</v>
      </c>
    </row>
    <row r="178" spans="1:6" ht="13">
      <c r="A178" s="24">
        <v>43282</v>
      </c>
      <c r="B178" s="1">
        <v>82</v>
      </c>
      <c r="C178" s="1">
        <v>8</v>
      </c>
      <c r="D178" s="1">
        <v>5</v>
      </c>
      <c r="E178" s="1">
        <v>2</v>
      </c>
      <c r="F178" s="1">
        <v>5</v>
      </c>
    </row>
    <row r="179" spans="1:6" ht="13">
      <c r="A179" s="24">
        <v>43313</v>
      </c>
      <c r="B179" s="1">
        <v>85</v>
      </c>
      <c r="C179" s="1">
        <v>9</v>
      </c>
      <c r="D179" s="1">
        <v>5</v>
      </c>
      <c r="E179" s="1">
        <v>2</v>
      </c>
      <c r="F179" s="1">
        <v>5</v>
      </c>
    </row>
    <row r="180" spans="1:6" ht="13">
      <c r="A180" s="24">
        <v>43344</v>
      </c>
      <c r="B180" s="1">
        <v>78</v>
      </c>
      <c r="C180" s="1">
        <v>8</v>
      </c>
      <c r="D180" s="1">
        <v>7</v>
      </c>
      <c r="E180" s="1">
        <v>2</v>
      </c>
      <c r="F180" s="1">
        <v>3</v>
      </c>
    </row>
    <row r="181" spans="1:6" ht="13">
      <c r="A181" s="25">
        <v>43374</v>
      </c>
      <c r="B181" s="1">
        <v>87</v>
      </c>
      <c r="C181" s="1">
        <v>8</v>
      </c>
      <c r="D181" s="1">
        <v>7</v>
      </c>
      <c r="E181" s="1">
        <v>2</v>
      </c>
      <c r="F181" s="1">
        <v>4</v>
      </c>
    </row>
    <row r="182" spans="1:6" ht="13">
      <c r="A182" s="25">
        <v>43405</v>
      </c>
      <c r="B182" s="1">
        <v>87</v>
      </c>
      <c r="C182" s="1">
        <v>8</v>
      </c>
      <c r="D182" s="1">
        <v>6</v>
      </c>
      <c r="E182" s="1">
        <v>2</v>
      </c>
      <c r="F182" s="1">
        <v>3</v>
      </c>
    </row>
    <row r="183" spans="1:6" ht="13">
      <c r="A183" s="25">
        <v>43435</v>
      </c>
      <c r="B183" s="1">
        <v>83</v>
      </c>
      <c r="C183" s="1">
        <v>10</v>
      </c>
      <c r="D183" s="1">
        <v>6</v>
      </c>
      <c r="E183" s="1">
        <v>2</v>
      </c>
      <c r="F183" s="1">
        <v>1</v>
      </c>
    </row>
    <row r="184" spans="1:6" ht="13">
      <c r="A184" s="24">
        <v>43466</v>
      </c>
      <c r="B184" s="1">
        <v>89</v>
      </c>
      <c r="C184" s="1">
        <v>10</v>
      </c>
      <c r="D184" s="1">
        <v>6</v>
      </c>
      <c r="E184" s="1">
        <v>3</v>
      </c>
      <c r="F184" s="1">
        <v>3</v>
      </c>
    </row>
    <row r="185" spans="1:6" ht="13">
      <c r="A185" s="24">
        <v>43497</v>
      </c>
      <c r="B185" s="1">
        <v>89</v>
      </c>
      <c r="C185" s="1">
        <v>11</v>
      </c>
      <c r="D185" s="1">
        <v>7</v>
      </c>
      <c r="E185" s="1">
        <v>2</v>
      </c>
      <c r="F185" s="1">
        <v>6</v>
      </c>
    </row>
    <row r="186" spans="1:6" ht="13">
      <c r="A186" s="24">
        <v>43525</v>
      </c>
      <c r="B186" s="1">
        <v>82</v>
      </c>
      <c r="C186" s="1">
        <v>10</v>
      </c>
      <c r="D186" s="1">
        <v>7</v>
      </c>
      <c r="E186" s="1">
        <v>3</v>
      </c>
      <c r="F186" s="1">
        <v>7</v>
      </c>
    </row>
    <row r="187" spans="1:6" ht="13">
      <c r="A187" s="24">
        <v>43556</v>
      </c>
      <c r="B187" s="1">
        <v>78</v>
      </c>
      <c r="C187" s="1">
        <v>9</v>
      </c>
      <c r="D187" s="1">
        <v>6</v>
      </c>
      <c r="E187" s="1">
        <v>3</v>
      </c>
      <c r="F187" s="1">
        <v>7</v>
      </c>
    </row>
    <row r="188" spans="1:6" ht="13">
      <c r="A188" s="24">
        <v>43586</v>
      </c>
      <c r="B188" s="1">
        <v>76</v>
      </c>
      <c r="C188" s="1">
        <v>7</v>
      </c>
      <c r="D188" s="1">
        <v>6</v>
      </c>
      <c r="E188" s="1">
        <v>1</v>
      </c>
      <c r="F188" s="1">
        <v>5</v>
      </c>
    </row>
    <row r="189" spans="1:6" ht="13">
      <c r="A189" s="24">
        <v>43617</v>
      </c>
      <c r="B189" s="1">
        <v>75</v>
      </c>
      <c r="C189" s="1">
        <v>9</v>
      </c>
      <c r="D189" s="1">
        <v>6</v>
      </c>
      <c r="E189" s="1">
        <v>3</v>
      </c>
      <c r="F189" s="1">
        <v>5</v>
      </c>
    </row>
    <row r="190" spans="1:6" ht="13">
      <c r="A190" s="24">
        <v>43647</v>
      </c>
      <c r="B190" s="1">
        <v>83</v>
      </c>
      <c r="C190" s="1">
        <v>8</v>
      </c>
      <c r="D190" s="1">
        <v>5</v>
      </c>
      <c r="E190" s="1">
        <v>4</v>
      </c>
      <c r="F190" s="1">
        <v>8</v>
      </c>
    </row>
    <row r="191" spans="1:6" ht="13">
      <c r="A191" s="24">
        <v>43678</v>
      </c>
      <c r="B191" s="1">
        <v>82</v>
      </c>
      <c r="C191" s="1">
        <v>10</v>
      </c>
      <c r="D191" s="1">
        <v>5</v>
      </c>
      <c r="E191" s="1">
        <v>3</v>
      </c>
      <c r="F191" s="1">
        <v>8</v>
      </c>
    </row>
    <row r="192" spans="1:6" ht="13">
      <c r="A192" s="24">
        <v>43709</v>
      </c>
      <c r="B192" s="1">
        <v>76</v>
      </c>
      <c r="C192" s="1">
        <v>8</v>
      </c>
      <c r="D192" s="1">
        <v>6</v>
      </c>
      <c r="E192" s="1">
        <v>4</v>
      </c>
      <c r="F192" s="1">
        <v>7</v>
      </c>
    </row>
    <row r="193" spans="1:6" ht="13">
      <c r="A193" s="25">
        <v>43739</v>
      </c>
      <c r="B193" s="1">
        <v>80</v>
      </c>
      <c r="C193" s="1">
        <v>8</v>
      </c>
      <c r="D193" s="1">
        <v>5</v>
      </c>
      <c r="E193" s="1">
        <v>3</v>
      </c>
      <c r="F193" s="1">
        <v>8</v>
      </c>
    </row>
    <row r="194" spans="1:6" ht="13">
      <c r="A194" s="25">
        <v>43770</v>
      </c>
      <c r="B194" s="1">
        <v>79</v>
      </c>
      <c r="C194" s="1">
        <v>8</v>
      </c>
      <c r="D194" s="1">
        <v>6</v>
      </c>
      <c r="E194" s="1">
        <v>3</v>
      </c>
      <c r="F194" s="1">
        <v>10</v>
      </c>
    </row>
    <row r="195" spans="1:6" ht="13">
      <c r="A195" s="25">
        <v>43800</v>
      </c>
      <c r="B195" s="1">
        <v>73</v>
      </c>
      <c r="C195" s="1">
        <v>9</v>
      </c>
      <c r="D195" s="1">
        <v>6</v>
      </c>
      <c r="E195" s="1">
        <v>3</v>
      </c>
      <c r="F195" s="1">
        <v>7</v>
      </c>
    </row>
    <row r="196" spans="1:6" ht="13">
      <c r="A196" s="24">
        <v>43831</v>
      </c>
      <c r="B196" s="1">
        <v>81</v>
      </c>
      <c r="C196" s="1">
        <v>9</v>
      </c>
      <c r="D196" s="1">
        <v>7</v>
      </c>
      <c r="E196" s="1">
        <v>3</v>
      </c>
      <c r="F196" s="1">
        <v>10</v>
      </c>
    </row>
    <row r="197" spans="1:6" ht="13">
      <c r="A197" s="24">
        <v>43862</v>
      </c>
      <c r="B197" s="1">
        <v>73</v>
      </c>
      <c r="C197" s="1">
        <v>9</v>
      </c>
      <c r="D197" s="1">
        <v>6</v>
      </c>
      <c r="E197" s="1">
        <v>2</v>
      </c>
      <c r="F197" s="1">
        <v>9</v>
      </c>
    </row>
    <row r="198" spans="1:6" ht="13">
      <c r="A198" s="24">
        <v>43891</v>
      </c>
      <c r="B198" s="1">
        <v>65</v>
      </c>
      <c r="C198" s="1">
        <v>8</v>
      </c>
      <c r="D198" s="1">
        <v>4</v>
      </c>
      <c r="E198" s="1">
        <v>2</v>
      </c>
      <c r="F198" s="1">
        <v>5</v>
      </c>
    </row>
    <row r="199" spans="1:6" ht="13">
      <c r="A199" s="24">
        <v>43922</v>
      </c>
      <c r="B199" s="1">
        <v>59</v>
      </c>
      <c r="C199" s="1">
        <v>12</v>
      </c>
      <c r="D199" s="1">
        <v>4</v>
      </c>
      <c r="E199" s="1">
        <v>3</v>
      </c>
      <c r="F199" s="1">
        <v>6</v>
      </c>
    </row>
    <row r="200" spans="1:6" ht="13">
      <c r="A200" s="24">
        <v>43952</v>
      </c>
      <c r="B200" s="1">
        <v>67</v>
      </c>
      <c r="C200" s="1">
        <v>10</v>
      </c>
      <c r="D200" s="1">
        <v>5</v>
      </c>
      <c r="E200" s="1">
        <v>3</v>
      </c>
      <c r="F200" s="1">
        <v>8</v>
      </c>
    </row>
    <row r="201" spans="1:6" ht="13">
      <c r="A201" s="24">
        <v>43983</v>
      </c>
      <c r="B201" s="1">
        <v>77</v>
      </c>
      <c r="C201" s="1">
        <v>8</v>
      </c>
      <c r="D201" s="1">
        <v>5</v>
      </c>
      <c r="E201" s="1">
        <v>2</v>
      </c>
      <c r="F201" s="1">
        <v>10</v>
      </c>
    </row>
    <row r="202" spans="1:6" ht="13">
      <c r="A202" s="24">
        <v>44013</v>
      </c>
      <c r="B202" s="1">
        <v>79</v>
      </c>
      <c r="C202" s="1">
        <v>9</v>
      </c>
      <c r="D202" s="1">
        <v>5</v>
      </c>
      <c r="E202" s="1">
        <v>2</v>
      </c>
      <c r="F202" s="1">
        <v>9</v>
      </c>
    </row>
    <row r="203" spans="1:6" ht="13">
      <c r="A203" s="24">
        <v>44044</v>
      </c>
      <c r="B203" s="1">
        <v>88</v>
      </c>
      <c r="C203" s="1">
        <v>10</v>
      </c>
      <c r="D203" s="1">
        <v>5</v>
      </c>
      <c r="E203" s="1">
        <v>3</v>
      </c>
      <c r="F203" s="1">
        <v>10</v>
      </c>
    </row>
    <row r="204" spans="1:6" ht="13">
      <c r="A204" s="24">
        <v>44075</v>
      </c>
      <c r="B204" s="1">
        <v>79</v>
      </c>
      <c r="C204" s="1">
        <v>7</v>
      </c>
      <c r="D204" s="1">
        <v>5</v>
      </c>
      <c r="E204" s="1">
        <v>3</v>
      </c>
      <c r="F204" s="1">
        <v>11</v>
      </c>
    </row>
    <row r="205" spans="1:6" ht="13">
      <c r="A205" s="25">
        <v>44105</v>
      </c>
      <c r="B205" s="1">
        <v>75</v>
      </c>
      <c r="C205" s="1">
        <v>8</v>
      </c>
      <c r="D205" s="1">
        <v>5</v>
      </c>
      <c r="E205" s="1">
        <v>3</v>
      </c>
      <c r="F205" s="1">
        <v>9</v>
      </c>
    </row>
    <row r="206" spans="1:6" ht="13">
      <c r="A206" s="25">
        <v>44136</v>
      </c>
      <c r="B206" s="1">
        <v>71</v>
      </c>
      <c r="C206" s="1">
        <v>8</v>
      </c>
      <c r="D206" s="1">
        <v>4</v>
      </c>
      <c r="E206" s="1">
        <v>3</v>
      </c>
      <c r="F206" s="1">
        <v>8</v>
      </c>
    </row>
    <row r="207" spans="1:6" ht="13">
      <c r="A207" s="25">
        <v>44166</v>
      </c>
      <c r="B207" s="1">
        <v>69</v>
      </c>
      <c r="C207" s="1">
        <v>9</v>
      </c>
      <c r="D207" s="1">
        <v>5</v>
      </c>
      <c r="E207" s="1">
        <v>2</v>
      </c>
      <c r="F207" s="1">
        <v>7</v>
      </c>
    </row>
    <row r="208" spans="1:6" ht="13">
      <c r="A208" s="24">
        <v>44197</v>
      </c>
      <c r="B208" s="1">
        <v>80</v>
      </c>
      <c r="C208" s="1">
        <v>9</v>
      </c>
      <c r="D208" s="1">
        <v>5</v>
      </c>
      <c r="E208" s="1">
        <v>3</v>
      </c>
      <c r="F208" s="1">
        <v>9</v>
      </c>
    </row>
    <row r="209" spans="1:6" ht="13">
      <c r="A209" s="24">
        <v>44228</v>
      </c>
      <c r="B209" s="1">
        <v>93</v>
      </c>
      <c r="C209" s="1">
        <v>7</v>
      </c>
      <c r="D209" s="1">
        <v>6</v>
      </c>
      <c r="E209" s="1">
        <v>2</v>
      </c>
      <c r="F209" s="1">
        <v>8</v>
      </c>
    </row>
    <row r="210" spans="1:6" ht="13">
      <c r="A210" s="24">
        <v>44256</v>
      </c>
      <c r="B210" s="1">
        <v>81</v>
      </c>
      <c r="C210" s="1">
        <v>9</v>
      </c>
      <c r="D210" s="1">
        <v>6</v>
      </c>
      <c r="E210" s="1">
        <v>3</v>
      </c>
      <c r="F210" s="1">
        <v>7</v>
      </c>
    </row>
    <row r="211" spans="1:6" ht="13">
      <c r="A211" s="24">
        <v>44287</v>
      </c>
      <c r="B211" s="1">
        <v>81</v>
      </c>
      <c r="C211" s="1">
        <v>8</v>
      </c>
      <c r="D211" s="1">
        <v>5</v>
      </c>
      <c r="E211" s="1">
        <v>9</v>
      </c>
      <c r="F211" s="1">
        <v>7</v>
      </c>
    </row>
    <row r="212" spans="1:6" ht="13">
      <c r="A212" s="24">
        <v>44317</v>
      </c>
      <c r="B212" s="1">
        <v>71</v>
      </c>
      <c r="C212" s="1">
        <v>8</v>
      </c>
      <c r="D212" s="1">
        <v>5</v>
      </c>
      <c r="E212" s="1">
        <v>11</v>
      </c>
      <c r="F212" s="1">
        <v>7</v>
      </c>
    </row>
    <row r="213" spans="1:6" ht="13">
      <c r="A213" s="24">
        <v>44348</v>
      </c>
      <c r="B213" s="1">
        <v>77</v>
      </c>
      <c r="C213" s="1">
        <v>7</v>
      </c>
      <c r="D213" s="1">
        <v>6</v>
      </c>
      <c r="E213" s="1">
        <v>12</v>
      </c>
      <c r="F213" s="1">
        <v>7</v>
      </c>
    </row>
    <row r="214" spans="1:6" ht="13">
      <c r="A214" s="24">
        <v>44378</v>
      </c>
      <c r="B214" s="1">
        <v>84</v>
      </c>
      <c r="C214" s="1">
        <v>8</v>
      </c>
      <c r="D214" s="1">
        <v>5</v>
      </c>
      <c r="E214" s="1">
        <v>12</v>
      </c>
      <c r="F214" s="1">
        <v>8</v>
      </c>
    </row>
    <row r="215" spans="1:6" ht="13">
      <c r="A215" s="24">
        <v>44409</v>
      </c>
      <c r="B215" s="1">
        <v>87</v>
      </c>
      <c r="C215" s="1">
        <v>8</v>
      </c>
      <c r="D215" s="1">
        <v>4</v>
      </c>
      <c r="E215" s="1">
        <v>11</v>
      </c>
      <c r="F215" s="1">
        <v>8</v>
      </c>
    </row>
    <row r="216" spans="1:6" ht="13">
      <c r="A216" s="24">
        <v>44440</v>
      </c>
      <c r="B216" s="1">
        <v>78</v>
      </c>
      <c r="C216" s="1">
        <v>8</v>
      </c>
      <c r="D216" s="1">
        <v>5</v>
      </c>
      <c r="E216" s="1">
        <v>9</v>
      </c>
      <c r="F216" s="1">
        <v>11</v>
      </c>
    </row>
    <row r="217" spans="1:6" ht="13">
      <c r="A217" s="25">
        <v>44470</v>
      </c>
      <c r="B217" s="1">
        <v>72</v>
      </c>
      <c r="C217" s="1">
        <v>9</v>
      </c>
      <c r="D217" s="1">
        <v>6</v>
      </c>
      <c r="E217" s="1">
        <v>10</v>
      </c>
      <c r="F217" s="1">
        <v>9</v>
      </c>
    </row>
    <row r="218" spans="1:6" ht="13">
      <c r="A218" s="25">
        <v>44501</v>
      </c>
      <c r="B218" s="1">
        <v>68</v>
      </c>
      <c r="C218" s="1">
        <v>8</v>
      </c>
      <c r="D218" s="1">
        <v>5</v>
      </c>
      <c r="E218" s="1">
        <v>9</v>
      </c>
      <c r="F218" s="1">
        <v>7</v>
      </c>
    </row>
    <row r="219" spans="1:6" ht="13">
      <c r="A219" s="25">
        <v>44531</v>
      </c>
      <c r="B219" s="1">
        <v>70</v>
      </c>
      <c r="C219" s="1">
        <v>9</v>
      </c>
      <c r="D219" s="1">
        <v>4</v>
      </c>
      <c r="E219" s="1">
        <v>11</v>
      </c>
      <c r="F219" s="1">
        <v>7</v>
      </c>
    </row>
    <row r="220" spans="1:6" ht="13">
      <c r="A220" s="24">
        <v>44562</v>
      </c>
      <c r="B220" s="1">
        <v>77</v>
      </c>
      <c r="C220" s="1">
        <v>9</v>
      </c>
      <c r="D220" s="1">
        <v>4</v>
      </c>
      <c r="E220" s="1">
        <v>14</v>
      </c>
      <c r="F220" s="1">
        <v>8</v>
      </c>
    </row>
    <row r="221" spans="1:6" ht="13">
      <c r="A221" s="24">
        <v>44593</v>
      </c>
      <c r="B221" s="1">
        <v>83</v>
      </c>
      <c r="C221" s="1">
        <v>9</v>
      </c>
      <c r="D221" s="1">
        <v>7</v>
      </c>
      <c r="E221" s="1">
        <v>12</v>
      </c>
      <c r="F221" s="1">
        <v>10</v>
      </c>
    </row>
    <row r="222" spans="1:6" ht="13">
      <c r="A222" s="24">
        <v>44621</v>
      </c>
      <c r="B222" s="1">
        <v>80</v>
      </c>
      <c r="C222" s="1">
        <v>8</v>
      </c>
      <c r="D222" s="1">
        <v>5</v>
      </c>
      <c r="E222" s="1">
        <v>13</v>
      </c>
      <c r="F222" s="1">
        <v>9</v>
      </c>
    </row>
    <row r="223" spans="1:6" ht="13">
      <c r="A223" s="24">
        <v>44652</v>
      </c>
      <c r="B223" s="1">
        <v>82</v>
      </c>
      <c r="C223" s="1">
        <v>9</v>
      </c>
      <c r="D223" s="1">
        <v>6</v>
      </c>
      <c r="E223" s="1">
        <v>13</v>
      </c>
      <c r="F223" s="1">
        <v>9</v>
      </c>
    </row>
    <row r="224" spans="1:6" ht="13">
      <c r="A224" s="24">
        <v>44682</v>
      </c>
      <c r="B224" s="1">
        <v>81</v>
      </c>
      <c r="C224" s="1">
        <v>9</v>
      </c>
      <c r="D224" s="1">
        <v>6</v>
      </c>
      <c r="E224" s="1">
        <v>14</v>
      </c>
      <c r="F224" s="1">
        <v>8</v>
      </c>
    </row>
    <row r="225" spans="1:6" ht="13">
      <c r="A225" s="24">
        <v>44713</v>
      </c>
      <c r="B225" s="1">
        <v>84</v>
      </c>
      <c r="C225" s="1">
        <v>9</v>
      </c>
      <c r="D225" s="1">
        <v>7</v>
      </c>
      <c r="E225" s="1">
        <v>12</v>
      </c>
      <c r="F225" s="1">
        <v>9</v>
      </c>
    </row>
    <row r="226" spans="1:6" ht="13">
      <c r="A226" s="24">
        <v>44743</v>
      </c>
      <c r="B226" s="1">
        <v>82</v>
      </c>
      <c r="C226" s="1">
        <v>10</v>
      </c>
      <c r="D226" s="1">
        <v>6</v>
      </c>
      <c r="E226" s="1">
        <v>11</v>
      </c>
      <c r="F226" s="1">
        <v>10</v>
      </c>
    </row>
    <row r="227" spans="1:6" ht="13">
      <c r="A227" s="24">
        <v>44774</v>
      </c>
      <c r="B227" s="1">
        <v>89</v>
      </c>
      <c r="C227" s="1">
        <v>8</v>
      </c>
      <c r="D227" s="1">
        <v>6</v>
      </c>
      <c r="E227" s="1">
        <v>10</v>
      </c>
      <c r="F227" s="1">
        <v>9</v>
      </c>
    </row>
    <row r="228" spans="1:6" ht="13">
      <c r="A228" s="24">
        <v>44805</v>
      </c>
      <c r="B228" s="1">
        <v>82</v>
      </c>
      <c r="C228" s="1">
        <v>8</v>
      </c>
      <c r="D228" s="1">
        <v>6</v>
      </c>
      <c r="E228" s="1">
        <v>10</v>
      </c>
      <c r="F228" s="1">
        <v>9</v>
      </c>
    </row>
    <row r="229" spans="1:6" ht="13">
      <c r="A229" s="25">
        <v>44835</v>
      </c>
      <c r="B229" s="1">
        <v>82</v>
      </c>
      <c r="C229" s="1">
        <v>9</v>
      </c>
      <c r="D229" s="1">
        <v>6</v>
      </c>
      <c r="E229" s="1">
        <v>10</v>
      </c>
      <c r="F229" s="1">
        <v>11</v>
      </c>
    </row>
    <row r="230" spans="1:6" ht="13">
      <c r="A230" s="25">
        <v>44866</v>
      </c>
      <c r="B230" s="1">
        <v>86</v>
      </c>
      <c r="C230" s="1">
        <v>8</v>
      </c>
      <c r="D230" s="1">
        <v>6</v>
      </c>
      <c r="E230" s="1">
        <v>10</v>
      </c>
      <c r="F230" s="1">
        <v>11</v>
      </c>
    </row>
    <row r="231" spans="1:6" ht="13">
      <c r="A231" s="25">
        <v>44896</v>
      </c>
      <c r="B231" s="1">
        <v>75</v>
      </c>
      <c r="C231" s="1">
        <v>9</v>
      </c>
      <c r="D231" s="1">
        <v>5</v>
      </c>
      <c r="E231" s="1">
        <v>11</v>
      </c>
      <c r="F231" s="1">
        <v>7</v>
      </c>
    </row>
    <row r="232" spans="1:6" ht="13">
      <c r="A232" s="24">
        <v>44927</v>
      </c>
      <c r="B232" s="1">
        <v>93</v>
      </c>
      <c r="C232" s="1">
        <v>8</v>
      </c>
      <c r="D232" s="1">
        <v>6</v>
      </c>
      <c r="E232" s="1">
        <v>13</v>
      </c>
      <c r="F232" s="1">
        <v>11</v>
      </c>
    </row>
    <row r="233" spans="1:6" ht="13">
      <c r="A233" s="24">
        <v>44958</v>
      </c>
      <c r="B233" s="1">
        <v>87</v>
      </c>
      <c r="C233" s="1">
        <v>9</v>
      </c>
      <c r="D233" s="1">
        <v>6</v>
      </c>
      <c r="E233" s="1">
        <v>12</v>
      </c>
      <c r="F233" s="1">
        <v>10</v>
      </c>
    </row>
    <row r="234" spans="1:6" ht="13">
      <c r="A234" s="24">
        <v>44986</v>
      </c>
      <c r="B234" s="1">
        <v>82</v>
      </c>
      <c r="C234" s="1">
        <v>8</v>
      </c>
      <c r="D234" s="1">
        <v>8</v>
      </c>
      <c r="E234" s="1">
        <v>13</v>
      </c>
      <c r="F234" s="1">
        <v>14</v>
      </c>
    </row>
    <row r="235" spans="1:6" ht="13">
      <c r="A235" s="24">
        <v>45017</v>
      </c>
      <c r="B235" s="1">
        <v>80</v>
      </c>
      <c r="C235" s="1">
        <v>9</v>
      </c>
      <c r="D235" s="1">
        <v>6</v>
      </c>
      <c r="E235" s="1">
        <v>13</v>
      </c>
      <c r="F235" s="1">
        <v>13</v>
      </c>
    </row>
    <row r="236" spans="1:6" ht="13">
      <c r="A236" s="24">
        <v>45047</v>
      </c>
      <c r="B236" s="1">
        <v>81</v>
      </c>
      <c r="C236" s="1">
        <v>8</v>
      </c>
      <c r="D236" s="1">
        <v>7</v>
      </c>
      <c r="E236" s="1">
        <v>13</v>
      </c>
      <c r="F236" s="1">
        <v>14</v>
      </c>
    </row>
    <row r="237" spans="1:6" ht="13">
      <c r="A237" s="24">
        <v>45078</v>
      </c>
      <c r="B237" s="1">
        <v>78</v>
      </c>
      <c r="C237" s="1">
        <v>8</v>
      </c>
      <c r="D237" s="1">
        <v>7</v>
      </c>
      <c r="E237" s="1">
        <v>12</v>
      </c>
      <c r="F237" s="1">
        <v>12</v>
      </c>
    </row>
    <row r="238" spans="1:6" ht="13">
      <c r="A238" s="24">
        <v>45108</v>
      </c>
      <c r="B238" s="1">
        <v>87</v>
      </c>
      <c r="C238" s="1">
        <v>8</v>
      </c>
      <c r="D238" s="1">
        <v>6</v>
      </c>
      <c r="E238" s="1">
        <v>12</v>
      </c>
      <c r="F238" s="1">
        <v>13</v>
      </c>
    </row>
    <row r="239" spans="1:6" ht="13">
      <c r="A239" s="24">
        <v>45139</v>
      </c>
      <c r="B239" s="1">
        <v>89</v>
      </c>
      <c r="C239" s="1">
        <v>8</v>
      </c>
      <c r="D239" s="1">
        <v>5</v>
      </c>
      <c r="E239" s="1">
        <v>12</v>
      </c>
      <c r="F239" s="1">
        <v>14</v>
      </c>
    </row>
    <row r="240" spans="1:6" ht="13">
      <c r="A240" s="24">
        <v>45170</v>
      </c>
      <c r="B240" s="1">
        <v>82</v>
      </c>
      <c r="C240" s="1">
        <v>8</v>
      </c>
      <c r="D240" s="1">
        <v>12</v>
      </c>
      <c r="E240" s="1">
        <v>11</v>
      </c>
      <c r="F240" s="1">
        <v>15</v>
      </c>
    </row>
    <row r="241" spans="1:6" ht="13">
      <c r="A241" s="25">
        <v>45200</v>
      </c>
      <c r="B241" s="1">
        <v>79</v>
      </c>
      <c r="C241" s="1">
        <v>8</v>
      </c>
      <c r="D241" s="1">
        <v>6</v>
      </c>
      <c r="E241" s="1">
        <v>10</v>
      </c>
      <c r="F241" s="1">
        <v>15</v>
      </c>
    </row>
    <row r="242" spans="1:6" ht="13">
      <c r="A242" s="25">
        <v>45231</v>
      </c>
      <c r="B242" s="1">
        <v>76</v>
      </c>
      <c r="C242" s="1">
        <v>8</v>
      </c>
      <c r="D242" s="1">
        <v>6</v>
      </c>
      <c r="E242" s="1">
        <v>11</v>
      </c>
      <c r="F242" s="1">
        <v>14</v>
      </c>
    </row>
    <row r="243" spans="1:6" ht="13">
      <c r="A243" s="25">
        <v>45261</v>
      </c>
      <c r="B243" s="1">
        <v>72</v>
      </c>
      <c r="C243" s="1">
        <v>8</v>
      </c>
      <c r="D243" s="1">
        <v>5</v>
      </c>
      <c r="E243" s="1">
        <v>12</v>
      </c>
      <c r="F243" s="1">
        <v>12</v>
      </c>
    </row>
    <row r="244" spans="1:6" ht="13">
      <c r="A244" s="24">
        <v>45292</v>
      </c>
      <c r="B244" s="1">
        <v>80</v>
      </c>
      <c r="C244" s="1">
        <v>7</v>
      </c>
      <c r="D244" s="1">
        <v>7</v>
      </c>
      <c r="E244" s="1">
        <v>13</v>
      </c>
      <c r="F244" s="1">
        <v>14</v>
      </c>
    </row>
    <row r="245" spans="1:6" ht="13">
      <c r="A245" s="24">
        <v>45323</v>
      </c>
      <c r="B245" s="1">
        <v>84</v>
      </c>
      <c r="C245" s="1">
        <v>8</v>
      </c>
      <c r="D245" s="1">
        <v>5</v>
      </c>
      <c r="E245" s="1">
        <v>17</v>
      </c>
      <c r="F245" s="1">
        <v>18</v>
      </c>
    </row>
    <row r="246" spans="1:6" ht="13">
      <c r="A246" s="24">
        <v>45352</v>
      </c>
      <c r="B246" s="1">
        <v>81</v>
      </c>
      <c r="C246" s="1">
        <v>8</v>
      </c>
      <c r="D246" s="1">
        <v>5</v>
      </c>
      <c r="E246" s="1">
        <v>13</v>
      </c>
      <c r="F246" s="1">
        <v>13</v>
      </c>
    </row>
    <row r="247" spans="1:6" ht="13">
      <c r="A247" s="24">
        <v>45383</v>
      </c>
      <c r="B247" s="1">
        <v>84</v>
      </c>
      <c r="C247" s="1">
        <v>8</v>
      </c>
      <c r="D247" s="1">
        <v>7</v>
      </c>
      <c r="E247" s="1">
        <v>14</v>
      </c>
      <c r="F247" s="1">
        <v>14</v>
      </c>
    </row>
    <row r="248" spans="1:6" ht="13">
      <c r="A248" s="24">
        <v>45413</v>
      </c>
      <c r="B248" s="1">
        <v>77</v>
      </c>
      <c r="C248" s="1">
        <v>8</v>
      </c>
      <c r="D248" s="1">
        <v>8</v>
      </c>
      <c r="E248" s="1">
        <v>13</v>
      </c>
      <c r="F248" s="1">
        <v>15</v>
      </c>
    </row>
    <row r="249" spans="1:6" ht="13">
      <c r="A249" s="24">
        <v>45444</v>
      </c>
      <c r="B249" s="1">
        <v>69</v>
      </c>
      <c r="C249" s="1">
        <v>8</v>
      </c>
      <c r="D249" s="1">
        <v>6</v>
      </c>
      <c r="E249" s="1">
        <v>12</v>
      </c>
      <c r="F249" s="1">
        <v>13</v>
      </c>
    </row>
    <row r="250" spans="1:6" ht="13">
      <c r="A250" s="24">
        <v>45474</v>
      </c>
      <c r="B250" s="1">
        <v>83</v>
      </c>
      <c r="C250" s="1">
        <v>6</v>
      </c>
      <c r="D250" s="1">
        <v>6</v>
      </c>
      <c r="E250" s="1">
        <v>12</v>
      </c>
      <c r="F250" s="1">
        <v>13</v>
      </c>
    </row>
    <row r="251" spans="1:6" ht="13">
      <c r="A251" s="24">
        <v>45505</v>
      </c>
      <c r="B251" s="1">
        <v>83</v>
      </c>
      <c r="C251" s="1">
        <v>8</v>
      </c>
      <c r="D251" s="1">
        <v>6</v>
      </c>
      <c r="E251" s="1">
        <v>10</v>
      </c>
      <c r="F251" s="1">
        <v>13</v>
      </c>
    </row>
    <row r="252" spans="1:6" ht="13">
      <c r="A252" s="24">
        <v>45536</v>
      </c>
      <c r="B252" s="1">
        <v>80</v>
      </c>
      <c r="C252" s="1">
        <v>7</v>
      </c>
      <c r="D252" s="1">
        <v>6</v>
      </c>
      <c r="E252" s="1">
        <v>13</v>
      </c>
      <c r="F252" s="1">
        <v>14</v>
      </c>
    </row>
    <row r="253" spans="1:6" ht="13">
      <c r="A253" s="25">
        <v>45566</v>
      </c>
      <c r="B253" s="1">
        <v>80</v>
      </c>
      <c r="C253" s="1">
        <v>8</v>
      </c>
      <c r="D253" s="1">
        <v>6</v>
      </c>
      <c r="E253" s="1">
        <v>9</v>
      </c>
      <c r="F253" s="1">
        <v>16</v>
      </c>
    </row>
    <row r="254" spans="1:6" ht="13">
      <c r="A254" s="25">
        <v>45597</v>
      </c>
      <c r="B254" s="1">
        <v>79</v>
      </c>
      <c r="C254" s="1">
        <v>8</v>
      </c>
      <c r="D254" s="1">
        <v>7</v>
      </c>
      <c r="E254" s="1">
        <v>12</v>
      </c>
      <c r="F254" s="1">
        <v>14</v>
      </c>
    </row>
    <row r="255" spans="1:6" ht="13">
      <c r="A255" s="25">
        <v>45627</v>
      </c>
      <c r="B255" s="1">
        <v>74</v>
      </c>
      <c r="C255" s="1">
        <v>6</v>
      </c>
      <c r="D255" s="1">
        <v>6</v>
      </c>
      <c r="E255" s="1">
        <v>13</v>
      </c>
      <c r="F255" s="1">
        <v>11</v>
      </c>
    </row>
    <row r="256" spans="1:6" ht="13">
      <c r="A256" s="24">
        <v>45658</v>
      </c>
      <c r="B256" s="1">
        <v>87</v>
      </c>
      <c r="C256" s="1">
        <v>7</v>
      </c>
      <c r="D256" s="1">
        <v>6</v>
      </c>
      <c r="E256" s="1">
        <v>13</v>
      </c>
      <c r="F256" s="1">
        <v>16</v>
      </c>
    </row>
    <row r="257" spans="1:6" ht="13">
      <c r="A257" s="24">
        <v>45689</v>
      </c>
      <c r="B257" s="1">
        <v>85</v>
      </c>
      <c r="C257" s="1">
        <v>6</v>
      </c>
      <c r="D257" s="1">
        <v>6</v>
      </c>
      <c r="E257" s="1">
        <v>13</v>
      </c>
      <c r="F257" s="1">
        <v>15</v>
      </c>
    </row>
    <row r="258" spans="1:6" ht="13">
      <c r="A258" s="24">
        <v>45717</v>
      </c>
      <c r="B258" s="1">
        <v>84</v>
      </c>
      <c r="C258" s="1">
        <v>6</v>
      </c>
      <c r="D258" s="1">
        <v>7</v>
      </c>
      <c r="E258" s="1">
        <v>14</v>
      </c>
      <c r="F258" s="1">
        <v>15</v>
      </c>
    </row>
    <row r="259" spans="1:6" ht="13">
      <c r="A259" s="24">
        <v>45748</v>
      </c>
      <c r="B259" s="1">
        <v>100</v>
      </c>
      <c r="C259" s="1">
        <v>8</v>
      </c>
      <c r="D259" s="1">
        <v>7</v>
      </c>
      <c r="E259" s="1">
        <v>15</v>
      </c>
      <c r="F259" s="1">
        <v>14</v>
      </c>
    </row>
    <row r="260" spans="1:6" ht="13">
      <c r="A260" s="24">
        <v>45778</v>
      </c>
      <c r="B260" s="1">
        <v>89</v>
      </c>
      <c r="C260" s="1">
        <v>6</v>
      </c>
      <c r="D260" s="1">
        <v>6</v>
      </c>
      <c r="E260" s="1">
        <v>15</v>
      </c>
      <c r="F260" s="1">
        <v>14</v>
      </c>
    </row>
    <row r="261" spans="1:6" ht="13">
      <c r="A261" s="24">
        <v>45809</v>
      </c>
      <c r="B261" s="1">
        <v>98</v>
      </c>
      <c r="C261" s="1">
        <v>6</v>
      </c>
      <c r="D261" s="1">
        <v>9</v>
      </c>
      <c r="E261" s="1">
        <v>15</v>
      </c>
      <c r="F261" s="1">
        <v>17</v>
      </c>
    </row>
    <row r="262" spans="1:6" ht="13">
      <c r="A262" s="24">
        <v>45839</v>
      </c>
      <c r="B262" s="1">
        <v>85</v>
      </c>
      <c r="C262" s="1">
        <v>6</v>
      </c>
      <c r="D262" s="1">
        <v>5</v>
      </c>
      <c r="E262" s="1">
        <v>10</v>
      </c>
      <c r="F262" s="1">
        <v>14</v>
      </c>
    </row>
    <row r="263" spans="1:6" ht="13">
      <c r="A263" s="24">
        <v>45870</v>
      </c>
      <c r="B263" s="1">
        <v>82</v>
      </c>
      <c r="C263" s="1">
        <v>7</v>
      </c>
      <c r="D263" s="1">
        <v>6</v>
      </c>
      <c r="E263" s="1">
        <v>13</v>
      </c>
      <c r="F263" s="1">
        <v>13</v>
      </c>
    </row>
    <row r="264" spans="1:6" ht="13">
      <c r="A264" s="24">
        <v>45901</v>
      </c>
      <c r="B264" s="1">
        <v>81</v>
      </c>
      <c r="C264" s="1">
        <v>6</v>
      </c>
      <c r="D264" s="1">
        <v>5</v>
      </c>
      <c r="E264" s="1">
        <v>11</v>
      </c>
      <c r="F264" s="1">
        <v>13</v>
      </c>
    </row>
    <row r="265" spans="1:6" ht="13">
      <c r="A265" s="25">
        <v>45931</v>
      </c>
      <c r="B265" s="1">
        <v>78</v>
      </c>
      <c r="C265" s="1">
        <v>6</v>
      </c>
      <c r="D265" s="1">
        <v>5</v>
      </c>
      <c r="E265" s="1">
        <v>8</v>
      </c>
      <c r="F265" s="1">
        <v>14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F265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606</v>
      </c>
    </row>
    <row r="3" spans="1:6" ht="15.75" customHeight="1">
      <c r="A3" s="1" t="s">
        <v>383</v>
      </c>
      <c r="B3" s="1" t="s">
        <v>652</v>
      </c>
      <c r="C3" s="1" t="s">
        <v>653</v>
      </c>
      <c r="D3" s="1" t="s">
        <v>654</v>
      </c>
      <c r="E3" s="1" t="s">
        <v>655</v>
      </c>
      <c r="F3" s="1" t="s">
        <v>656</v>
      </c>
    </row>
    <row r="4" spans="1:6" ht="15.75" customHeight="1">
      <c r="A4" s="24">
        <v>37987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ht="15.75" customHeight="1">
      <c r="A5" s="24">
        <v>38018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 ht="15.75" customHeight="1">
      <c r="A6" s="24">
        <v>38047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ht="15.75" customHeight="1">
      <c r="A7" s="24">
        <v>38078</v>
      </c>
      <c r="B7" s="1">
        <v>0</v>
      </c>
      <c r="C7" s="1">
        <v>0</v>
      </c>
      <c r="D7" s="1">
        <v>28</v>
      </c>
      <c r="E7" s="1">
        <v>0</v>
      </c>
      <c r="F7" s="1">
        <v>0</v>
      </c>
    </row>
    <row r="8" spans="1:6" ht="15.75" customHeight="1">
      <c r="A8" s="24">
        <v>38108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ht="15.75" customHeight="1">
      <c r="A9" s="24">
        <v>38139</v>
      </c>
      <c r="B9" s="1">
        <v>17</v>
      </c>
      <c r="C9" s="1">
        <v>0</v>
      </c>
      <c r="D9" s="1">
        <v>0</v>
      </c>
      <c r="E9" s="1">
        <v>0</v>
      </c>
      <c r="F9" s="1">
        <v>0</v>
      </c>
    </row>
    <row r="10" spans="1:6" ht="15.75" customHeight="1">
      <c r="A10" s="24">
        <v>38169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 ht="15.75" customHeight="1">
      <c r="A11" s="24">
        <v>38200</v>
      </c>
      <c r="B11" s="1">
        <v>18</v>
      </c>
      <c r="C11" s="1">
        <v>0</v>
      </c>
      <c r="D11" s="1">
        <v>0</v>
      </c>
      <c r="E11" s="1">
        <v>0</v>
      </c>
      <c r="F11" s="1">
        <v>0</v>
      </c>
    </row>
    <row r="12" spans="1:6" ht="15.75" customHeight="1">
      <c r="A12" s="24">
        <v>38231</v>
      </c>
      <c r="B12" s="1">
        <v>19</v>
      </c>
      <c r="C12" s="1">
        <v>0</v>
      </c>
      <c r="D12" s="1">
        <v>0</v>
      </c>
      <c r="E12" s="1">
        <v>0</v>
      </c>
      <c r="F12" s="1">
        <v>0</v>
      </c>
    </row>
    <row r="13" spans="1:6" ht="15.75" customHeight="1">
      <c r="A13" s="25">
        <v>38261</v>
      </c>
      <c r="B13" s="1">
        <v>34</v>
      </c>
      <c r="C13" s="1">
        <v>0</v>
      </c>
      <c r="D13" s="1">
        <v>0</v>
      </c>
      <c r="E13" s="1">
        <v>0</v>
      </c>
      <c r="F13" s="1">
        <v>0</v>
      </c>
    </row>
    <row r="14" spans="1:6" ht="15.75" customHeight="1">
      <c r="A14" s="25">
        <v>38292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ht="15.75" customHeight="1">
      <c r="A15" s="25">
        <v>38322</v>
      </c>
      <c r="B15" s="1">
        <v>23</v>
      </c>
      <c r="C15" s="1">
        <v>0</v>
      </c>
      <c r="D15" s="1">
        <v>0</v>
      </c>
      <c r="E15" s="1">
        <v>0</v>
      </c>
      <c r="F15" s="1">
        <v>0</v>
      </c>
    </row>
    <row r="16" spans="1:6" ht="15.75" customHeight="1">
      <c r="A16" s="24">
        <v>38353</v>
      </c>
      <c r="B16" s="1">
        <v>13</v>
      </c>
      <c r="C16" s="1">
        <v>0</v>
      </c>
      <c r="D16" s="1">
        <v>0</v>
      </c>
      <c r="E16" s="1">
        <v>0</v>
      </c>
      <c r="F16" s="1">
        <v>0</v>
      </c>
    </row>
    <row r="17" spans="1:6" ht="15.75" customHeight="1">
      <c r="A17" s="24">
        <v>38384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 ht="15.75" customHeight="1">
      <c r="A18" s="24">
        <v>38412</v>
      </c>
      <c r="B18" s="1">
        <v>15</v>
      </c>
      <c r="C18" s="1">
        <v>0</v>
      </c>
      <c r="D18" s="1">
        <v>0</v>
      </c>
      <c r="E18" s="1">
        <v>0</v>
      </c>
      <c r="F18" s="1">
        <v>0</v>
      </c>
    </row>
    <row r="19" spans="1:6" ht="15.75" customHeight="1">
      <c r="A19" s="24">
        <v>38443</v>
      </c>
      <c r="B19" s="1">
        <v>16</v>
      </c>
      <c r="C19" s="1">
        <v>0</v>
      </c>
      <c r="D19" s="1">
        <v>15</v>
      </c>
      <c r="E19" s="1">
        <v>0</v>
      </c>
      <c r="F19" s="1">
        <v>0</v>
      </c>
    </row>
    <row r="20" spans="1:6" ht="15.75" customHeight="1">
      <c r="A20" s="24">
        <v>38473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 ht="15.75" customHeight="1">
      <c r="A21" s="24">
        <v>38504</v>
      </c>
      <c r="B21" s="1">
        <v>16</v>
      </c>
      <c r="C21" s="1">
        <v>0</v>
      </c>
      <c r="D21" s="1">
        <v>12</v>
      </c>
      <c r="E21" s="1">
        <v>0</v>
      </c>
      <c r="F21" s="1">
        <v>9</v>
      </c>
    </row>
    <row r="22" spans="1:6" ht="15.75" customHeight="1">
      <c r="A22" s="24">
        <v>38534</v>
      </c>
      <c r="B22" s="1">
        <v>20</v>
      </c>
      <c r="C22" s="1">
        <v>0</v>
      </c>
      <c r="D22" s="1">
        <v>0</v>
      </c>
      <c r="E22" s="1">
        <v>0</v>
      </c>
      <c r="F22" s="1">
        <v>11</v>
      </c>
    </row>
    <row r="23" spans="1:6" ht="15.75" customHeight="1">
      <c r="A23" s="24">
        <v>38565</v>
      </c>
      <c r="B23" s="1">
        <v>22</v>
      </c>
      <c r="C23" s="1">
        <v>0</v>
      </c>
      <c r="D23" s="1">
        <v>0</v>
      </c>
      <c r="E23" s="1">
        <v>0</v>
      </c>
      <c r="F23" s="1">
        <v>0</v>
      </c>
    </row>
    <row r="24" spans="1:6" ht="15.75" customHeight="1">
      <c r="A24" s="24">
        <v>38596</v>
      </c>
      <c r="B24" s="1">
        <v>10</v>
      </c>
      <c r="C24" s="1">
        <v>0</v>
      </c>
      <c r="D24" s="1">
        <v>0</v>
      </c>
      <c r="E24" s="1">
        <v>0</v>
      </c>
      <c r="F24" s="1">
        <v>0</v>
      </c>
    </row>
    <row r="25" spans="1:6" ht="15.75" customHeight="1">
      <c r="A25" s="25">
        <v>38626</v>
      </c>
      <c r="B25" s="1">
        <v>16</v>
      </c>
      <c r="C25" s="1">
        <v>0</v>
      </c>
      <c r="D25" s="1">
        <v>0</v>
      </c>
      <c r="E25" s="1">
        <v>0</v>
      </c>
      <c r="F25" s="1">
        <v>0</v>
      </c>
    </row>
    <row r="26" spans="1:6" ht="15.75" customHeight="1">
      <c r="A26" s="25">
        <v>38657</v>
      </c>
      <c r="B26" s="1">
        <v>21</v>
      </c>
      <c r="C26" s="1">
        <v>0</v>
      </c>
      <c r="D26" s="1">
        <v>8</v>
      </c>
      <c r="E26" s="1">
        <v>0</v>
      </c>
      <c r="F26" s="1">
        <v>0</v>
      </c>
    </row>
    <row r="27" spans="1:6" ht="15.75" customHeight="1">
      <c r="A27" s="25">
        <v>38687</v>
      </c>
      <c r="B27" s="1">
        <v>14</v>
      </c>
      <c r="C27" s="1">
        <v>0</v>
      </c>
      <c r="D27" s="1">
        <v>0</v>
      </c>
      <c r="E27" s="1">
        <v>0</v>
      </c>
      <c r="F27" s="1">
        <v>0</v>
      </c>
    </row>
    <row r="28" spans="1:6" ht="15.75" customHeight="1">
      <c r="A28" s="24">
        <v>38718</v>
      </c>
      <c r="B28" s="1">
        <v>17</v>
      </c>
      <c r="C28" s="1">
        <v>0</v>
      </c>
      <c r="D28" s="1">
        <v>5</v>
      </c>
      <c r="E28" s="1">
        <v>0</v>
      </c>
      <c r="F28" s="1">
        <v>5</v>
      </c>
    </row>
    <row r="29" spans="1:6" ht="15.75" customHeight="1">
      <c r="A29" s="24">
        <v>38749</v>
      </c>
      <c r="B29" s="1">
        <v>14</v>
      </c>
      <c r="C29" s="1">
        <v>0</v>
      </c>
      <c r="D29" s="1">
        <v>7</v>
      </c>
      <c r="E29" s="1">
        <v>0</v>
      </c>
      <c r="F29" s="1">
        <v>10</v>
      </c>
    </row>
    <row r="30" spans="1:6" ht="15.75" customHeight="1">
      <c r="A30" s="24">
        <v>38777</v>
      </c>
      <c r="B30" s="1">
        <v>19</v>
      </c>
      <c r="C30" s="1">
        <v>0</v>
      </c>
      <c r="D30" s="1">
        <v>5</v>
      </c>
      <c r="E30" s="1">
        <v>0</v>
      </c>
      <c r="F30" s="1">
        <v>8</v>
      </c>
    </row>
    <row r="31" spans="1:6" ht="15.75" customHeight="1">
      <c r="A31" s="24">
        <v>38808</v>
      </c>
      <c r="B31" s="1">
        <v>14</v>
      </c>
      <c r="C31" s="1">
        <v>0</v>
      </c>
      <c r="D31" s="1">
        <v>0</v>
      </c>
      <c r="E31" s="1">
        <v>0</v>
      </c>
      <c r="F31" s="1">
        <v>6</v>
      </c>
    </row>
    <row r="32" spans="1:6" ht="15.75" customHeight="1">
      <c r="A32" s="24">
        <v>38838</v>
      </c>
      <c r="B32" s="1">
        <v>20</v>
      </c>
      <c r="C32" s="1">
        <v>0</v>
      </c>
      <c r="D32" s="1">
        <v>5</v>
      </c>
      <c r="E32" s="1">
        <v>0</v>
      </c>
      <c r="F32" s="1">
        <v>5</v>
      </c>
    </row>
    <row r="33" spans="1:6" ht="15.75" customHeight="1">
      <c r="A33" s="24">
        <v>38869</v>
      </c>
      <c r="B33" s="1">
        <v>16</v>
      </c>
      <c r="C33" s="1">
        <v>0</v>
      </c>
      <c r="D33" s="1">
        <v>0</v>
      </c>
      <c r="E33" s="1">
        <v>0</v>
      </c>
      <c r="F33" s="1">
        <v>9</v>
      </c>
    </row>
    <row r="34" spans="1:6" ht="15.75" customHeight="1">
      <c r="A34" s="24">
        <v>38899</v>
      </c>
      <c r="B34" s="1">
        <v>16</v>
      </c>
      <c r="C34" s="1">
        <v>0</v>
      </c>
      <c r="D34" s="1">
        <v>7</v>
      </c>
      <c r="E34" s="1">
        <v>0</v>
      </c>
      <c r="F34" s="1">
        <v>7</v>
      </c>
    </row>
    <row r="35" spans="1:6" ht="15.75" customHeight="1">
      <c r="A35" s="24">
        <v>38930</v>
      </c>
      <c r="B35" s="1">
        <v>19</v>
      </c>
      <c r="C35" s="1">
        <v>0</v>
      </c>
      <c r="D35" s="1">
        <v>0</v>
      </c>
      <c r="E35" s="1">
        <v>0</v>
      </c>
      <c r="F35" s="1">
        <v>9</v>
      </c>
    </row>
    <row r="36" spans="1:6" ht="15.75" customHeight="1">
      <c r="A36" s="24">
        <v>38961</v>
      </c>
      <c r="B36" s="1">
        <v>17</v>
      </c>
      <c r="C36" s="1">
        <v>0</v>
      </c>
      <c r="D36" s="1">
        <v>0</v>
      </c>
      <c r="E36" s="1">
        <v>0</v>
      </c>
      <c r="F36" s="1">
        <v>0</v>
      </c>
    </row>
    <row r="37" spans="1:6" ht="15.75" customHeight="1">
      <c r="A37" s="25">
        <v>38991</v>
      </c>
      <c r="B37" s="1">
        <v>13</v>
      </c>
      <c r="C37" s="1">
        <v>0</v>
      </c>
      <c r="D37" s="1">
        <v>4</v>
      </c>
      <c r="E37" s="1">
        <v>0</v>
      </c>
      <c r="F37" s="1">
        <v>6</v>
      </c>
    </row>
    <row r="38" spans="1:6" ht="15.75" customHeight="1">
      <c r="A38" s="25">
        <v>39022</v>
      </c>
      <c r="B38" s="1">
        <v>25</v>
      </c>
      <c r="C38" s="1">
        <v>0</v>
      </c>
      <c r="D38" s="1">
        <v>4</v>
      </c>
      <c r="E38" s="1">
        <v>0</v>
      </c>
      <c r="F38" s="1">
        <v>6</v>
      </c>
    </row>
    <row r="39" spans="1:6" ht="15.75" customHeight="1">
      <c r="A39" s="25">
        <v>39052</v>
      </c>
      <c r="B39" s="1">
        <v>21</v>
      </c>
      <c r="C39" s="1">
        <v>0</v>
      </c>
      <c r="D39" s="1">
        <v>4</v>
      </c>
      <c r="E39" s="1">
        <v>0</v>
      </c>
      <c r="F39" s="1">
        <v>4</v>
      </c>
    </row>
    <row r="40" spans="1:6" ht="15.75" customHeight="1">
      <c r="A40" s="24">
        <v>39083</v>
      </c>
      <c r="B40" s="1">
        <v>21</v>
      </c>
      <c r="C40" s="1">
        <v>0</v>
      </c>
      <c r="D40" s="1">
        <v>0</v>
      </c>
      <c r="E40" s="1">
        <v>0</v>
      </c>
      <c r="F40" s="1">
        <v>4</v>
      </c>
    </row>
    <row r="41" spans="1:6" ht="15.75" customHeight="1">
      <c r="A41" s="24">
        <v>39114</v>
      </c>
      <c r="B41" s="1">
        <v>21</v>
      </c>
      <c r="C41" s="1">
        <v>0</v>
      </c>
      <c r="D41" s="1">
        <v>4</v>
      </c>
      <c r="E41" s="1">
        <v>0</v>
      </c>
      <c r="F41" s="1">
        <v>4</v>
      </c>
    </row>
    <row r="42" spans="1:6" ht="15.75" customHeight="1">
      <c r="A42" s="24">
        <v>39142</v>
      </c>
      <c r="B42" s="1">
        <v>20</v>
      </c>
      <c r="C42" s="1">
        <v>0</v>
      </c>
      <c r="D42" s="1">
        <v>4</v>
      </c>
      <c r="E42" s="1">
        <v>0</v>
      </c>
      <c r="F42" s="1">
        <v>6</v>
      </c>
    </row>
    <row r="43" spans="1:6" ht="15.75" customHeight="1">
      <c r="A43" s="24">
        <v>39173</v>
      </c>
      <c r="B43" s="1">
        <v>20</v>
      </c>
      <c r="C43" s="1">
        <v>0</v>
      </c>
      <c r="D43" s="1">
        <v>4</v>
      </c>
      <c r="E43" s="1">
        <v>0</v>
      </c>
      <c r="F43" s="1">
        <v>4</v>
      </c>
    </row>
    <row r="44" spans="1:6" ht="15.75" customHeight="1">
      <c r="A44" s="24">
        <v>39203</v>
      </c>
      <c r="B44" s="1">
        <v>14</v>
      </c>
      <c r="C44" s="1">
        <v>0</v>
      </c>
      <c r="D44" s="1">
        <v>2</v>
      </c>
      <c r="E44" s="1">
        <v>3</v>
      </c>
      <c r="F44" s="1">
        <v>5</v>
      </c>
    </row>
    <row r="45" spans="1:6" ht="15.75" customHeight="1">
      <c r="A45" s="24">
        <v>39234</v>
      </c>
      <c r="B45" s="1">
        <v>17</v>
      </c>
      <c r="C45" s="1">
        <v>0</v>
      </c>
      <c r="D45" s="1">
        <v>0</v>
      </c>
      <c r="E45" s="1">
        <v>0</v>
      </c>
      <c r="F45" s="1">
        <v>5</v>
      </c>
    </row>
    <row r="46" spans="1:6" ht="15.75" customHeight="1">
      <c r="A46" s="24">
        <v>39264</v>
      </c>
      <c r="B46" s="1">
        <v>17</v>
      </c>
      <c r="C46" s="1">
        <v>0</v>
      </c>
      <c r="D46" s="1">
        <v>4</v>
      </c>
      <c r="E46" s="1">
        <v>0</v>
      </c>
      <c r="F46" s="1">
        <v>3</v>
      </c>
    </row>
    <row r="47" spans="1:6" ht="15.75" customHeight="1">
      <c r="A47" s="24">
        <v>39295</v>
      </c>
      <c r="B47" s="1">
        <v>19</v>
      </c>
      <c r="C47" s="1">
        <v>0</v>
      </c>
      <c r="D47" s="1">
        <v>3</v>
      </c>
      <c r="E47" s="1">
        <v>0</v>
      </c>
      <c r="F47" s="1">
        <v>4</v>
      </c>
    </row>
    <row r="48" spans="1:6" ht="15.75" customHeight="1">
      <c r="A48" s="24">
        <v>39326</v>
      </c>
      <c r="B48" s="1">
        <v>17</v>
      </c>
      <c r="C48" s="1">
        <v>0</v>
      </c>
      <c r="D48" s="1">
        <v>3</v>
      </c>
      <c r="E48" s="1">
        <v>0</v>
      </c>
      <c r="F48" s="1">
        <v>5</v>
      </c>
    </row>
    <row r="49" spans="1:6" ht="13">
      <c r="A49" s="25">
        <v>39356</v>
      </c>
      <c r="B49" s="1">
        <v>20</v>
      </c>
      <c r="C49" s="1">
        <v>0</v>
      </c>
      <c r="D49" s="1">
        <v>3</v>
      </c>
      <c r="E49" s="1">
        <v>0</v>
      </c>
      <c r="F49" s="1">
        <v>7</v>
      </c>
    </row>
    <row r="50" spans="1:6" ht="13">
      <c r="A50" s="25">
        <v>39387</v>
      </c>
      <c r="B50" s="1">
        <v>15</v>
      </c>
      <c r="C50" s="1">
        <v>0</v>
      </c>
      <c r="D50" s="1">
        <v>3</v>
      </c>
      <c r="E50" s="1">
        <v>0</v>
      </c>
      <c r="F50" s="1">
        <v>5</v>
      </c>
    </row>
    <row r="51" spans="1:6" ht="13">
      <c r="A51" s="25">
        <v>39417</v>
      </c>
      <c r="B51" s="1">
        <v>15</v>
      </c>
      <c r="C51" s="1">
        <v>0</v>
      </c>
      <c r="D51" s="1">
        <v>0</v>
      </c>
      <c r="E51" s="1">
        <v>0</v>
      </c>
      <c r="F51" s="1">
        <v>0</v>
      </c>
    </row>
    <row r="52" spans="1:6" ht="13">
      <c r="A52" s="24">
        <v>39448</v>
      </c>
      <c r="B52" s="1">
        <v>22</v>
      </c>
      <c r="C52" s="1">
        <v>0</v>
      </c>
      <c r="D52" s="1">
        <v>2</v>
      </c>
      <c r="E52" s="1">
        <v>0</v>
      </c>
      <c r="F52" s="1">
        <v>5</v>
      </c>
    </row>
    <row r="53" spans="1:6" ht="13">
      <c r="A53" s="24">
        <v>39479</v>
      </c>
      <c r="B53" s="1">
        <v>17</v>
      </c>
      <c r="C53" s="1">
        <v>0</v>
      </c>
      <c r="D53" s="1">
        <v>4</v>
      </c>
      <c r="E53" s="1">
        <v>0</v>
      </c>
      <c r="F53" s="1">
        <v>4</v>
      </c>
    </row>
    <row r="54" spans="1:6" ht="13">
      <c r="A54" s="24">
        <v>39508</v>
      </c>
      <c r="B54" s="1">
        <v>20</v>
      </c>
      <c r="C54" s="1">
        <v>0</v>
      </c>
      <c r="D54" s="1">
        <v>4</v>
      </c>
      <c r="E54" s="1">
        <v>2</v>
      </c>
      <c r="F54" s="1">
        <v>3</v>
      </c>
    </row>
    <row r="55" spans="1:6" ht="13">
      <c r="A55" s="24">
        <v>39539</v>
      </c>
      <c r="B55" s="1">
        <v>20</v>
      </c>
      <c r="C55" s="1">
        <v>0</v>
      </c>
      <c r="D55" s="1">
        <v>0</v>
      </c>
      <c r="E55" s="1">
        <v>0</v>
      </c>
      <c r="F55" s="1">
        <v>5</v>
      </c>
    </row>
    <row r="56" spans="1:6" ht="13">
      <c r="A56" s="24">
        <v>39569</v>
      </c>
      <c r="B56" s="1">
        <v>19</v>
      </c>
      <c r="C56" s="1">
        <v>0</v>
      </c>
      <c r="D56" s="1">
        <v>2</v>
      </c>
      <c r="E56" s="1">
        <v>2</v>
      </c>
      <c r="F56" s="1">
        <v>6</v>
      </c>
    </row>
    <row r="57" spans="1:6" ht="13">
      <c r="A57" s="24">
        <v>39600</v>
      </c>
      <c r="B57" s="1">
        <v>20</v>
      </c>
      <c r="C57" s="1">
        <v>0</v>
      </c>
      <c r="D57" s="1">
        <v>2</v>
      </c>
      <c r="E57" s="1">
        <v>0</v>
      </c>
      <c r="F57" s="1">
        <v>5</v>
      </c>
    </row>
    <row r="58" spans="1:6" ht="13">
      <c r="A58" s="24">
        <v>39630</v>
      </c>
      <c r="B58" s="1">
        <v>22</v>
      </c>
      <c r="C58" s="1">
        <v>0</v>
      </c>
      <c r="D58" s="1">
        <v>3</v>
      </c>
      <c r="E58" s="1">
        <v>0</v>
      </c>
      <c r="F58" s="1">
        <v>5</v>
      </c>
    </row>
    <row r="59" spans="1:6" ht="13">
      <c r="A59" s="24">
        <v>39661</v>
      </c>
      <c r="B59" s="1">
        <v>23</v>
      </c>
      <c r="C59" s="1">
        <v>0</v>
      </c>
      <c r="D59" s="1">
        <v>3</v>
      </c>
      <c r="E59" s="1">
        <v>0</v>
      </c>
      <c r="F59" s="1">
        <v>3</v>
      </c>
    </row>
    <row r="60" spans="1:6" ht="13">
      <c r="A60" s="24">
        <v>39692</v>
      </c>
      <c r="B60" s="1">
        <v>23</v>
      </c>
      <c r="C60" s="1">
        <v>0</v>
      </c>
      <c r="D60" s="1">
        <v>4</v>
      </c>
      <c r="E60" s="1">
        <v>0</v>
      </c>
      <c r="F60" s="1">
        <v>5</v>
      </c>
    </row>
    <row r="61" spans="1:6" ht="13">
      <c r="A61" s="25">
        <v>39722</v>
      </c>
      <c r="B61" s="1">
        <v>21</v>
      </c>
      <c r="C61" s="1">
        <v>2</v>
      </c>
      <c r="D61" s="1">
        <v>3</v>
      </c>
      <c r="E61" s="1">
        <v>0</v>
      </c>
      <c r="F61" s="1">
        <v>6</v>
      </c>
    </row>
    <row r="62" spans="1:6" ht="13">
      <c r="A62" s="25">
        <v>39753</v>
      </c>
      <c r="B62" s="1">
        <v>24</v>
      </c>
      <c r="C62" s="1">
        <v>0</v>
      </c>
      <c r="D62" s="1">
        <v>2</v>
      </c>
      <c r="E62" s="1">
        <v>0</v>
      </c>
      <c r="F62" s="1">
        <v>5</v>
      </c>
    </row>
    <row r="63" spans="1:6" ht="13">
      <c r="A63" s="25">
        <v>39783</v>
      </c>
      <c r="B63" s="1">
        <v>20</v>
      </c>
      <c r="C63" s="1">
        <v>0</v>
      </c>
      <c r="D63" s="1">
        <v>3</v>
      </c>
      <c r="E63" s="1">
        <v>0</v>
      </c>
      <c r="F63" s="1">
        <v>4</v>
      </c>
    </row>
    <row r="64" spans="1:6" ht="13">
      <c r="A64" s="24">
        <v>39814</v>
      </c>
      <c r="B64" s="1">
        <v>23</v>
      </c>
      <c r="C64" s="1">
        <v>0</v>
      </c>
      <c r="D64" s="1">
        <v>3</v>
      </c>
      <c r="E64" s="1">
        <v>2</v>
      </c>
      <c r="F64" s="1">
        <v>6</v>
      </c>
    </row>
    <row r="65" spans="1:6" ht="13">
      <c r="A65" s="24">
        <v>39845</v>
      </c>
      <c r="B65" s="1">
        <v>30</v>
      </c>
      <c r="C65" s="1">
        <v>0</v>
      </c>
      <c r="D65" s="1">
        <v>2</v>
      </c>
      <c r="E65" s="1">
        <v>0</v>
      </c>
      <c r="F65" s="1">
        <v>6</v>
      </c>
    </row>
    <row r="66" spans="1:6" ht="13">
      <c r="A66" s="24">
        <v>39873</v>
      </c>
      <c r="B66" s="1">
        <v>26</v>
      </c>
      <c r="C66" s="1">
        <v>0</v>
      </c>
      <c r="D66" s="1">
        <v>4</v>
      </c>
      <c r="E66" s="1">
        <v>2</v>
      </c>
      <c r="F66" s="1">
        <v>7</v>
      </c>
    </row>
    <row r="67" spans="1:6" ht="13">
      <c r="A67" s="24">
        <v>39904</v>
      </c>
      <c r="B67" s="1">
        <v>26</v>
      </c>
      <c r="C67" s="1">
        <v>0</v>
      </c>
      <c r="D67" s="1">
        <v>2</v>
      </c>
      <c r="E67" s="1">
        <v>2</v>
      </c>
      <c r="F67" s="1">
        <v>3</v>
      </c>
    </row>
    <row r="68" spans="1:6" ht="13">
      <c r="A68" s="24">
        <v>39934</v>
      </c>
      <c r="B68" s="1">
        <v>21</v>
      </c>
      <c r="C68" s="1">
        <v>0</v>
      </c>
      <c r="D68" s="1">
        <v>3</v>
      </c>
      <c r="E68" s="1">
        <v>0</v>
      </c>
      <c r="F68" s="1">
        <v>4</v>
      </c>
    </row>
    <row r="69" spans="1:6" ht="13">
      <c r="A69" s="24">
        <v>39965</v>
      </c>
      <c r="B69" s="1">
        <v>23</v>
      </c>
      <c r="C69" s="1">
        <v>0</v>
      </c>
      <c r="D69" s="1">
        <v>3</v>
      </c>
      <c r="E69" s="1">
        <v>2</v>
      </c>
      <c r="F69" s="1">
        <v>4</v>
      </c>
    </row>
    <row r="70" spans="1:6" ht="13">
      <c r="A70" s="24">
        <v>39995</v>
      </c>
      <c r="B70" s="1">
        <v>33</v>
      </c>
      <c r="C70" s="1">
        <v>2</v>
      </c>
      <c r="D70" s="1">
        <v>4</v>
      </c>
      <c r="E70" s="1">
        <v>0</v>
      </c>
      <c r="F70" s="1">
        <v>4</v>
      </c>
    </row>
    <row r="71" spans="1:6" ht="13">
      <c r="A71" s="24">
        <v>40026</v>
      </c>
      <c r="B71" s="1">
        <v>30</v>
      </c>
      <c r="C71" s="1">
        <v>0</v>
      </c>
      <c r="D71" s="1">
        <v>4</v>
      </c>
      <c r="E71" s="1">
        <v>3</v>
      </c>
      <c r="F71" s="1">
        <v>5</v>
      </c>
    </row>
    <row r="72" spans="1:6" ht="13">
      <c r="A72" s="24">
        <v>40057</v>
      </c>
      <c r="B72" s="1">
        <v>29</v>
      </c>
      <c r="C72" s="1">
        <v>0</v>
      </c>
      <c r="D72" s="1">
        <v>3</v>
      </c>
      <c r="E72" s="1">
        <v>0</v>
      </c>
      <c r="F72" s="1">
        <v>6</v>
      </c>
    </row>
    <row r="73" spans="1:6" ht="13">
      <c r="A73" s="25">
        <v>40087</v>
      </c>
      <c r="B73" s="1">
        <v>30</v>
      </c>
      <c r="C73" s="1">
        <v>0</v>
      </c>
      <c r="D73" s="1">
        <v>4</v>
      </c>
      <c r="E73" s="1">
        <v>2</v>
      </c>
      <c r="F73" s="1">
        <v>5</v>
      </c>
    </row>
    <row r="74" spans="1:6" ht="13">
      <c r="A74" s="25">
        <v>40118</v>
      </c>
      <c r="B74" s="1">
        <v>31</v>
      </c>
      <c r="C74" s="1">
        <v>0</v>
      </c>
      <c r="D74" s="1">
        <v>5</v>
      </c>
      <c r="E74" s="1">
        <v>0</v>
      </c>
      <c r="F74" s="1">
        <v>5</v>
      </c>
    </row>
    <row r="75" spans="1:6" ht="13">
      <c r="A75" s="25">
        <v>40148</v>
      </c>
      <c r="B75" s="1">
        <v>30</v>
      </c>
      <c r="C75" s="1">
        <v>0</v>
      </c>
      <c r="D75" s="1">
        <v>3</v>
      </c>
      <c r="E75" s="1">
        <v>2</v>
      </c>
      <c r="F75" s="1">
        <v>5</v>
      </c>
    </row>
    <row r="76" spans="1:6" ht="13">
      <c r="A76" s="24">
        <v>40179</v>
      </c>
      <c r="B76" s="1">
        <v>31</v>
      </c>
      <c r="C76" s="1">
        <v>0</v>
      </c>
      <c r="D76" s="1">
        <v>4</v>
      </c>
      <c r="E76" s="1">
        <v>2</v>
      </c>
      <c r="F76" s="1">
        <v>5</v>
      </c>
    </row>
    <row r="77" spans="1:6" ht="13">
      <c r="A77" s="24">
        <v>40210</v>
      </c>
      <c r="B77" s="1">
        <v>30</v>
      </c>
      <c r="C77" s="1">
        <v>0</v>
      </c>
      <c r="D77" s="1">
        <v>4</v>
      </c>
      <c r="E77" s="1">
        <v>0</v>
      </c>
      <c r="F77" s="1">
        <v>5</v>
      </c>
    </row>
    <row r="78" spans="1:6" ht="13">
      <c r="A78" s="24">
        <v>40238</v>
      </c>
      <c r="B78" s="1">
        <v>32</v>
      </c>
      <c r="C78" s="1">
        <v>0</v>
      </c>
      <c r="D78" s="1">
        <v>3</v>
      </c>
      <c r="E78" s="1">
        <v>2</v>
      </c>
      <c r="F78" s="1">
        <v>5</v>
      </c>
    </row>
    <row r="79" spans="1:6" ht="13">
      <c r="A79" s="24">
        <v>40269</v>
      </c>
      <c r="B79" s="1">
        <v>32</v>
      </c>
      <c r="C79" s="1">
        <v>0</v>
      </c>
      <c r="D79" s="1">
        <v>3</v>
      </c>
      <c r="E79" s="1">
        <v>0</v>
      </c>
      <c r="F79" s="1">
        <v>5</v>
      </c>
    </row>
    <row r="80" spans="1:6" ht="13">
      <c r="A80" s="24">
        <v>40299</v>
      </c>
      <c r="B80" s="1">
        <v>37</v>
      </c>
      <c r="C80" s="1">
        <v>2</v>
      </c>
      <c r="D80" s="1">
        <v>4</v>
      </c>
      <c r="E80" s="1">
        <v>3</v>
      </c>
      <c r="F80" s="1">
        <v>6</v>
      </c>
    </row>
    <row r="81" spans="1:6" ht="13">
      <c r="A81" s="24">
        <v>40330</v>
      </c>
      <c r="B81" s="1">
        <v>32</v>
      </c>
      <c r="C81" s="1">
        <v>0</v>
      </c>
      <c r="D81" s="1">
        <v>3</v>
      </c>
      <c r="E81" s="1">
        <v>0</v>
      </c>
      <c r="F81" s="1">
        <v>5</v>
      </c>
    </row>
    <row r="82" spans="1:6" ht="13">
      <c r="A82" s="24">
        <v>40360</v>
      </c>
      <c r="B82" s="1">
        <v>35</v>
      </c>
      <c r="C82" s="1">
        <v>0</v>
      </c>
      <c r="D82" s="1">
        <v>4</v>
      </c>
      <c r="E82" s="1">
        <v>0</v>
      </c>
      <c r="F82" s="1">
        <v>4</v>
      </c>
    </row>
    <row r="83" spans="1:6" ht="13">
      <c r="A83" s="24">
        <v>40391</v>
      </c>
      <c r="B83" s="1">
        <v>35</v>
      </c>
      <c r="C83" s="1">
        <v>0</v>
      </c>
      <c r="D83" s="1">
        <v>3</v>
      </c>
      <c r="E83" s="1">
        <v>2</v>
      </c>
      <c r="F83" s="1">
        <v>5</v>
      </c>
    </row>
    <row r="84" spans="1:6" ht="13">
      <c r="A84" s="24">
        <v>40422</v>
      </c>
      <c r="B84" s="1">
        <v>38</v>
      </c>
      <c r="C84" s="1">
        <v>0</v>
      </c>
      <c r="D84" s="1">
        <v>4</v>
      </c>
      <c r="E84" s="1">
        <v>2</v>
      </c>
      <c r="F84" s="1">
        <v>5</v>
      </c>
    </row>
    <row r="85" spans="1:6" ht="13">
      <c r="A85" s="25">
        <v>40452</v>
      </c>
      <c r="B85" s="1">
        <v>34</v>
      </c>
      <c r="C85" s="1">
        <v>0</v>
      </c>
      <c r="D85" s="1">
        <v>4</v>
      </c>
      <c r="E85" s="1">
        <v>0</v>
      </c>
      <c r="F85" s="1">
        <v>6</v>
      </c>
    </row>
    <row r="86" spans="1:6" ht="13">
      <c r="A86" s="25">
        <v>40483</v>
      </c>
      <c r="B86" s="1">
        <v>40</v>
      </c>
      <c r="C86" s="1">
        <v>0</v>
      </c>
      <c r="D86" s="1">
        <v>4</v>
      </c>
      <c r="E86" s="1">
        <v>1</v>
      </c>
      <c r="F86" s="1">
        <v>4</v>
      </c>
    </row>
    <row r="87" spans="1:6" ht="13">
      <c r="A87" s="25">
        <v>40513</v>
      </c>
      <c r="B87" s="1">
        <v>45</v>
      </c>
      <c r="C87" s="1">
        <v>2</v>
      </c>
      <c r="D87" s="1">
        <v>4</v>
      </c>
      <c r="E87" s="1">
        <v>2</v>
      </c>
      <c r="F87" s="1">
        <v>2</v>
      </c>
    </row>
    <row r="88" spans="1:6" ht="13">
      <c r="A88" s="24">
        <v>40544</v>
      </c>
      <c r="B88" s="1">
        <v>44</v>
      </c>
      <c r="C88" s="1">
        <v>1</v>
      </c>
      <c r="D88" s="1">
        <v>4</v>
      </c>
      <c r="E88" s="1">
        <v>2</v>
      </c>
      <c r="F88" s="1">
        <v>5</v>
      </c>
    </row>
    <row r="89" spans="1:6" ht="13">
      <c r="A89" s="24">
        <v>40575</v>
      </c>
      <c r="B89" s="1">
        <v>46</v>
      </c>
      <c r="C89" s="1">
        <v>1</v>
      </c>
      <c r="D89" s="1">
        <v>4</v>
      </c>
      <c r="E89" s="1">
        <v>2</v>
      </c>
      <c r="F89" s="1">
        <v>6</v>
      </c>
    </row>
    <row r="90" spans="1:6" ht="13">
      <c r="A90" s="24">
        <v>40603</v>
      </c>
      <c r="B90" s="1">
        <v>44</v>
      </c>
      <c r="C90" s="1">
        <v>1</v>
      </c>
      <c r="D90" s="1">
        <v>4</v>
      </c>
      <c r="E90" s="1">
        <v>2</v>
      </c>
      <c r="F90" s="1">
        <v>6</v>
      </c>
    </row>
    <row r="91" spans="1:6" ht="13">
      <c r="A91" s="24">
        <v>40634</v>
      </c>
      <c r="B91" s="1">
        <v>35</v>
      </c>
      <c r="C91" s="1">
        <v>1</v>
      </c>
      <c r="D91" s="1">
        <v>3</v>
      </c>
      <c r="E91" s="1">
        <v>2</v>
      </c>
      <c r="F91" s="1">
        <v>5</v>
      </c>
    </row>
    <row r="92" spans="1:6" ht="13">
      <c r="A92" s="24">
        <v>40664</v>
      </c>
      <c r="B92" s="1">
        <v>37</v>
      </c>
      <c r="C92" s="1">
        <v>1</v>
      </c>
      <c r="D92" s="1">
        <v>4</v>
      </c>
      <c r="E92" s="1">
        <v>2</v>
      </c>
      <c r="F92" s="1">
        <v>5</v>
      </c>
    </row>
    <row r="93" spans="1:6" ht="13">
      <c r="A93" s="24">
        <v>40695</v>
      </c>
      <c r="B93" s="1">
        <v>34</v>
      </c>
      <c r="C93" s="1">
        <v>1</v>
      </c>
      <c r="D93" s="1">
        <v>4</v>
      </c>
      <c r="E93" s="1">
        <v>2</v>
      </c>
      <c r="F93" s="1">
        <v>5</v>
      </c>
    </row>
    <row r="94" spans="1:6" ht="13">
      <c r="A94" s="24">
        <v>40725</v>
      </c>
      <c r="B94" s="1">
        <v>38</v>
      </c>
      <c r="C94" s="1">
        <v>2</v>
      </c>
      <c r="D94" s="1">
        <v>4</v>
      </c>
      <c r="E94" s="1">
        <v>2</v>
      </c>
      <c r="F94" s="1">
        <v>5</v>
      </c>
    </row>
    <row r="95" spans="1:6" ht="13">
      <c r="A95" s="24">
        <v>40756</v>
      </c>
      <c r="B95" s="1">
        <v>37</v>
      </c>
      <c r="C95" s="1">
        <v>1</v>
      </c>
      <c r="D95" s="1">
        <v>4</v>
      </c>
      <c r="E95" s="1">
        <v>3</v>
      </c>
      <c r="F95" s="1">
        <v>5</v>
      </c>
    </row>
    <row r="96" spans="1:6" ht="13">
      <c r="A96" s="24">
        <v>40787</v>
      </c>
      <c r="B96" s="1">
        <v>35</v>
      </c>
      <c r="C96" s="1">
        <v>1</v>
      </c>
      <c r="D96" s="1">
        <v>5</v>
      </c>
      <c r="E96" s="1">
        <v>3</v>
      </c>
      <c r="F96" s="1">
        <v>5</v>
      </c>
    </row>
    <row r="97" spans="1:6" ht="13">
      <c r="A97" s="25">
        <v>40817</v>
      </c>
      <c r="B97" s="1">
        <v>35</v>
      </c>
      <c r="C97" s="1">
        <v>1</v>
      </c>
      <c r="D97" s="1">
        <v>4</v>
      </c>
      <c r="E97" s="1">
        <v>2</v>
      </c>
      <c r="F97" s="1">
        <v>6</v>
      </c>
    </row>
    <row r="98" spans="1:6" ht="13">
      <c r="A98" s="25">
        <v>40848</v>
      </c>
      <c r="B98" s="1">
        <v>37</v>
      </c>
      <c r="C98" s="1">
        <v>2</v>
      </c>
      <c r="D98" s="1">
        <v>5</v>
      </c>
      <c r="E98" s="1">
        <v>2</v>
      </c>
      <c r="F98" s="1">
        <v>6</v>
      </c>
    </row>
    <row r="99" spans="1:6" ht="13">
      <c r="A99" s="25">
        <v>40878</v>
      </c>
      <c r="B99" s="1">
        <v>33</v>
      </c>
      <c r="C99" s="1">
        <v>1</v>
      </c>
      <c r="D99" s="1">
        <v>3</v>
      </c>
      <c r="E99" s="1">
        <v>1</v>
      </c>
      <c r="F99" s="1">
        <v>4</v>
      </c>
    </row>
    <row r="100" spans="1:6" ht="13">
      <c r="A100" s="24">
        <v>40909</v>
      </c>
      <c r="B100" s="1">
        <v>41</v>
      </c>
      <c r="C100" s="1">
        <v>1</v>
      </c>
      <c r="D100" s="1">
        <v>4</v>
      </c>
      <c r="E100" s="1">
        <v>3</v>
      </c>
      <c r="F100" s="1">
        <v>5</v>
      </c>
    </row>
    <row r="101" spans="1:6" ht="13">
      <c r="A101" s="24">
        <v>40940</v>
      </c>
      <c r="B101" s="1">
        <v>38</v>
      </c>
      <c r="C101" s="1">
        <v>1</v>
      </c>
      <c r="D101" s="1">
        <v>4</v>
      </c>
      <c r="E101" s="1">
        <v>3</v>
      </c>
      <c r="F101" s="1">
        <v>5</v>
      </c>
    </row>
    <row r="102" spans="1:6" ht="13">
      <c r="A102" s="24">
        <v>40969</v>
      </c>
      <c r="B102" s="1">
        <v>36</v>
      </c>
      <c r="C102" s="1">
        <v>1</v>
      </c>
      <c r="D102" s="1">
        <v>5</v>
      </c>
      <c r="E102" s="1">
        <v>2</v>
      </c>
      <c r="F102" s="1">
        <v>5</v>
      </c>
    </row>
    <row r="103" spans="1:6" ht="13">
      <c r="A103" s="24">
        <v>41000</v>
      </c>
      <c r="B103" s="1">
        <v>34</v>
      </c>
      <c r="C103" s="1">
        <v>1</v>
      </c>
      <c r="D103" s="1">
        <v>5</v>
      </c>
      <c r="E103" s="1">
        <v>2</v>
      </c>
      <c r="F103" s="1">
        <v>5</v>
      </c>
    </row>
    <row r="104" spans="1:6" ht="13">
      <c r="A104" s="24">
        <v>41030</v>
      </c>
      <c r="B104" s="1">
        <v>34</v>
      </c>
      <c r="C104" s="1">
        <v>1</v>
      </c>
      <c r="D104" s="1">
        <v>5</v>
      </c>
      <c r="E104" s="1">
        <v>3</v>
      </c>
      <c r="F104" s="1">
        <v>6</v>
      </c>
    </row>
    <row r="105" spans="1:6" ht="13">
      <c r="A105" s="24">
        <v>41061</v>
      </c>
      <c r="B105" s="1">
        <v>32</v>
      </c>
      <c r="C105" s="1">
        <v>1</v>
      </c>
      <c r="D105" s="1">
        <v>3</v>
      </c>
      <c r="E105" s="1">
        <v>3</v>
      </c>
      <c r="F105" s="1">
        <v>4</v>
      </c>
    </row>
    <row r="106" spans="1:6" ht="13">
      <c r="A106" s="24">
        <v>41091</v>
      </c>
      <c r="B106" s="1">
        <v>38</v>
      </c>
      <c r="C106" s="1">
        <v>1</v>
      </c>
      <c r="D106" s="1">
        <v>4</v>
      </c>
      <c r="E106" s="1">
        <v>2</v>
      </c>
      <c r="F106" s="1">
        <v>5</v>
      </c>
    </row>
    <row r="107" spans="1:6" ht="13">
      <c r="A107" s="24">
        <v>41122</v>
      </c>
      <c r="B107" s="1">
        <v>37</v>
      </c>
      <c r="C107" s="1">
        <v>1</v>
      </c>
      <c r="D107" s="1">
        <v>3</v>
      </c>
      <c r="E107" s="1">
        <v>2</v>
      </c>
      <c r="F107" s="1">
        <v>5</v>
      </c>
    </row>
    <row r="108" spans="1:6" ht="13">
      <c r="A108" s="24">
        <v>41153</v>
      </c>
      <c r="B108" s="1">
        <v>37</v>
      </c>
      <c r="C108" s="1">
        <v>1</v>
      </c>
      <c r="D108" s="1">
        <v>4</v>
      </c>
      <c r="E108" s="1">
        <v>2</v>
      </c>
      <c r="F108" s="1">
        <v>5</v>
      </c>
    </row>
    <row r="109" spans="1:6" ht="13">
      <c r="A109" s="25">
        <v>41183</v>
      </c>
      <c r="B109" s="1">
        <v>33</v>
      </c>
      <c r="C109" s="1">
        <v>1</v>
      </c>
      <c r="D109" s="1">
        <v>3</v>
      </c>
      <c r="E109" s="1">
        <v>2</v>
      </c>
      <c r="F109" s="1">
        <v>6</v>
      </c>
    </row>
    <row r="110" spans="1:6" ht="13">
      <c r="A110" s="25">
        <v>41214</v>
      </c>
      <c r="B110" s="1">
        <v>38</v>
      </c>
      <c r="C110" s="1">
        <v>1</v>
      </c>
      <c r="D110" s="1">
        <v>4</v>
      </c>
      <c r="E110" s="1">
        <v>2</v>
      </c>
      <c r="F110" s="1">
        <v>5</v>
      </c>
    </row>
    <row r="111" spans="1:6" ht="13">
      <c r="A111" s="25">
        <v>41244</v>
      </c>
      <c r="B111" s="1">
        <v>29</v>
      </c>
      <c r="C111" s="1">
        <v>1</v>
      </c>
      <c r="D111" s="1">
        <v>3</v>
      </c>
      <c r="E111" s="1">
        <v>2</v>
      </c>
      <c r="F111" s="1">
        <v>4</v>
      </c>
    </row>
    <row r="112" spans="1:6" ht="13">
      <c r="A112" s="24">
        <v>41275</v>
      </c>
      <c r="B112" s="1">
        <v>40</v>
      </c>
      <c r="C112" s="1">
        <v>1</v>
      </c>
      <c r="D112" s="1">
        <v>4</v>
      </c>
      <c r="E112" s="1">
        <v>2</v>
      </c>
      <c r="F112" s="1">
        <v>5</v>
      </c>
    </row>
    <row r="113" spans="1:6" ht="13">
      <c r="A113" s="24">
        <v>41306</v>
      </c>
      <c r="B113" s="1">
        <v>38</v>
      </c>
      <c r="C113" s="1">
        <v>1</v>
      </c>
      <c r="D113" s="1">
        <v>5</v>
      </c>
      <c r="E113" s="1">
        <v>3</v>
      </c>
      <c r="F113" s="1">
        <v>5</v>
      </c>
    </row>
    <row r="114" spans="1:6" ht="13">
      <c r="A114" s="24">
        <v>41334</v>
      </c>
      <c r="B114" s="1">
        <v>38</v>
      </c>
      <c r="C114" s="1">
        <v>2</v>
      </c>
      <c r="D114" s="1">
        <v>4</v>
      </c>
      <c r="E114" s="1">
        <v>3</v>
      </c>
      <c r="F114" s="1">
        <v>6</v>
      </c>
    </row>
    <row r="115" spans="1:6" ht="13">
      <c r="A115" s="24">
        <v>41365</v>
      </c>
      <c r="B115" s="1">
        <v>38</v>
      </c>
      <c r="C115" s="1">
        <v>1</v>
      </c>
      <c r="D115" s="1">
        <v>4</v>
      </c>
      <c r="E115" s="1">
        <v>3</v>
      </c>
      <c r="F115" s="1">
        <v>5</v>
      </c>
    </row>
    <row r="116" spans="1:6" ht="13">
      <c r="A116" s="24">
        <v>41395</v>
      </c>
      <c r="B116" s="1">
        <v>37</v>
      </c>
      <c r="C116" s="1">
        <v>2</v>
      </c>
      <c r="D116" s="1">
        <v>4</v>
      </c>
      <c r="E116" s="1">
        <v>2</v>
      </c>
      <c r="F116" s="1">
        <v>5</v>
      </c>
    </row>
    <row r="117" spans="1:6" ht="13">
      <c r="A117" s="24">
        <v>41426</v>
      </c>
      <c r="B117" s="1">
        <v>35</v>
      </c>
      <c r="C117" s="1">
        <v>1</v>
      </c>
      <c r="D117" s="1">
        <v>4</v>
      </c>
      <c r="E117" s="1">
        <v>2</v>
      </c>
      <c r="F117" s="1">
        <v>6</v>
      </c>
    </row>
    <row r="118" spans="1:6" ht="13">
      <c r="A118" s="24">
        <v>41456</v>
      </c>
      <c r="B118" s="1">
        <v>41</v>
      </c>
      <c r="C118" s="1">
        <v>2</v>
      </c>
      <c r="D118" s="1">
        <v>4</v>
      </c>
      <c r="E118" s="1">
        <v>2</v>
      </c>
      <c r="F118" s="1">
        <v>6</v>
      </c>
    </row>
    <row r="119" spans="1:6" ht="13">
      <c r="A119" s="24">
        <v>41487</v>
      </c>
      <c r="B119" s="1">
        <v>44</v>
      </c>
      <c r="C119" s="1">
        <v>1</v>
      </c>
      <c r="D119" s="1">
        <v>4</v>
      </c>
      <c r="E119" s="1">
        <v>3</v>
      </c>
      <c r="F119" s="1">
        <v>6</v>
      </c>
    </row>
    <row r="120" spans="1:6" ht="13">
      <c r="A120" s="24">
        <v>41518</v>
      </c>
      <c r="B120" s="1">
        <v>44</v>
      </c>
      <c r="C120" s="1">
        <v>1</v>
      </c>
      <c r="D120" s="1">
        <v>3</v>
      </c>
      <c r="E120" s="1">
        <v>3</v>
      </c>
      <c r="F120" s="1">
        <v>6</v>
      </c>
    </row>
    <row r="121" spans="1:6" ht="13">
      <c r="A121" s="25">
        <v>41548</v>
      </c>
      <c r="B121" s="1">
        <v>46</v>
      </c>
      <c r="C121" s="1">
        <v>1</v>
      </c>
      <c r="D121" s="1">
        <v>5</v>
      </c>
      <c r="E121" s="1">
        <v>2</v>
      </c>
      <c r="F121" s="1">
        <v>7</v>
      </c>
    </row>
    <row r="122" spans="1:6" ht="13">
      <c r="A122" s="25">
        <v>41579</v>
      </c>
      <c r="B122" s="1">
        <v>47</v>
      </c>
      <c r="C122" s="1">
        <v>2</v>
      </c>
      <c r="D122" s="1">
        <v>5</v>
      </c>
      <c r="E122" s="1">
        <v>2</v>
      </c>
      <c r="F122" s="1">
        <v>6</v>
      </c>
    </row>
    <row r="123" spans="1:6" ht="13">
      <c r="A123" s="25">
        <v>41609</v>
      </c>
      <c r="B123" s="1">
        <v>41</v>
      </c>
      <c r="C123" s="1">
        <v>2</v>
      </c>
      <c r="D123" s="1">
        <v>4</v>
      </c>
      <c r="E123" s="1">
        <v>2</v>
      </c>
      <c r="F123" s="1">
        <v>4</v>
      </c>
    </row>
    <row r="124" spans="1:6" ht="13">
      <c r="A124" s="24">
        <v>41640</v>
      </c>
      <c r="B124" s="1">
        <v>47</v>
      </c>
      <c r="C124" s="1">
        <v>2</v>
      </c>
      <c r="D124" s="1">
        <v>5</v>
      </c>
      <c r="E124" s="1">
        <v>2</v>
      </c>
      <c r="F124" s="1">
        <v>6</v>
      </c>
    </row>
    <row r="125" spans="1:6" ht="13">
      <c r="A125" s="24">
        <v>41671</v>
      </c>
      <c r="B125" s="1">
        <v>48</v>
      </c>
      <c r="C125" s="1">
        <v>2</v>
      </c>
      <c r="D125" s="1">
        <v>4</v>
      </c>
      <c r="E125" s="1">
        <v>3</v>
      </c>
      <c r="F125" s="1">
        <v>6</v>
      </c>
    </row>
    <row r="126" spans="1:6" ht="13">
      <c r="A126" s="24">
        <v>41699</v>
      </c>
      <c r="B126" s="1">
        <v>44</v>
      </c>
      <c r="C126" s="1">
        <v>2</v>
      </c>
      <c r="D126" s="1">
        <v>5</v>
      </c>
      <c r="E126" s="1">
        <v>2</v>
      </c>
      <c r="F126" s="1">
        <v>7</v>
      </c>
    </row>
    <row r="127" spans="1:6" ht="13">
      <c r="A127" s="24">
        <v>41730</v>
      </c>
      <c r="B127" s="1">
        <v>42</v>
      </c>
      <c r="C127" s="1">
        <v>2</v>
      </c>
      <c r="D127" s="1">
        <v>5</v>
      </c>
      <c r="E127" s="1">
        <v>2</v>
      </c>
      <c r="F127" s="1">
        <v>6</v>
      </c>
    </row>
    <row r="128" spans="1:6" ht="13">
      <c r="A128" s="24">
        <v>41760</v>
      </c>
      <c r="B128" s="1">
        <v>41</v>
      </c>
      <c r="C128" s="1">
        <v>2</v>
      </c>
      <c r="D128" s="1">
        <v>5</v>
      </c>
      <c r="E128" s="1">
        <v>2</v>
      </c>
      <c r="F128" s="1">
        <v>6</v>
      </c>
    </row>
    <row r="129" spans="1:6" ht="13">
      <c r="A129" s="24">
        <v>41791</v>
      </c>
      <c r="B129" s="1">
        <v>39</v>
      </c>
      <c r="C129" s="1">
        <v>2</v>
      </c>
      <c r="D129" s="1">
        <v>5</v>
      </c>
      <c r="E129" s="1">
        <v>2</v>
      </c>
      <c r="F129" s="1">
        <v>6</v>
      </c>
    </row>
    <row r="130" spans="1:6" ht="13">
      <c r="A130" s="24">
        <v>41821</v>
      </c>
      <c r="B130" s="1">
        <v>45</v>
      </c>
      <c r="C130" s="1">
        <v>1</v>
      </c>
      <c r="D130" s="1">
        <v>5</v>
      </c>
      <c r="E130" s="1">
        <v>2</v>
      </c>
      <c r="F130" s="1">
        <v>8</v>
      </c>
    </row>
    <row r="131" spans="1:6" ht="13">
      <c r="A131" s="24">
        <v>41852</v>
      </c>
      <c r="B131" s="1">
        <v>42</v>
      </c>
      <c r="C131" s="1">
        <v>2</v>
      </c>
      <c r="D131" s="1">
        <v>5</v>
      </c>
      <c r="E131" s="1">
        <v>2</v>
      </c>
      <c r="F131" s="1">
        <v>6</v>
      </c>
    </row>
    <row r="132" spans="1:6" ht="13">
      <c r="A132" s="24">
        <v>41883</v>
      </c>
      <c r="B132" s="1">
        <v>42</v>
      </c>
      <c r="C132" s="1">
        <v>2</v>
      </c>
      <c r="D132" s="1">
        <v>4</v>
      </c>
      <c r="E132" s="1">
        <v>2</v>
      </c>
      <c r="F132" s="1">
        <v>8</v>
      </c>
    </row>
    <row r="133" spans="1:6" ht="13">
      <c r="A133" s="25">
        <v>41913</v>
      </c>
      <c r="B133" s="1">
        <v>40</v>
      </c>
      <c r="C133" s="1">
        <v>2</v>
      </c>
      <c r="D133" s="1">
        <v>5</v>
      </c>
      <c r="E133" s="1">
        <v>2</v>
      </c>
      <c r="F133" s="1">
        <v>8</v>
      </c>
    </row>
    <row r="134" spans="1:6" ht="13">
      <c r="A134" s="25">
        <v>41944</v>
      </c>
      <c r="B134" s="1">
        <v>39</v>
      </c>
      <c r="C134" s="1">
        <v>2</v>
      </c>
      <c r="D134" s="1">
        <v>5</v>
      </c>
      <c r="E134" s="1">
        <v>2</v>
      </c>
      <c r="F134" s="1">
        <v>6</v>
      </c>
    </row>
    <row r="135" spans="1:6" ht="13">
      <c r="A135" s="25">
        <v>41974</v>
      </c>
      <c r="B135" s="1">
        <v>36</v>
      </c>
      <c r="C135" s="1">
        <v>2</v>
      </c>
      <c r="D135" s="1">
        <v>4</v>
      </c>
      <c r="E135" s="1">
        <v>2</v>
      </c>
      <c r="F135" s="1">
        <v>5</v>
      </c>
    </row>
    <row r="136" spans="1:6" ht="13">
      <c r="A136" s="24">
        <v>42005</v>
      </c>
      <c r="B136" s="1">
        <v>45</v>
      </c>
      <c r="C136" s="1">
        <v>2</v>
      </c>
      <c r="D136" s="1">
        <v>5</v>
      </c>
      <c r="E136" s="1">
        <v>3</v>
      </c>
      <c r="F136" s="1">
        <v>8</v>
      </c>
    </row>
    <row r="137" spans="1:6" ht="13">
      <c r="A137" s="24">
        <v>42036</v>
      </c>
      <c r="B137" s="1">
        <v>44</v>
      </c>
      <c r="C137" s="1">
        <v>3</v>
      </c>
      <c r="D137" s="1">
        <v>5</v>
      </c>
      <c r="E137" s="1">
        <v>4</v>
      </c>
      <c r="F137" s="1">
        <v>8</v>
      </c>
    </row>
    <row r="138" spans="1:6" ht="13">
      <c r="A138" s="24">
        <v>42064</v>
      </c>
      <c r="B138" s="1">
        <v>43</v>
      </c>
      <c r="C138" s="1">
        <v>3</v>
      </c>
      <c r="D138" s="1">
        <v>5</v>
      </c>
      <c r="E138" s="1">
        <v>3</v>
      </c>
      <c r="F138" s="1">
        <v>8</v>
      </c>
    </row>
    <row r="139" spans="1:6" ht="13">
      <c r="A139" s="24">
        <v>42095</v>
      </c>
      <c r="B139" s="1">
        <v>43</v>
      </c>
      <c r="C139" s="1">
        <v>3</v>
      </c>
      <c r="D139" s="1">
        <v>5</v>
      </c>
      <c r="E139" s="1">
        <v>5</v>
      </c>
      <c r="F139" s="1">
        <v>9</v>
      </c>
    </row>
    <row r="140" spans="1:6" ht="13">
      <c r="A140" s="24">
        <v>42125</v>
      </c>
      <c r="B140" s="1">
        <v>39</v>
      </c>
      <c r="C140" s="1">
        <v>3</v>
      </c>
      <c r="D140" s="1">
        <v>5</v>
      </c>
      <c r="E140" s="1">
        <v>5</v>
      </c>
      <c r="F140" s="1">
        <v>8</v>
      </c>
    </row>
    <row r="141" spans="1:6" ht="13">
      <c r="A141" s="24">
        <v>42156</v>
      </c>
      <c r="B141" s="1">
        <v>38</v>
      </c>
      <c r="C141" s="1">
        <v>3</v>
      </c>
      <c r="D141" s="1">
        <v>5</v>
      </c>
      <c r="E141" s="1">
        <v>4</v>
      </c>
      <c r="F141" s="1">
        <v>7</v>
      </c>
    </row>
    <row r="142" spans="1:6" ht="13">
      <c r="A142" s="24">
        <v>42186</v>
      </c>
      <c r="B142" s="1">
        <v>46</v>
      </c>
      <c r="C142" s="1">
        <v>2</v>
      </c>
      <c r="D142" s="1">
        <v>5</v>
      </c>
      <c r="E142" s="1">
        <v>3</v>
      </c>
      <c r="F142" s="1">
        <v>5</v>
      </c>
    </row>
    <row r="143" spans="1:6" ht="13">
      <c r="A143" s="24">
        <v>42217</v>
      </c>
      <c r="B143" s="1">
        <v>50</v>
      </c>
      <c r="C143" s="1">
        <v>2</v>
      </c>
      <c r="D143" s="1">
        <v>5</v>
      </c>
      <c r="E143" s="1">
        <v>3</v>
      </c>
      <c r="F143" s="1">
        <v>6</v>
      </c>
    </row>
    <row r="144" spans="1:6" ht="13">
      <c r="A144" s="24">
        <v>42248</v>
      </c>
      <c r="B144" s="1">
        <v>47</v>
      </c>
      <c r="C144" s="1">
        <v>2</v>
      </c>
      <c r="D144" s="1">
        <v>6</v>
      </c>
      <c r="E144" s="1">
        <v>4</v>
      </c>
      <c r="F144" s="1">
        <v>7</v>
      </c>
    </row>
    <row r="145" spans="1:6" ht="13">
      <c r="A145" s="25">
        <v>42278</v>
      </c>
      <c r="B145" s="1">
        <v>45</v>
      </c>
      <c r="C145" s="1">
        <v>2</v>
      </c>
      <c r="D145" s="1">
        <v>6</v>
      </c>
      <c r="E145" s="1">
        <v>3</v>
      </c>
      <c r="F145" s="1">
        <v>8</v>
      </c>
    </row>
    <row r="146" spans="1:6" ht="13">
      <c r="A146" s="25">
        <v>42309</v>
      </c>
      <c r="B146" s="1">
        <v>44</v>
      </c>
      <c r="C146" s="1">
        <v>2</v>
      </c>
      <c r="D146" s="1">
        <v>5</v>
      </c>
      <c r="E146" s="1">
        <v>3</v>
      </c>
      <c r="F146" s="1">
        <v>7</v>
      </c>
    </row>
    <row r="147" spans="1:6" ht="13">
      <c r="A147" s="25">
        <v>42339</v>
      </c>
      <c r="B147" s="1">
        <v>40</v>
      </c>
      <c r="C147" s="1">
        <v>2</v>
      </c>
      <c r="D147" s="1">
        <v>5</v>
      </c>
      <c r="E147" s="1">
        <v>4</v>
      </c>
      <c r="F147" s="1">
        <v>5</v>
      </c>
    </row>
    <row r="148" spans="1:6" ht="13">
      <c r="A148" s="24">
        <v>42370</v>
      </c>
      <c r="B148" s="1">
        <v>49</v>
      </c>
      <c r="C148" s="1">
        <v>2</v>
      </c>
      <c r="D148" s="1">
        <v>6</v>
      </c>
      <c r="E148" s="1">
        <v>5</v>
      </c>
      <c r="F148" s="1">
        <v>8</v>
      </c>
    </row>
    <row r="149" spans="1:6" ht="13">
      <c r="A149" s="24">
        <v>42401</v>
      </c>
      <c r="B149" s="1">
        <v>54</v>
      </c>
      <c r="C149" s="1">
        <v>2</v>
      </c>
      <c r="D149" s="1">
        <v>7</v>
      </c>
      <c r="E149" s="1">
        <v>5</v>
      </c>
      <c r="F149" s="1">
        <v>8</v>
      </c>
    </row>
    <row r="150" spans="1:6" ht="13">
      <c r="A150" s="24">
        <v>42430</v>
      </c>
      <c r="B150" s="1">
        <v>50</v>
      </c>
      <c r="C150" s="1">
        <v>2</v>
      </c>
      <c r="D150" s="1">
        <v>6</v>
      </c>
      <c r="E150" s="1">
        <v>5</v>
      </c>
      <c r="F150" s="1">
        <v>8</v>
      </c>
    </row>
    <row r="151" spans="1:6" ht="13">
      <c r="A151" s="24">
        <v>42461</v>
      </c>
      <c r="B151" s="1">
        <v>48</v>
      </c>
      <c r="C151" s="1">
        <v>2</v>
      </c>
      <c r="D151" s="1">
        <v>6</v>
      </c>
      <c r="E151" s="1">
        <v>5</v>
      </c>
      <c r="F151" s="1">
        <v>8</v>
      </c>
    </row>
    <row r="152" spans="1:6" ht="13">
      <c r="A152" s="24">
        <v>42491</v>
      </c>
      <c r="B152" s="1">
        <v>51</v>
      </c>
      <c r="C152" s="1">
        <v>2</v>
      </c>
      <c r="D152" s="1">
        <v>6</v>
      </c>
      <c r="E152" s="1">
        <v>5</v>
      </c>
      <c r="F152" s="1">
        <v>8</v>
      </c>
    </row>
    <row r="153" spans="1:6" ht="13">
      <c r="A153" s="24">
        <v>42522</v>
      </c>
      <c r="B153" s="1">
        <v>47</v>
      </c>
      <c r="C153" s="1">
        <v>2</v>
      </c>
      <c r="D153" s="1">
        <v>6</v>
      </c>
      <c r="E153" s="1">
        <v>4</v>
      </c>
      <c r="F153" s="1">
        <v>7</v>
      </c>
    </row>
    <row r="154" spans="1:6" ht="13">
      <c r="A154" s="24">
        <v>42552</v>
      </c>
      <c r="B154" s="1">
        <v>49</v>
      </c>
      <c r="C154" s="1">
        <v>2</v>
      </c>
      <c r="D154" s="1">
        <v>6</v>
      </c>
      <c r="E154" s="1">
        <v>4</v>
      </c>
      <c r="F154" s="1">
        <v>7</v>
      </c>
    </row>
    <row r="155" spans="1:6" ht="13">
      <c r="A155" s="24">
        <v>42583</v>
      </c>
      <c r="B155" s="1">
        <v>50</v>
      </c>
      <c r="C155" s="1">
        <v>2</v>
      </c>
      <c r="D155" s="1">
        <v>6</v>
      </c>
      <c r="E155" s="1">
        <v>5</v>
      </c>
      <c r="F155" s="1">
        <v>8</v>
      </c>
    </row>
    <row r="156" spans="1:6" ht="13">
      <c r="A156" s="24">
        <v>42614</v>
      </c>
      <c r="B156" s="1">
        <v>49</v>
      </c>
      <c r="C156" s="1">
        <v>2</v>
      </c>
      <c r="D156" s="1">
        <v>5</v>
      </c>
      <c r="E156" s="1">
        <v>3</v>
      </c>
      <c r="F156" s="1">
        <v>8</v>
      </c>
    </row>
    <row r="157" spans="1:6" ht="13">
      <c r="A157" s="25">
        <v>42644</v>
      </c>
      <c r="B157" s="1">
        <v>48</v>
      </c>
      <c r="C157" s="1">
        <v>2</v>
      </c>
      <c r="D157" s="1">
        <v>7</v>
      </c>
      <c r="E157" s="1">
        <v>4</v>
      </c>
      <c r="F157" s="1">
        <v>9</v>
      </c>
    </row>
    <row r="158" spans="1:6" ht="13">
      <c r="A158" s="25">
        <v>42675</v>
      </c>
      <c r="B158" s="1">
        <v>34</v>
      </c>
      <c r="C158" s="1">
        <v>1</v>
      </c>
      <c r="D158" s="1">
        <v>1</v>
      </c>
      <c r="E158" s="1">
        <v>1</v>
      </c>
      <c r="F158" s="1">
        <v>7</v>
      </c>
    </row>
    <row r="159" spans="1:6" ht="13">
      <c r="A159" s="25">
        <v>42705</v>
      </c>
      <c r="B159" s="1">
        <v>30</v>
      </c>
      <c r="C159" s="1">
        <v>2</v>
      </c>
      <c r="D159" s="1">
        <v>3</v>
      </c>
      <c r="E159" s="1">
        <v>1</v>
      </c>
      <c r="F159" s="1">
        <v>5</v>
      </c>
    </row>
    <row r="160" spans="1:6" ht="13">
      <c r="A160" s="24">
        <v>42736</v>
      </c>
      <c r="B160" s="1">
        <v>32</v>
      </c>
      <c r="C160" s="1">
        <v>2</v>
      </c>
      <c r="D160" s="1">
        <v>5</v>
      </c>
      <c r="E160" s="1">
        <v>1</v>
      </c>
      <c r="F160" s="1">
        <v>5</v>
      </c>
    </row>
    <row r="161" spans="1:6" ht="13">
      <c r="A161" s="24">
        <v>42767</v>
      </c>
      <c r="B161" s="1">
        <v>34</v>
      </c>
      <c r="C161" s="1">
        <v>2</v>
      </c>
      <c r="D161" s="1">
        <v>4</v>
      </c>
      <c r="E161" s="1">
        <v>1</v>
      </c>
      <c r="F161" s="1">
        <v>7</v>
      </c>
    </row>
    <row r="162" spans="1:6" ht="13">
      <c r="A162" s="24">
        <v>42795</v>
      </c>
      <c r="B162" s="1">
        <v>35</v>
      </c>
      <c r="C162" s="1">
        <v>2</v>
      </c>
      <c r="D162" s="1">
        <v>5</v>
      </c>
      <c r="E162" s="1">
        <v>1</v>
      </c>
      <c r="F162" s="1">
        <v>7</v>
      </c>
    </row>
    <row r="163" spans="1:6" ht="13">
      <c r="A163" s="24">
        <v>42826</v>
      </c>
      <c r="B163" s="1">
        <v>33</v>
      </c>
      <c r="C163" s="1">
        <v>2</v>
      </c>
      <c r="D163" s="1">
        <v>4</v>
      </c>
      <c r="E163" s="1">
        <v>1</v>
      </c>
      <c r="F163" s="1">
        <v>5</v>
      </c>
    </row>
    <row r="164" spans="1:6" ht="13">
      <c r="A164" s="24">
        <v>42856</v>
      </c>
      <c r="B164" s="1">
        <v>30</v>
      </c>
      <c r="C164" s="1">
        <v>2</v>
      </c>
      <c r="D164" s="1">
        <v>4</v>
      </c>
      <c r="E164" s="1">
        <v>1</v>
      </c>
      <c r="F164" s="1">
        <v>7</v>
      </c>
    </row>
    <row r="165" spans="1:6" ht="13">
      <c r="A165" s="24">
        <v>42887</v>
      </c>
      <c r="B165" s="1">
        <v>28</v>
      </c>
      <c r="C165" s="1">
        <v>2</v>
      </c>
      <c r="D165" s="1">
        <v>4</v>
      </c>
      <c r="E165" s="1">
        <v>1</v>
      </c>
      <c r="F165" s="1">
        <v>6</v>
      </c>
    </row>
    <row r="166" spans="1:6" ht="13">
      <c r="A166" s="24">
        <v>42917</v>
      </c>
      <c r="B166" s="1">
        <v>31</v>
      </c>
      <c r="C166" s="1">
        <v>2</v>
      </c>
      <c r="D166" s="1">
        <v>5</v>
      </c>
      <c r="E166" s="1">
        <v>1</v>
      </c>
      <c r="F166" s="1">
        <v>6</v>
      </c>
    </row>
    <row r="167" spans="1:6" ht="13">
      <c r="A167" s="24">
        <v>42948</v>
      </c>
      <c r="B167" s="1">
        <v>30</v>
      </c>
      <c r="C167" s="1">
        <v>2</v>
      </c>
      <c r="D167" s="1">
        <v>5</v>
      </c>
      <c r="E167" s="1">
        <v>1</v>
      </c>
      <c r="F167" s="1">
        <v>6</v>
      </c>
    </row>
    <row r="168" spans="1:6" ht="13">
      <c r="A168" s="24">
        <v>42979</v>
      </c>
      <c r="B168" s="1">
        <v>28</v>
      </c>
      <c r="C168" s="1">
        <v>2</v>
      </c>
      <c r="D168" s="1">
        <v>5</v>
      </c>
      <c r="E168" s="1">
        <v>1</v>
      </c>
      <c r="F168" s="1">
        <v>7</v>
      </c>
    </row>
    <row r="169" spans="1:6" ht="13">
      <c r="A169" s="25">
        <v>43009</v>
      </c>
      <c r="B169" s="1">
        <v>29</v>
      </c>
      <c r="C169" s="1">
        <v>2</v>
      </c>
      <c r="D169" s="1">
        <v>6</v>
      </c>
      <c r="E169" s="1">
        <v>1</v>
      </c>
      <c r="F169" s="1">
        <v>9</v>
      </c>
    </row>
    <row r="170" spans="1:6" ht="13">
      <c r="A170" s="25">
        <v>43040</v>
      </c>
      <c r="B170" s="1">
        <v>32</v>
      </c>
      <c r="C170" s="1">
        <v>2</v>
      </c>
      <c r="D170" s="1">
        <v>6</v>
      </c>
      <c r="E170" s="1">
        <v>1</v>
      </c>
      <c r="F170" s="1">
        <v>8</v>
      </c>
    </row>
    <row r="171" spans="1:6" ht="13">
      <c r="A171" s="25">
        <v>43070</v>
      </c>
      <c r="B171" s="1">
        <v>34</v>
      </c>
      <c r="C171" s="1">
        <v>2</v>
      </c>
      <c r="D171" s="1">
        <v>5</v>
      </c>
      <c r="E171" s="1">
        <v>1</v>
      </c>
      <c r="F171" s="1">
        <v>6</v>
      </c>
    </row>
    <row r="172" spans="1:6" ht="13">
      <c r="A172" s="24">
        <v>43101</v>
      </c>
      <c r="B172" s="1">
        <v>38</v>
      </c>
      <c r="C172" s="1">
        <v>3</v>
      </c>
      <c r="D172" s="1">
        <v>7</v>
      </c>
      <c r="E172" s="1">
        <v>1</v>
      </c>
      <c r="F172" s="1">
        <v>8</v>
      </c>
    </row>
    <row r="173" spans="1:6" ht="13">
      <c r="A173" s="24">
        <v>43132</v>
      </c>
      <c r="B173" s="1">
        <v>46</v>
      </c>
      <c r="C173" s="1">
        <v>2</v>
      </c>
      <c r="D173" s="1">
        <v>7</v>
      </c>
      <c r="E173" s="1">
        <v>3</v>
      </c>
      <c r="F173" s="1">
        <v>6</v>
      </c>
    </row>
    <row r="174" spans="1:6" ht="13">
      <c r="A174" s="24">
        <v>43160</v>
      </c>
      <c r="B174" s="1">
        <v>69</v>
      </c>
      <c r="C174" s="1">
        <v>2</v>
      </c>
      <c r="D174" s="1">
        <v>7</v>
      </c>
      <c r="E174" s="1">
        <v>2</v>
      </c>
      <c r="F174" s="1">
        <v>6</v>
      </c>
    </row>
    <row r="175" spans="1:6" ht="13">
      <c r="A175" s="24">
        <v>43191</v>
      </c>
      <c r="B175" s="1">
        <v>56</v>
      </c>
      <c r="C175" s="1">
        <v>2</v>
      </c>
      <c r="D175" s="1">
        <v>6</v>
      </c>
      <c r="E175" s="1">
        <v>2</v>
      </c>
      <c r="F175" s="1">
        <v>6</v>
      </c>
    </row>
    <row r="176" spans="1:6" ht="13">
      <c r="A176" s="24">
        <v>43221</v>
      </c>
      <c r="B176" s="1">
        <v>62</v>
      </c>
      <c r="C176" s="1">
        <v>2</v>
      </c>
      <c r="D176" s="1">
        <v>7</v>
      </c>
      <c r="E176" s="1">
        <v>2</v>
      </c>
      <c r="F176" s="1">
        <v>5</v>
      </c>
    </row>
    <row r="177" spans="1:6" ht="13">
      <c r="A177" s="24">
        <v>43252</v>
      </c>
      <c r="B177" s="1">
        <v>63</v>
      </c>
      <c r="C177" s="1">
        <v>2</v>
      </c>
      <c r="D177" s="1">
        <v>7</v>
      </c>
      <c r="E177" s="1">
        <v>2</v>
      </c>
      <c r="F177" s="1">
        <v>7</v>
      </c>
    </row>
    <row r="178" spans="1:6" ht="13">
      <c r="A178" s="24">
        <v>43282</v>
      </c>
      <c r="B178" s="1">
        <v>72</v>
      </c>
      <c r="C178" s="1">
        <v>2</v>
      </c>
      <c r="D178" s="1">
        <v>7</v>
      </c>
      <c r="E178" s="1">
        <v>2</v>
      </c>
      <c r="F178" s="1">
        <v>8</v>
      </c>
    </row>
    <row r="179" spans="1:6" ht="13">
      <c r="A179" s="24">
        <v>43313</v>
      </c>
      <c r="B179" s="1">
        <v>76</v>
      </c>
      <c r="C179" s="1">
        <v>2</v>
      </c>
      <c r="D179" s="1">
        <v>7</v>
      </c>
      <c r="E179" s="1">
        <v>1</v>
      </c>
      <c r="F179" s="1">
        <v>9</v>
      </c>
    </row>
    <row r="180" spans="1:6" ht="13">
      <c r="A180" s="24">
        <v>43344</v>
      </c>
      <c r="B180" s="1">
        <v>79</v>
      </c>
      <c r="C180" s="1">
        <v>2</v>
      </c>
      <c r="D180" s="1">
        <v>7</v>
      </c>
      <c r="E180" s="1">
        <v>2</v>
      </c>
      <c r="F180" s="1">
        <v>8</v>
      </c>
    </row>
    <row r="181" spans="1:6" ht="13">
      <c r="A181" s="25">
        <v>43374</v>
      </c>
      <c r="B181" s="1">
        <v>80</v>
      </c>
      <c r="C181" s="1">
        <v>2</v>
      </c>
      <c r="D181" s="1">
        <v>8</v>
      </c>
      <c r="E181" s="1">
        <v>3</v>
      </c>
      <c r="F181" s="1">
        <v>7</v>
      </c>
    </row>
    <row r="182" spans="1:6" ht="13">
      <c r="A182" s="25">
        <v>43405</v>
      </c>
      <c r="B182" s="1">
        <v>76</v>
      </c>
      <c r="C182" s="1">
        <v>2</v>
      </c>
      <c r="D182" s="1">
        <v>10</v>
      </c>
      <c r="E182" s="1">
        <v>3</v>
      </c>
      <c r="F182" s="1">
        <v>6</v>
      </c>
    </row>
    <row r="183" spans="1:6" ht="13">
      <c r="A183" s="25">
        <v>43435</v>
      </c>
      <c r="B183" s="1">
        <v>72</v>
      </c>
      <c r="C183" s="1">
        <v>3</v>
      </c>
      <c r="D183" s="1">
        <v>10</v>
      </c>
      <c r="E183" s="1">
        <v>3</v>
      </c>
      <c r="F183" s="1">
        <v>3</v>
      </c>
    </row>
    <row r="184" spans="1:6" ht="13">
      <c r="A184" s="24">
        <v>43466</v>
      </c>
      <c r="B184" s="1">
        <v>89</v>
      </c>
      <c r="C184" s="1">
        <v>3</v>
      </c>
      <c r="D184" s="1">
        <v>9</v>
      </c>
      <c r="E184" s="1">
        <v>3</v>
      </c>
      <c r="F184" s="1">
        <v>6</v>
      </c>
    </row>
    <row r="185" spans="1:6" ht="13">
      <c r="A185" s="24">
        <v>43497</v>
      </c>
      <c r="B185" s="1">
        <v>100</v>
      </c>
      <c r="C185" s="1">
        <v>3</v>
      </c>
      <c r="D185" s="1">
        <v>10</v>
      </c>
      <c r="E185" s="1">
        <v>3</v>
      </c>
      <c r="F185" s="1">
        <v>9</v>
      </c>
    </row>
    <row r="186" spans="1:6" ht="13">
      <c r="A186" s="24">
        <v>43525</v>
      </c>
      <c r="B186" s="1">
        <v>78</v>
      </c>
      <c r="C186" s="1">
        <v>3</v>
      </c>
      <c r="D186" s="1">
        <v>9</v>
      </c>
      <c r="E186" s="1">
        <v>3</v>
      </c>
      <c r="F186" s="1">
        <v>10</v>
      </c>
    </row>
    <row r="187" spans="1:6" ht="13">
      <c r="A187" s="24">
        <v>43556</v>
      </c>
      <c r="B187" s="1">
        <v>53</v>
      </c>
      <c r="C187" s="1">
        <v>2</v>
      </c>
      <c r="D187" s="1">
        <v>8</v>
      </c>
      <c r="E187" s="1">
        <v>3</v>
      </c>
      <c r="F187" s="1">
        <v>9</v>
      </c>
    </row>
    <row r="188" spans="1:6" ht="13">
      <c r="A188" s="24">
        <v>43586</v>
      </c>
      <c r="B188" s="1">
        <v>43</v>
      </c>
      <c r="C188" s="1">
        <v>2</v>
      </c>
      <c r="D188" s="1">
        <v>9</v>
      </c>
      <c r="E188" s="1">
        <v>2</v>
      </c>
      <c r="F188" s="1">
        <v>9</v>
      </c>
    </row>
    <row r="189" spans="1:6" ht="13">
      <c r="A189" s="24">
        <v>43617</v>
      </c>
      <c r="B189" s="1">
        <v>36</v>
      </c>
      <c r="C189" s="1">
        <v>2</v>
      </c>
      <c r="D189" s="1">
        <v>9</v>
      </c>
      <c r="E189" s="1">
        <v>3</v>
      </c>
      <c r="F189" s="1">
        <v>9</v>
      </c>
    </row>
    <row r="190" spans="1:6" ht="13">
      <c r="A190" s="24">
        <v>43647</v>
      </c>
      <c r="B190" s="1">
        <v>41</v>
      </c>
      <c r="C190" s="1">
        <v>3</v>
      </c>
      <c r="D190" s="1">
        <v>9</v>
      </c>
      <c r="E190" s="1">
        <v>3</v>
      </c>
      <c r="F190" s="1">
        <v>9</v>
      </c>
    </row>
    <row r="191" spans="1:6" ht="13">
      <c r="A191" s="24">
        <v>43678</v>
      </c>
      <c r="B191" s="1">
        <v>46</v>
      </c>
      <c r="C191" s="1">
        <v>3</v>
      </c>
      <c r="D191" s="1">
        <v>8</v>
      </c>
      <c r="E191" s="1">
        <v>4</v>
      </c>
      <c r="F191" s="1">
        <v>9</v>
      </c>
    </row>
    <row r="192" spans="1:6" ht="13">
      <c r="A192" s="24">
        <v>43709</v>
      </c>
      <c r="B192" s="1">
        <v>49</v>
      </c>
      <c r="C192" s="1">
        <v>2</v>
      </c>
      <c r="D192" s="1">
        <v>9</v>
      </c>
      <c r="E192" s="1">
        <v>5</v>
      </c>
      <c r="F192" s="1">
        <v>12</v>
      </c>
    </row>
    <row r="193" spans="1:6" ht="13">
      <c r="A193" s="25">
        <v>43739</v>
      </c>
      <c r="B193" s="1">
        <v>47</v>
      </c>
      <c r="C193" s="1">
        <v>3</v>
      </c>
      <c r="D193" s="1">
        <v>8</v>
      </c>
      <c r="E193" s="1">
        <v>3</v>
      </c>
      <c r="F193" s="1">
        <v>11</v>
      </c>
    </row>
    <row r="194" spans="1:6" ht="13">
      <c r="A194" s="25">
        <v>43770</v>
      </c>
      <c r="B194" s="1">
        <v>45</v>
      </c>
      <c r="C194" s="1">
        <v>2</v>
      </c>
      <c r="D194" s="1">
        <v>8</v>
      </c>
      <c r="E194" s="1">
        <v>3</v>
      </c>
      <c r="F194" s="1">
        <v>11</v>
      </c>
    </row>
    <row r="195" spans="1:6" ht="13">
      <c r="A195" s="25">
        <v>43800</v>
      </c>
      <c r="B195" s="1">
        <v>41</v>
      </c>
      <c r="C195" s="1">
        <v>3</v>
      </c>
      <c r="D195" s="1">
        <v>8</v>
      </c>
      <c r="E195" s="1">
        <v>4</v>
      </c>
      <c r="F195" s="1">
        <v>9</v>
      </c>
    </row>
    <row r="196" spans="1:6" ht="13">
      <c r="A196" s="24">
        <v>43831</v>
      </c>
      <c r="B196" s="1">
        <v>54</v>
      </c>
      <c r="C196" s="1">
        <v>3</v>
      </c>
      <c r="D196" s="1">
        <v>9</v>
      </c>
      <c r="E196" s="1">
        <v>4</v>
      </c>
      <c r="F196" s="1">
        <v>11</v>
      </c>
    </row>
    <row r="197" spans="1:6" ht="13">
      <c r="A197" s="24">
        <v>43862</v>
      </c>
      <c r="B197" s="1">
        <v>55</v>
      </c>
      <c r="C197" s="1">
        <v>3</v>
      </c>
      <c r="D197" s="1">
        <v>10</v>
      </c>
      <c r="E197" s="1">
        <v>3</v>
      </c>
      <c r="F197" s="1">
        <v>11</v>
      </c>
    </row>
    <row r="198" spans="1:6" ht="13">
      <c r="A198" s="24">
        <v>43891</v>
      </c>
      <c r="B198" s="1">
        <v>38</v>
      </c>
      <c r="C198" s="1">
        <v>3</v>
      </c>
      <c r="D198" s="1">
        <v>6</v>
      </c>
      <c r="E198" s="1">
        <v>3</v>
      </c>
      <c r="F198" s="1">
        <v>7</v>
      </c>
    </row>
    <row r="199" spans="1:6" ht="13">
      <c r="A199" s="24">
        <v>43922</v>
      </c>
      <c r="B199" s="1">
        <v>28</v>
      </c>
      <c r="C199" s="1">
        <v>3</v>
      </c>
      <c r="D199" s="1">
        <v>4</v>
      </c>
      <c r="E199" s="1">
        <v>4</v>
      </c>
      <c r="F199" s="1">
        <v>5</v>
      </c>
    </row>
    <row r="200" spans="1:6" ht="13">
      <c r="A200" s="24">
        <v>43952</v>
      </c>
      <c r="B200" s="1">
        <v>40</v>
      </c>
      <c r="C200" s="1">
        <v>2</v>
      </c>
      <c r="D200" s="1">
        <v>7</v>
      </c>
      <c r="E200" s="1">
        <v>3</v>
      </c>
      <c r="F200" s="1">
        <v>7</v>
      </c>
    </row>
    <row r="201" spans="1:6" ht="13">
      <c r="A201" s="24">
        <v>43983</v>
      </c>
      <c r="B201" s="1">
        <v>52</v>
      </c>
      <c r="C201" s="1">
        <v>2</v>
      </c>
      <c r="D201" s="1">
        <v>8</v>
      </c>
      <c r="E201" s="1">
        <v>3</v>
      </c>
      <c r="F201" s="1">
        <v>10</v>
      </c>
    </row>
    <row r="202" spans="1:6" ht="13">
      <c r="A202" s="24">
        <v>44013</v>
      </c>
      <c r="B202" s="1">
        <v>56</v>
      </c>
      <c r="C202" s="1">
        <v>3</v>
      </c>
      <c r="D202" s="1">
        <v>7</v>
      </c>
      <c r="E202" s="1">
        <v>3</v>
      </c>
      <c r="F202" s="1">
        <v>10</v>
      </c>
    </row>
    <row r="203" spans="1:6" ht="13">
      <c r="A203" s="24">
        <v>44044</v>
      </c>
      <c r="B203" s="1">
        <v>50</v>
      </c>
      <c r="C203" s="1">
        <v>3</v>
      </c>
      <c r="D203" s="1">
        <v>7</v>
      </c>
      <c r="E203" s="1">
        <v>4</v>
      </c>
      <c r="F203" s="1">
        <v>9</v>
      </c>
    </row>
    <row r="204" spans="1:6" ht="13">
      <c r="A204" s="24">
        <v>44075</v>
      </c>
      <c r="B204" s="1">
        <v>43</v>
      </c>
      <c r="C204" s="1">
        <v>3</v>
      </c>
      <c r="D204" s="1">
        <v>7</v>
      </c>
      <c r="E204" s="1">
        <v>3</v>
      </c>
      <c r="F204" s="1">
        <v>10</v>
      </c>
    </row>
    <row r="205" spans="1:6" ht="13">
      <c r="A205" s="25">
        <v>44105</v>
      </c>
      <c r="B205" s="1">
        <v>41</v>
      </c>
      <c r="C205" s="1">
        <v>2</v>
      </c>
      <c r="D205" s="1">
        <v>7</v>
      </c>
      <c r="E205" s="1">
        <v>3</v>
      </c>
      <c r="F205" s="1">
        <v>10</v>
      </c>
    </row>
    <row r="206" spans="1:6" ht="13">
      <c r="A206" s="25">
        <v>44136</v>
      </c>
      <c r="B206" s="1">
        <v>41</v>
      </c>
      <c r="C206" s="1">
        <v>3</v>
      </c>
      <c r="D206" s="1">
        <v>6</v>
      </c>
      <c r="E206" s="1">
        <v>3</v>
      </c>
      <c r="F206" s="1">
        <v>8</v>
      </c>
    </row>
    <row r="207" spans="1:6" ht="13">
      <c r="A207" s="25">
        <v>44166</v>
      </c>
      <c r="B207" s="1">
        <v>37</v>
      </c>
      <c r="C207" s="1">
        <v>3</v>
      </c>
      <c r="D207" s="1">
        <v>7</v>
      </c>
      <c r="E207" s="1">
        <v>3</v>
      </c>
      <c r="F207" s="1">
        <v>8</v>
      </c>
    </row>
    <row r="208" spans="1:6" ht="13">
      <c r="A208" s="24">
        <v>44197</v>
      </c>
      <c r="B208" s="1">
        <v>49</v>
      </c>
      <c r="C208" s="1">
        <v>3</v>
      </c>
      <c r="D208" s="1">
        <v>7</v>
      </c>
      <c r="E208" s="1">
        <v>3</v>
      </c>
      <c r="F208" s="1">
        <v>9</v>
      </c>
    </row>
    <row r="209" spans="1:6" ht="13">
      <c r="A209" s="24">
        <v>44228</v>
      </c>
      <c r="B209" s="1">
        <v>50</v>
      </c>
      <c r="C209" s="1">
        <v>3</v>
      </c>
      <c r="D209" s="1">
        <v>7</v>
      </c>
      <c r="E209" s="1">
        <v>4</v>
      </c>
      <c r="F209" s="1">
        <v>10</v>
      </c>
    </row>
    <row r="210" spans="1:6" ht="13">
      <c r="A210" s="24">
        <v>44256</v>
      </c>
      <c r="B210" s="1">
        <v>55</v>
      </c>
      <c r="C210" s="1">
        <v>3</v>
      </c>
      <c r="D210" s="1">
        <v>6</v>
      </c>
      <c r="E210" s="1">
        <v>4</v>
      </c>
      <c r="F210" s="1">
        <v>11</v>
      </c>
    </row>
    <row r="211" spans="1:6" ht="13">
      <c r="A211" s="24">
        <v>44287</v>
      </c>
      <c r="B211" s="1">
        <v>48</v>
      </c>
      <c r="C211" s="1">
        <v>3</v>
      </c>
      <c r="D211" s="1">
        <v>8</v>
      </c>
      <c r="E211" s="1">
        <v>4</v>
      </c>
      <c r="F211" s="1">
        <v>10</v>
      </c>
    </row>
    <row r="212" spans="1:6" ht="13">
      <c r="A212" s="24">
        <v>44317</v>
      </c>
      <c r="B212" s="1">
        <v>50</v>
      </c>
      <c r="C212" s="1">
        <v>3</v>
      </c>
      <c r="D212" s="1">
        <v>9</v>
      </c>
      <c r="E212" s="1">
        <v>4</v>
      </c>
      <c r="F212" s="1">
        <v>9</v>
      </c>
    </row>
    <row r="213" spans="1:6" ht="13">
      <c r="A213" s="24">
        <v>44348</v>
      </c>
      <c r="B213" s="1">
        <v>49</v>
      </c>
      <c r="C213" s="1">
        <v>3</v>
      </c>
      <c r="D213" s="1">
        <v>8</v>
      </c>
      <c r="E213" s="1">
        <v>4</v>
      </c>
      <c r="F213" s="1">
        <v>8</v>
      </c>
    </row>
    <row r="214" spans="1:6" ht="13">
      <c r="A214" s="24">
        <v>44378</v>
      </c>
      <c r="B214" s="1">
        <v>53</v>
      </c>
      <c r="C214" s="1">
        <v>3</v>
      </c>
      <c r="D214" s="1">
        <v>8</v>
      </c>
      <c r="E214" s="1">
        <v>4</v>
      </c>
      <c r="F214" s="1">
        <v>9</v>
      </c>
    </row>
    <row r="215" spans="1:6" ht="13">
      <c r="A215" s="24">
        <v>44409</v>
      </c>
      <c r="B215" s="1">
        <v>52</v>
      </c>
      <c r="C215" s="1">
        <v>3</v>
      </c>
      <c r="D215" s="1">
        <v>8</v>
      </c>
      <c r="E215" s="1">
        <v>4</v>
      </c>
      <c r="F215" s="1">
        <v>10</v>
      </c>
    </row>
    <row r="216" spans="1:6" ht="13">
      <c r="A216" s="24">
        <v>44440</v>
      </c>
      <c r="B216" s="1">
        <v>40</v>
      </c>
      <c r="C216" s="1">
        <v>3</v>
      </c>
      <c r="D216" s="1">
        <v>7</v>
      </c>
      <c r="E216" s="1">
        <v>10</v>
      </c>
      <c r="F216" s="1">
        <v>10</v>
      </c>
    </row>
    <row r="217" spans="1:6" ht="13">
      <c r="A217" s="25">
        <v>44470</v>
      </c>
      <c r="B217" s="1">
        <v>31</v>
      </c>
      <c r="C217" s="1">
        <v>2</v>
      </c>
      <c r="D217" s="1">
        <v>8</v>
      </c>
      <c r="E217" s="1">
        <v>8</v>
      </c>
      <c r="F217" s="1">
        <v>10</v>
      </c>
    </row>
    <row r="218" spans="1:6" ht="13">
      <c r="A218" s="25">
        <v>44501</v>
      </c>
      <c r="B218" s="1">
        <v>33</v>
      </c>
      <c r="C218" s="1">
        <v>3</v>
      </c>
      <c r="D218" s="1">
        <v>8</v>
      </c>
      <c r="E218" s="1">
        <v>10</v>
      </c>
      <c r="F218" s="1">
        <v>10</v>
      </c>
    </row>
    <row r="219" spans="1:6" ht="13">
      <c r="A219" s="25">
        <v>44531</v>
      </c>
      <c r="B219" s="1">
        <v>33</v>
      </c>
      <c r="C219" s="1">
        <v>3</v>
      </c>
      <c r="D219" s="1">
        <v>7</v>
      </c>
      <c r="E219" s="1">
        <v>9</v>
      </c>
      <c r="F219" s="1">
        <v>7</v>
      </c>
    </row>
    <row r="220" spans="1:6" ht="13">
      <c r="A220" s="24">
        <v>44562</v>
      </c>
      <c r="B220" s="1">
        <v>38</v>
      </c>
      <c r="C220" s="1">
        <v>3</v>
      </c>
      <c r="D220" s="1">
        <v>8</v>
      </c>
      <c r="E220" s="1">
        <v>12</v>
      </c>
      <c r="F220" s="1">
        <v>10</v>
      </c>
    </row>
    <row r="221" spans="1:6" ht="13">
      <c r="A221" s="24">
        <v>44593</v>
      </c>
      <c r="B221" s="1">
        <v>36</v>
      </c>
      <c r="C221" s="1">
        <v>3</v>
      </c>
      <c r="D221" s="1">
        <v>8</v>
      </c>
      <c r="E221" s="1">
        <v>10</v>
      </c>
      <c r="F221" s="1">
        <v>11</v>
      </c>
    </row>
    <row r="222" spans="1:6" ht="13">
      <c r="A222" s="24">
        <v>44621</v>
      </c>
      <c r="B222" s="1">
        <v>34</v>
      </c>
      <c r="C222" s="1">
        <v>3</v>
      </c>
      <c r="D222" s="1">
        <v>10</v>
      </c>
      <c r="E222" s="1">
        <v>11</v>
      </c>
      <c r="F222" s="1">
        <v>11</v>
      </c>
    </row>
    <row r="223" spans="1:6" ht="13">
      <c r="A223" s="24">
        <v>44652</v>
      </c>
      <c r="B223" s="1">
        <v>34</v>
      </c>
      <c r="C223" s="1">
        <v>3</v>
      </c>
      <c r="D223" s="1">
        <v>8</v>
      </c>
      <c r="E223" s="1">
        <v>11</v>
      </c>
      <c r="F223" s="1">
        <v>10</v>
      </c>
    </row>
    <row r="224" spans="1:6" ht="13">
      <c r="A224" s="24">
        <v>44682</v>
      </c>
      <c r="B224" s="1">
        <v>34</v>
      </c>
      <c r="C224" s="1">
        <v>3</v>
      </c>
      <c r="D224" s="1">
        <v>10</v>
      </c>
      <c r="E224" s="1">
        <v>11</v>
      </c>
      <c r="F224" s="1">
        <v>10</v>
      </c>
    </row>
    <row r="225" spans="1:6" ht="13">
      <c r="A225" s="24">
        <v>44713</v>
      </c>
      <c r="B225" s="1">
        <v>34</v>
      </c>
      <c r="C225" s="1">
        <v>3</v>
      </c>
      <c r="D225" s="1">
        <v>9</v>
      </c>
      <c r="E225" s="1">
        <v>10</v>
      </c>
      <c r="F225" s="1">
        <v>10</v>
      </c>
    </row>
    <row r="226" spans="1:6" ht="13">
      <c r="A226" s="24">
        <v>44743</v>
      </c>
      <c r="B226" s="1">
        <v>37</v>
      </c>
      <c r="C226" s="1">
        <v>3</v>
      </c>
      <c r="D226" s="1">
        <v>9</v>
      </c>
      <c r="E226" s="1">
        <v>10</v>
      </c>
      <c r="F226" s="1">
        <v>10</v>
      </c>
    </row>
    <row r="227" spans="1:6" ht="13">
      <c r="A227" s="24">
        <v>44774</v>
      </c>
      <c r="B227" s="1">
        <v>40</v>
      </c>
      <c r="C227" s="1">
        <v>3</v>
      </c>
      <c r="D227" s="1">
        <v>9</v>
      </c>
      <c r="E227" s="1">
        <v>10</v>
      </c>
      <c r="F227" s="1">
        <v>10</v>
      </c>
    </row>
    <row r="228" spans="1:6" ht="13">
      <c r="A228" s="24">
        <v>44805</v>
      </c>
      <c r="B228" s="1">
        <v>35</v>
      </c>
      <c r="C228" s="1">
        <v>3</v>
      </c>
      <c r="D228" s="1">
        <v>9</v>
      </c>
      <c r="E228" s="1">
        <v>9</v>
      </c>
      <c r="F228" s="1">
        <v>10</v>
      </c>
    </row>
    <row r="229" spans="1:6" ht="13">
      <c r="A229" s="25">
        <v>44835</v>
      </c>
      <c r="B229" s="1">
        <v>48</v>
      </c>
      <c r="C229" s="1">
        <v>3</v>
      </c>
      <c r="D229" s="1">
        <v>10</v>
      </c>
      <c r="E229" s="1">
        <v>9</v>
      </c>
      <c r="F229" s="1">
        <v>11</v>
      </c>
    </row>
    <row r="230" spans="1:6" ht="13">
      <c r="A230" s="25">
        <v>44866</v>
      </c>
      <c r="B230" s="1">
        <v>52</v>
      </c>
      <c r="C230" s="1">
        <v>4</v>
      </c>
      <c r="D230" s="1">
        <v>11</v>
      </c>
      <c r="E230" s="1">
        <v>10</v>
      </c>
      <c r="F230" s="1">
        <v>11</v>
      </c>
    </row>
    <row r="231" spans="1:6" ht="13">
      <c r="A231" s="25">
        <v>44896</v>
      </c>
      <c r="B231" s="1">
        <v>44</v>
      </c>
      <c r="C231" s="1">
        <v>4</v>
      </c>
      <c r="D231" s="1">
        <v>9</v>
      </c>
      <c r="E231" s="1">
        <v>10</v>
      </c>
      <c r="F231" s="1">
        <v>8</v>
      </c>
    </row>
    <row r="232" spans="1:6" ht="13">
      <c r="A232" s="24">
        <v>44927</v>
      </c>
      <c r="B232" s="1">
        <v>56</v>
      </c>
      <c r="C232" s="1">
        <v>4</v>
      </c>
      <c r="D232" s="1">
        <v>12</v>
      </c>
      <c r="E232" s="1">
        <v>12</v>
      </c>
      <c r="F232" s="1">
        <v>11</v>
      </c>
    </row>
    <row r="233" spans="1:6" ht="13">
      <c r="A233" s="24">
        <v>44958</v>
      </c>
      <c r="B233" s="1">
        <v>57</v>
      </c>
      <c r="C233" s="1">
        <v>4</v>
      </c>
      <c r="D233" s="1">
        <v>12</v>
      </c>
      <c r="E233" s="1">
        <v>11</v>
      </c>
      <c r="F233" s="1">
        <v>11</v>
      </c>
    </row>
    <row r="234" spans="1:6" ht="13">
      <c r="A234" s="24">
        <v>44986</v>
      </c>
      <c r="B234" s="1">
        <v>43</v>
      </c>
      <c r="C234" s="1">
        <v>4</v>
      </c>
      <c r="D234" s="1">
        <v>11</v>
      </c>
      <c r="E234" s="1">
        <v>11</v>
      </c>
      <c r="F234" s="1">
        <v>12</v>
      </c>
    </row>
    <row r="235" spans="1:6" ht="13">
      <c r="A235" s="24">
        <v>45017</v>
      </c>
      <c r="B235" s="1">
        <v>39</v>
      </c>
      <c r="C235" s="1">
        <v>4</v>
      </c>
      <c r="D235" s="1">
        <v>9</v>
      </c>
      <c r="E235" s="1">
        <v>11</v>
      </c>
      <c r="F235" s="1">
        <v>10</v>
      </c>
    </row>
    <row r="236" spans="1:6" ht="13">
      <c r="A236" s="24">
        <v>45047</v>
      </c>
      <c r="B236" s="1">
        <v>41</v>
      </c>
      <c r="C236" s="1">
        <v>4</v>
      </c>
      <c r="D236" s="1">
        <v>10</v>
      </c>
      <c r="E236" s="1">
        <v>11</v>
      </c>
      <c r="F236" s="1">
        <v>12</v>
      </c>
    </row>
    <row r="237" spans="1:6" ht="13">
      <c r="A237" s="24">
        <v>45078</v>
      </c>
      <c r="B237" s="1">
        <v>39</v>
      </c>
      <c r="C237" s="1">
        <v>4</v>
      </c>
      <c r="D237" s="1">
        <v>9</v>
      </c>
      <c r="E237" s="1">
        <v>11</v>
      </c>
      <c r="F237" s="1">
        <v>11</v>
      </c>
    </row>
    <row r="238" spans="1:6" ht="13">
      <c r="A238" s="24">
        <v>45108</v>
      </c>
      <c r="B238" s="1">
        <v>44</v>
      </c>
      <c r="C238" s="1">
        <v>4</v>
      </c>
      <c r="D238" s="1">
        <v>10</v>
      </c>
      <c r="E238" s="1">
        <v>12</v>
      </c>
      <c r="F238" s="1">
        <v>11</v>
      </c>
    </row>
    <row r="239" spans="1:6" ht="13">
      <c r="A239" s="24">
        <v>45139</v>
      </c>
      <c r="B239" s="1">
        <v>46</v>
      </c>
      <c r="C239" s="1">
        <v>4</v>
      </c>
      <c r="D239" s="1">
        <v>9</v>
      </c>
      <c r="E239" s="1">
        <v>11</v>
      </c>
      <c r="F239" s="1">
        <v>11</v>
      </c>
    </row>
    <row r="240" spans="1:6" ht="13">
      <c r="A240" s="24">
        <v>45170</v>
      </c>
      <c r="B240" s="1">
        <v>41</v>
      </c>
      <c r="C240" s="1">
        <v>3</v>
      </c>
      <c r="D240" s="1">
        <v>9</v>
      </c>
      <c r="E240" s="1">
        <v>9</v>
      </c>
      <c r="F240" s="1">
        <v>11</v>
      </c>
    </row>
    <row r="241" spans="1:6" ht="13">
      <c r="A241" s="25">
        <v>45200</v>
      </c>
      <c r="B241" s="1">
        <v>41</v>
      </c>
      <c r="C241" s="1">
        <v>4</v>
      </c>
      <c r="D241" s="1">
        <v>9</v>
      </c>
      <c r="E241" s="1">
        <v>10</v>
      </c>
      <c r="F241" s="1">
        <v>12</v>
      </c>
    </row>
    <row r="242" spans="1:6" ht="13">
      <c r="A242" s="25">
        <v>45231</v>
      </c>
      <c r="B242" s="1">
        <v>38</v>
      </c>
      <c r="C242" s="1">
        <v>4</v>
      </c>
      <c r="D242" s="1">
        <v>9</v>
      </c>
      <c r="E242" s="1">
        <v>9</v>
      </c>
      <c r="F242" s="1">
        <v>11</v>
      </c>
    </row>
    <row r="243" spans="1:6" ht="13">
      <c r="A243" s="25">
        <v>45261</v>
      </c>
      <c r="B243" s="1">
        <v>36</v>
      </c>
      <c r="C243" s="1">
        <v>4</v>
      </c>
      <c r="D243" s="1">
        <v>8</v>
      </c>
      <c r="E243" s="1">
        <v>9</v>
      </c>
      <c r="F243" s="1">
        <v>9</v>
      </c>
    </row>
    <row r="244" spans="1:6" ht="13">
      <c r="A244" s="24">
        <v>45292</v>
      </c>
      <c r="B244" s="1">
        <v>48</v>
      </c>
      <c r="C244" s="1">
        <v>4</v>
      </c>
      <c r="D244" s="1">
        <v>10</v>
      </c>
      <c r="E244" s="1">
        <v>11</v>
      </c>
      <c r="F244" s="1">
        <v>12</v>
      </c>
    </row>
    <row r="245" spans="1:6" ht="13">
      <c r="A245" s="24">
        <v>45323</v>
      </c>
      <c r="B245" s="1">
        <v>70</v>
      </c>
      <c r="C245" s="1">
        <v>4</v>
      </c>
      <c r="D245" s="1">
        <v>10</v>
      </c>
      <c r="E245" s="1">
        <v>10</v>
      </c>
      <c r="F245" s="1">
        <v>13</v>
      </c>
    </row>
    <row r="246" spans="1:6" ht="13">
      <c r="A246" s="24">
        <v>45352</v>
      </c>
      <c r="B246" s="1">
        <v>45</v>
      </c>
      <c r="C246" s="1">
        <v>3</v>
      </c>
      <c r="D246" s="1">
        <v>9</v>
      </c>
      <c r="E246" s="1">
        <v>10</v>
      </c>
      <c r="F246" s="1">
        <v>13</v>
      </c>
    </row>
    <row r="247" spans="1:6" ht="13">
      <c r="A247" s="24">
        <v>45383</v>
      </c>
      <c r="B247" s="1">
        <v>40</v>
      </c>
      <c r="C247" s="1">
        <v>4</v>
      </c>
      <c r="D247" s="1">
        <v>9</v>
      </c>
      <c r="E247" s="1">
        <v>9</v>
      </c>
      <c r="F247" s="1">
        <v>12</v>
      </c>
    </row>
    <row r="248" spans="1:6" ht="13">
      <c r="A248" s="24">
        <v>45413</v>
      </c>
      <c r="B248" s="1">
        <v>42</v>
      </c>
      <c r="C248" s="1">
        <v>5</v>
      </c>
      <c r="D248" s="1">
        <v>7</v>
      </c>
      <c r="E248" s="1">
        <v>10</v>
      </c>
      <c r="F248" s="1">
        <v>11</v>
      </c>
    </row>
    <row r="249" spans="1:6" ht="13">
      <c r="A249" s="24">
        <v>45444</v>
      </c>
      <c r="B249" s="1">
        <v>36</v>
      </c>
      <c r="C249" s="1">
        <v>4</v>
      </c>
      <c r="D249" s="1">
        <v>7</v>
      </c>
      <c r="E249" s="1">
        <v>9</v>
      </c>
      <c r="F249" s="1">
        <v>9</v>
      </c>
    </row>
    <row r="250" spans="1:6" ht="13">
      <c r="A250" s="24">
        <v>45474</v>
      </c>
      <c r="B250" s="1">
        <v>43</v>
      </c>
      <c r="C250" s="1">
        <v>4</v>
      </c>
      <c r="D250" s="1">
        <v>9</v>
      </c>
      <c r="E250" s="1">
        <v>9</v>
      </c>
      <c r="F250" s="1">
        <v>12</v>
      </c>
    </row>
    <row r="251" spans="1:6" ht="13">
      <c r="A251" s="24">
        <v>45505</v>
      </c>
      <c r="B251" s="1">
        <v>45</v>
      </c>
      <c r="C251" s="1">
        <v>4</v>
      </c>
      <c r="D251" s="1">
        <v>8</v>
      </c>
      <c r="E251" s="1">
        <v>11</v>
      </c>
      <c r="F251" s="1">
        <v>11</v>
      </c>
    </row>
    <row r="252" spans="1:6" ht="13">
      <c r="A252" s="24">
        <v>45536</v>
      </c>
      <c r="B252" s="1">
        <v>42</v>
      </c>
      <c r="C252" s="1">
        <v>4</v>
      </c>
      <c r="D252" s="1">
        <v>7</v>
      </c>
      <c r="E252" s="1">
        <v>10</v>
      </c>
      <c r="F252" s="1">
        <v>12</v>
      </c>
    </row>
    <row r="253" spans="1:6" ht="13">
      <c r="A253" s="25">
        <v>45566</v>
      </c>
      <c r="B253" s="1">
        <v>42</v>
      </c>
      <c r="C253" s="1">
        <v>5</v>
      </c>
      <c r="D253" s="1">
        <v>10</v>
      </c>
      <c r="E253" s="1">
        <v>9</v>
      </c>
      <c r="F253" s="1">
        <v>13</v>
      </c>
    </row>
    <row r="254" spans="1:6" ht="13">
      <c r="A254" s="25">
        <v>45597</v>
      </c>
      <c r="B254" s="1">
        <v>39</v>
      </c>
      <c r="C254" s="1">
        <v>5</v>
      </c>
      <c r="D254" s="1">
        <v>8</v>
      </c>
      <c r="E254" s="1">
        <v>9</v>
      </c>
      <c r="F254" s="1">
        <v>12</v>
      </c>
    </row>
    <row r="255" spans="1:6" ht="13">
      <c r="A255" s="25">
        <v>45627</v>
      </c>
      <c r="B255" s="1">
        <v>36</v>
      </c>
      <c r="C255" s="1">
        <v>4</v>
      </c>
      <c r="D255" s="1">
        <v>8</v>
      </c>
      <c r="E255" s="1">
        <v>9</v>
      </c>
      <c r="F255" s="1">
        <v>8</v>
      </c>
    </row>
    <row r="256" spans="1:6" ht="13">
      <c r="A256" s="24">
        <v>45658</v>
      </c>
      <c r="B256" s="1">
        <v>47</v>
      </c>
      <c r="C256" s="1">
        <v>4</v>
      </c>
      <c r="D256" s="1">
        <v>9</v>
      </c>
      <c r="E256" s="1">
        <v>11</v>
      </c>
      <c r="F256" s="1">
        <v>14</v>
      </c>
    </row>
    <row r="257" spans="1:6" ht="13">
      <c r="A257" s="24">
        <v>45689</v>
      </c>
      <c r="B257" s="1">
        <v>46</v>
      </c>
      <c r="C257" s="1">
        <v>4</v>
      </c>
      <c r="D257" s="1">
        <v>9</v>
      </c>
      <c r="E257" s="1">
        <v>11</v>
      </c>
      <c r="F257" s="1">
        <v>13</v>
      </c>
    </row>
    <row r="258" spans="1:6" ht="13">
      <c r="A258" s="24">
        <v>45717</v>
      </c>
      <c r="B258" s="1">
        <v>44</v>
      </c>
      <c r="C258" s="1">
        <v>4</v>
      </c>
      <c r="D258" s="1">
        <v>9</v>
      </c>
      <c r="E258" s="1">
        <v>10</v>
      </c>
      <c r="F258" s="1">
        <v>13</v>
      </c>
    </row>
    <row r="259" spans="1:6" ht="13">
      <c r="A259" s="24">
        <v>45748</v>
      </c>
      <c r="B259" s="1">
        <v>42</v>
      </c>
      <c r="C259" s="1">
        <v>3</v>
      </c>
      <c r="D259" s="1">
        <v>8</v>
      </c>
      <c r="E259" s="1">
        <v>11</v>
      </c>
      <c r="F259" s="1">
        <v>12</v>
      </c>
    </row>
    <row r="260" spans="1:6" ht="13">
      <c r="A260" s="24">
        <v>45778</v>
      </c>
      <c r="B260" s="1">
        <v>41</v>
      </c>
      <c r="C260" s="1">
        <v>4</v>
      </c>
      <c r="D260" s="1">
        <v>8</v>
      </c>
      <c r="E260" s="1">
        <v>11</v>
      </c>
      <c r="F260" s="1">
        <v>13</v>
      </c>
    </row>
    <row r="261" spans="1:6" ht="13">
      <c r="A261" s="24">
        <v>45809</v>
      </c>
      <c r="B261" s="1">
        <v>43</v>
      </c>
      <c r="C261" s="1">
        <v>4</v>
      </c>
      <c r="D261" s="1">
        <v>8</v>
      </c>
      <c r="E261" s="1">
        <v>10</v>
      </c>
      <c r="F261" s="1">
        <v>13</v>
      </c>
    </row>
    <row r="262" spans="1:6" ht="13">
      <c r="A262" s="24">
        <v>45839</v>
      </c>
      <c r="B262" s="1">
        <v>43</v>
      </c>
      <c r="C262" s="1">
        <v>4</v>
      </c>
      <c r="D262" s="1">
        <v>8</v>
      </c>
      <c r="E262" s="1">
        <v>10</v>
      </c>
      <c r="F262" s="1">
        <v>12</v>
      </c>
    </row>
    <row r="263" spans="1:6" ht="13">
      <c r="A263" s="24">
        <v>45870</v>
      </c>
      <c r="B263" s="1">
        <v>44</v>
      </c>
      <c r="C263" s="1">
        <v>3</v>
      </c>
      <c r="D263" s="1">
        <v>9</v>
      </c>
      <c r="E263" s="1">
        <v>11</v>
      </c>
      <c r="F263" s="1">
        <v>10</v>
      </c>
    </row>
    <row r="264" spans="1:6" ht="13">
      <c r="A264" s="24">
        <v>45901</v>
      </c>
      <c r="B264" s="1">
        <v>43</v>
      </c>
      <c r="C264" s="1">
        <v>3</v>
      </c>
      <c r="D264" s="1">
        <v>8</v>
      </c>
      <c r="E264" s="1">
        <v>10</v>
      </c>
      <c r="F264" s="1">
        <v>13</v>
      </c>
    </row>
    <row r="265" spans="1:6" ht="13">
      <c r="A265" s="25">
        <v>45931</v>
      </c>
      <c r="B265" s="1">
        <v>41</v>
      </c>
      <c r="C265" s="1">
        <v>3</v>
      </c>
      <c r="D265" s="1">
        <v>8</v>
      </c>
      <c r="E265" s="1">
        <v>8</v>
      </c>
      <c r="F265" s="1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288"/>
  <sheetViews>
    <sheetView workbookViewId="0"/>
  </sheetViews>
  <sheetFormatPr baseColWidth="10" defaultColWidth="12.6640625" defaultRowHeight="15.75" customHeight="1"/>
  <sheetData>
    <row r="1" spans="1:11" ht="15.75" customHeight="1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75" customHeight="1">
      <c r="A2" s="1">
        <v>2004</v>
      </c>
      <c r="B2" s="1" t="s">
        <v>158</v>
      </c>
      <c r="C2" s="1" t="s">
        <v>159</v>
      </c>
      <c r="D2" s="1" t="s">
        <v>160</v>
      </c>
      <c r="E2" s="1" t="s">
        <v>161</v>
      </c>
      <c r="F2" s="1" t="s">
        <v>162</v>
      </c>
      <c r="G2" s="1" t="s">
        <v>163</v>
      </c>
      <c r="H2" s="1" t="s">
        <v>164</v>
      </c>
      <c r="I2" s="1" t="s">
        <v>165</v>
      </c>
      <c r="J2" s="1" t="s">
        <v>166</v>
      </c>
      <c r="K2" s="1" t="s">
        <v>167</v>
      </c>
    </row>
    <row r="3" spans="1:11" ht="15.75" customHeight="1">
      <c r="A3" s="1">
        <v>2005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</row>
    <row r="4" spans="1:11" ht="15.75" customHeight="1">
      <c r="A4" s="1">
        <v>2006</v>
      </c>
      <c r="B4" s="1" t="s">
        <v>178</v>
      </c>
      <c r="C4" s="1" t="s">
        <v>179</v>
      </c>
      <c r="D4" s="1" t="s">
        <v>180</v>
      </c>
      <c r="E4" s="1" t="s">
        <v>181</v>
      </c>
      <c r="F4" s="1" t="s">
        <v>182</v>
      </c>
      <c r="G4" s="1" t="s">
        <v>183</v>
      </c>
      <c r="H4" s="1" t="s">
        <v>184</v>
      </c>
      <c r="I4" s="1" t="s">
        <v>185</v>
      </c>
      <c r="J4" s="1" t="s">
        <v>186</v>
      </c>
      <c r="K4" s="1" t="s">
        <v>187</v>
      </c>
    </row>
    <row r="5" spans="1:11" ht="15.75" customHeight="1">
      <c r="A5" s="1">
        <v>2007</v>
      </c>
      <c r="B5" s="1" t="s">
        <v>188</v>
      </c>
      <c r="C5" s="1" t="s">
        <v>189</v>
      </c>
      <c r="D5" s="1" t="s">
        <v>190</v>
      </c>
      <c r="E5" s="1" t="s">
        <v>191</v>
      </c>
      <c r="F5" s="1" t="s">
        <v>192</v>
      </c>
      <c r="G5" s="1" t="s">
        <v>193</v>
      </c>
      <c r="H5" s="1" t="s">
        <v>194</v>
      </c>
      <c r="I5" s="1" t="s">
        <v>195</v>
      </c>
      <c r="J5" s="1" t="s">
        <v>196</v>
      </c>
      <c r="K5" s="1" t="s">
        <v>197</v>
      </c>
    </row>
    <row r="6" spans="1:11" ht="15.75" customHeight="1">
      <c r="A6" s="1">
        <v>2008</v>
      </c>
      <c r="B6" s="1" t="s">
        <v>198</v>
      </c>
      <c r="C6" s="1" t="s">
        <v>199</v>
      </c>
      <c r="D6" s="1" t="s">
        <v>200</v>
      </c>
      <c r="E6" s="1" t="s">
        <v>201</v>
      </c>
      <c r="F6" s="1" t="s">
        <v>202</v>
      </c>
      <c r="G6" s="1" t="s">
        <v>203</v>
      </c>
      <c r="H6" s="1" t="s">
        <v>204</v>
      </c>
      <c r="I6" s="1" t="s">
        <v>205</v>
      </c>
      <c r="J6" s="1" t="s">
        <v>206</v>
      </c>
      <c r="K6" s="1" t="s">
        <v>207</v>
      </c>
    </row>
    <row r="7" spans="1:11" ht="15.75" customHeight="1">
      <c r="A7" s="1">
        <v>2009</v>
      </c>
      <c r="B7" s="1" t="s">
        <v>208</v>
      </c>
      <c r="C7" s="1" t="s">
        <v>209</v>
      </c>
      <c r="D7" s="1" t="s">
        <v>210</v>
      </c>
      <c r="E7" s="1" t="s">
        <v>211</v>
      </c>
      <c r="F7" s="1" t="s">
        <v>212</v>
      </c>
      <c r="G7" s="1" t="s">
        <v>213</v>
      </c>
      <c r="H7" s="1" t="s">
        <v>214</v>
      </c>
      <c r="I7" s="1" t="s">
        <v>215</v>
      </c>
      <c r="J7" s="1" t="s">
        <v>216</v>
      </c>
      <c r="K7" s="1" t="s">
        <v>217</v>
      </c>
    </row>
    <row r="8" spans="1:11" ht="15.75" customHeight="1">
      <c r="A8" s="1">
        <v>2010</v>
      </c>
      <c r="B8" s="1" t="s">
        <v>218</v>
      </c>
      <c r="C8" s="1" t="s">
        <v>219</v>
      </c>
      <c r="D8" s="1" t="s">
        <v>220</v>
      </c>
      <c r="E8" s="1" t="s">
        <v>221</v>
      </c>
      <c r="F8" s="1" t="s">
        <v>222</v>
      </c>
      <c r="G8" s="1" t="s">
        <v>223</v>
      </c>
      <c r="H8" s="1" t="s">
        <v>224</v>
      </c>
      <c r="I8" s="1" t="s">
        <v>225</v>
      </c>
      <c r="J8" s="1" t="s">
        <v>226</v>
      </c>
      <c r="K8" s="1" t="s">
        <v>227</v>
      </c>
    </row>
    <row r="9" spans="1:11" ht="15.75" customHeight="1">
      <c r="A9" s="1">
        <v>2011</v>
      </c>
      <c r="B9" s="1" t="s">
        <v>228</v>
      </c>
      <c r="C9" s="1" t="s">
        <v>229</v>
      </c>
      <c r="D9" s="1" t="s">
        <v>230</v>
      </c>
      <c r="E9" s="1" t="s">
        <v>231</v>
      </c>
      <c r="F9" s="1" t="s">
        <v>232</v>
      </c>
      <c r="G9" s="1" t="s">
        <v>233</v>
      </c>
      <c r="H9" s="1" t="s">
        <v>234</v>
      </c>
      <c r="I9" s="1" t="s">
        <v>235</v>
      </c>
      <c r="J9" s="1" t="s">
        <v>236</v>
      </c>
      <c r="K9" s="1" t="s">
        <v>237</v>
      </c>
    </row>
    <row r="10" spans="1:11" ht="15.75" customHeight="1">
      <c r="A10" s="1">
        <v>2012</v>
      </c>
      <c r="B10" s="1" t="s">
        <v>238</v>
      </c>
      <c r="C10" s="1" t="s">
        <v>239</v>
      </c>
      <c r="D10" s="1" t="s">
        <v>240</v>
      </c>
      <c r="E10" s="1" t="s">
        <v>241</v>
      </c>
      <c r="F10" s="1" t="s">
        <v>242</v>
      </c>
      <c r="G10" s="1" t="s">
        <v>243</v>
      </c>
      <c r="H10" s="1" t="s">
        <v>244</v>
      </c>
      <c r="I10" s="1" t="s">
        <v>245</v>
      </c>
      <c r="J10" s="1" t="s">
        <v>246</v>
      </c>
      <c r="K10" s="1" t="s">
        <v>247</v>
      </c>
    </row>
    <row r="11" spans="1:11" ht="15.75" customHeight="1">
      <c r="A11" s="1">
        <v>2013</v>
      </c>
      <c r="B11" s="1" t="s">
        <v>248</v>
      </c>
      <c r="C11" s="1" t="s">
        <v>249</v>
      </c>
      <c r="D11" s="1" t="s">
        <v>250</v>
      </c>
      <c r="E11" s="1" t="s">
        <v>251</v>
      </c>
      <c r="F11" s="1" t="s">
        <v>252</v>
      </c>
      <c r="G11" s="1" t="s">
        <v>253</v>
      </c>
      <c r="H11" s="1" t="s">
        <v>254</v>
      </c>
      <c r="I11" s="1" t="s">
        <v>255</v>
      </c>
      <c r="J11" s="1" t="s">
        <v>256</v>
      </c>
      <c r="K11" s="1" t="s">
        <v>257</v>
      </c>
    </row>
    <row r="12" spans="1:11" ht="15.75" customHeight="1">
      <c r="A12" s="1">
        <v>2014</v>
      </c>
      <c r="B12" s="1" t="s">
        <v>258</v>
      </c>
      <c r="C12" s="1" t="s">
        <v>259</v>
      </c>
      <c r="D12" s="1" t="s">
        <v>260</v>
      </c>
      <c r="E12" s="1" t="s">
        <v>261</v>
      </c>
      <c r="F12" s="1" t="s">
        <v>262</v>
      </c>
      <c r="G12" s="1" t="s">
        <v>263</v>
      </c>
      <c r="H12" s="1" t="s">
        <v>264</v>
      </c>
      <c r="I12" s="1" t="s">
        <v>265</v>
      </c>
      <c r="J12" s="1" t="s">
        <v>266</v>
      </c>
      <c r="K12" s="1" t="s">
        <v>267</v>
      </c>
    </row>
    <row r="13" spans="1:11" ht="15.75" customHeight="1">
      <c r="A13" s="1">
        <v>2015</v>
      </c>
      <c r="B13" s="1" t="s">
        <v>268</v>
      </c>
      <c r="C13" s="1" t="s">
        <v>269</v>
      </c>
      <c r="D13" s="1" t="s">
        <v>270</v>
      </c>
      <c r="E13" s="1" t="s">
        <v>271</v>
      </c>
      <c r="F13" s="1" t="s">
        <v>272</v>
      </c>
      <c r="G13" s="1" t="s">
        <v>273</v>
      </c>
      <c r="H13" s="1" t="s">
        <v>274</v>
      </c>
      <c r="I13" s="1" t="s">
        <v>275</v>
      </c>
      <c r="J13" s="1" t="s">
        <v>276</v>
      </c>
      <c r="K13" s="1" t="s">
        <v>277</v>
      </c>
    </row>
    <row r="14" spans="1:11" ht="15.75" customHeight="1">
      <c r="A14" s="1">
        <v>2016</v>
      </c>
      <c r="B14" s="1" t="s">
        <v>278</v>
      </c>
      <c r="C14" s="1" t="s">
        <v>279</v>
      </c>
      <c r="D14" s="1" t="s">
        <v>280</v>
      </c>
      <c r="E14" s="1" t="s">
        <v>281</v>
      </c>
      <c r="F14" s="1" t="s">
        <v>282</v>
      </c>
      <c r="G14" s="1" t="s">
        <v>283</v>
      </c>
      <c r="H14" s="1" t="s">
        <v>284</v>
      </c>
      <c r="I14" s="1" t="s">
        <v>285</v>
      </c>
      <c r="J14" s="1" t="s">
        <v>286</v>
      </c>
      <c r="K14" s="1" t="s">
        <v>287</v>
      </c>
    </row>
    <row r="15" spans="1:11" ht="15.75" customHeight="1">
      <c r="A15" s="1">
        <v>2017</v>
      </c>
      <c r="B15" s="1" t="s">
        <v>288</v>
      </c>
      <c r="C15" s="1" t="s">
        <v>289</v>
      </c>
      <c r="D15" s="1" t="s">
        <v>290</v>
      </c>
      <c r="E15" s="1" t="s">
        <v>291</v>
      </c>
      <c r="F15" s="1" t="s">
        <v>292</v>
      </c>
      <c r="G15" s="1" t="s">
        <v>293</v>
      </c>
      <c r="H15" s="1" t="s">
        <v>294</v>
      </c>
      <c r="I15" s="1" t="s">
        <v>295</v>
      </c>
      <c r="J15" s="1" t="s">
        <v>296</v>
      </c>
      <c r="K15" s="1" t="s">
        <v>297</v>
      </c>
    </row>
    <row r="16" spans="1:11" ht="15.75" customHeight="1">
      <c r="A16" s="1">
        <v>2018</v>
      </c>
      <c r="B16" s="1" t="s">
        <v>298</v>
      </c>
      <c r="C16" s="1" t="s">
        <v>299</v>
      </c>
      <c r="D16" s="1" t="s">
        <v>300</v>
      </c>
      <c r="E16" s="1" t="s">
        <v>301</v>
      </c>
      <c r="F16" s="1" t="s">
        <v>302</v>
      </c>
      <c r="G16" s="1" t="s">
        <v>303</v>
      </c>
      <c r="H16" s="1" t="s">
        <v>304</v>
      </c>
      <c r="I16" s="1" t="s">
        <v>305</v>
      </c>
      <c r="J16" s="1" t="s">
        <v>306</v>
      </c>
      <c r="K16" s="1" t="s">
        <v>307</v>
      </c>
    </row>
    <row r="17" spans="1:11" ht="15.75" customHeight="1">
      <c r="A17" s="1">
        <v>2019</v>
      </c>
      <c r="B17" s="1" t="s">
        <v>308</v>
      </c>
      <c r="C17" s="1" t="s">
        <v>309</v>
      </c>
      <c r="D17" s="1" t="s">
        <v>310</v>
      </c>
      <c r="E17" s="1" t="s">
        <v>311</v>
      </c>
      <c r="F17" s="1" t="s">
        <v>312</v>
      </c>
      <c r="G17" s="1" t="s">
        <v>313</v>
      </c>
      <c r="H17" s="1" t="s">
        <v>314</v>
      </c>
      <c r="I17" s="1" t="s">
        <v>315</v>
      </c>
      <c r="J17" s="1" t="s">
        <v>316</v>
      </c>
      <c r="K17" s="1" t="s">
        <v>317</v>
      </c>
    </row>
    <row r="18" spans="1:11" ht="15.75" customHeight="1">
      <c r="A18" s="1">
        <v>2020</v>
      </c>
      <c r="B18" s="1" t="s">
        <v>318</v>
      </c>
      <c r="C18" s="1" t="s">
        <v>319</v>
      </c>
      <c r="D18" s="1" t="s">
        <v>320</v>
      </c>
      <c r="E18" s="1" t="s">
        <v>321</v>
      </c>
      <c r="F18" s="1" t="s">
        <v>322</v>
      </c>
      <c r="G18" s="1" t="s">
        <v>323</v>
      </c>
      <c r="H18" s="1" t="s">
        <v>324</v>
      </c>
      <c r="I18" s="1" t="s">
        <v>325</v>
      </c>
      <c r="J18" s="1" t="s">
        <v>326</v>
      </c>
      <c r="K18" s="1" t="s">
        <v>327</v>
      </c>
    </row>
    <row r="19" spans="1:11" ht="15.75" customHeight="1">
      <c r="A19" s="1">
        <v>2021</v>
      </c>
      <c r="B19" s="1" t="s">
        <v>328</v>
      </c>
      <c r="C19" s="1" t="s">
        <v>329</v>
      </c>
      <c r="D19" s="1" t="s">
        <v>330</v>
      </c>
      <c r="E19" s="1" t="s">
        <v>331</v>
      </c>
      <c r="F19" s="1" t="s">
        <v>332</v>
      </c>
      <c r="G19" s="1" t="s">
        <v>333</v>
      </c>
      <c r="H19" s="1" t="s">
        <v>334</v>
      </c>
      <c r="I19" s="1" t="s">
        <v>335</v>
      </c>
      <c r="J19" s="1" t="s">
        <v>336</v>
      </c>
      <c r="K19" s="1" t="s">
        <v>337</v>
      </c>
    </row>
    <row r="20" spans="1:11" ht="15.75" customHeight="1">
      <c r="A20" s="1">
        <v>2022</v>
      </c>
      <c r="B20" s="1" t="s">
        <v>338</v>
      </c>
      <c r="C20" s="1" t="s">
        <v>339</v>
      </c>
      <c r="D20" s="1" t="s">
        <v>340</v>
      </c>
      <c r="E20" s="1" t="s">
        <v>341</v>
      </c>
      <c r="F20" s="1" t="s">
        <v>342</v>
      </c>
      <c r="G20" s="1" t="s">
        <v>343</v>
      </c>
      <c r="H20" s="1" t="s">
        <v>344</v>
      </c>
      <c r="I20" s="1" t="s">
        <v>345</v>
      </c>
      <c r="J20" s="1" t="s">
        <v>346</v>
      </c>
      <c r="K20" s="1" t="s">
        <v>347</v>
      </c>
    </row>
    <row r="21" spans="1:11" ht="15.75" customHeight="1">
      <c r="A21" s="1">
        <v>2023</v>
      </c>
      <c r="B21" s="1" t="s">
        <v>348</v>
      </c>
      <c r="C21" s="1" t="s">
        <v>349</v>
      </c>
      <c r="D21" s="1" t="s">
        <v>350</v>
      </c>
      <c r="E21" s="1" t="s">
        <v>351</v>
      </c>
      <c r="F21" s="1" t="s">
        <v>352</v>
      </c>
      <c r="G21" s="1" t="s">
        <v>353</v>
      </c>
      <c r="H21" s="1" t="s">
        <v>354</v>
      </c>
      <c r="I21" s="1" t="s">
        <v>355</v>
      </c>
      <c r="J21" s="1" t="s">
        <v>356</v>
      </c>
      <c r="K21" s="1" t="s">
        <v>357</v>
      </c>
    </row>
    <row r="22" spans="1:11" ht="15.75" customHeight="1">
      <c r="A22" s="1">
        <v>2024</v>
      </c>
      <c r="B22" s="1" t="s">
        <v>358</v>
      </c>
      <c r="C22" s="1" t="s">
        <v>359</v>
      </c>
      <c r="D22" s="1" t="s">
        <v>360</v>
      </c>
      <c r="E22" s="1" t="s">
        <v>361</v>
      </c>
      <c r="F22" s="1" t="s">
        <v>362</v>
      </c>
      <c r="G22" s="1" t="s">
        <v>363</v>
      </c>
      <c r="H22" s="1" t="s">
        <v>364</v>
      </c>
      <c r="I22" s="1" t="s">
        <v>365</v>
      </c>
      <c r="J22" s="1" t="s">
        <v>366</v>
      </c>
      <c r="K22" s="1" t="s">
        <v>367</v>
      </c>
    </row>
    <row r="27" spans="1:11" ht="15.75" customHeight="1">
      <c r="A27" s="24"/>
    </row>
    <row r="28" spans="1:11" ht="15.75" customHeight="1">
      <c r="A28" s="24"/>
    </row>
    <row r="29" spans="1:11" ht="15.75" customHeight="1">
      <c r="A29" s="24"/>
    </row>
    <row r="30" spans="1:11" ht="15.75" customHeight="1">
      <c r="A30" s="24"/>
    </row>
    <row r="31" spans="1:11" ht="15.75" customHeight="1">
      <c r="A31" s="24"/>
    </row>
    <row r="32" spans="1:11" ht="15.75" customHeight="1">
      <c r="A32" s="24"/>
    </row>
    <row r="33" spans="1:1" ht="15.75" customHeight="1">
      <c r="A33" s="24"/>
    </row>
    <row r="34" spans="1:1" ht="15.75" customHeight="1">
      <c r="A34" s="24"/>
    </row>
    <row r="35" spans="1:1" ht="15.75" customHeight="1">
      <c r="A35" s="24"/>
    </row>
    <row r="36" spans="1:1" ht="15.75" customHeight="1">
      <c r="A36" s="25"/>
    </row>
    <row r="37" spans="1:1" ht="15.75" customHeight="1">
      <c r="A37" s="25"/>
    </row>
    <row r="38" spans="1:1" ht="15.75" customHeight="1">
      <c r="A38" s="25"/>
    </row>
    <row r="39" spans="1:1" ht="15.75" customHeight="1">
      <c r="A39" s="24"/>
    </row>
    <row r="40" spans="1:1" ht="15.75" customHeight="1">
      <c r="A40" s="24"/>
    </row>
    <row r="41" spans="1:1" ht="15.75" customHeight="1">
      <c r="A41" s="24"/>
    </row>
    <row r="42" spans="1:1" ht="15.75" customHeight="1">
      <c r="A42" s="24"/>
    </row>
    <row r="43" spans="1:1" ht="15.75" customHeight="1">
      <c r="A43" s="24"/>
    </row>
    <row r="44" spans="1:1" ht="15.75" customHeight="1">
      <c r="A44" s="24"/>
    </row>
    <row r="45" spans="1:1" ht="15.75" customHeight="1">
      <c r="A45" s="24"/>
    </row>
    <row r="46" spans="1:1" ht="15.75" customHeight="1">
      <c r="A46" s="24"/>
    </row>
    <row r="47" spans="1:1" ht="15.75" customHeight="1">
      <c r="A47" s="24"/>
    </row>
    <row r="48" spans="1:1" ht="15.75" customHeight="1">
      <c r="A48" s="25"/>
    </row>
    <row r="49" spans="1:1" ht="13">
      <c r="A49" s="25"/>
    </row>
    <row r="50" spans="1:1" ht="13">
      <c r="A50" s="25"/>
    </row>
    <row r="51" spans="1:1" ht="13">
      <c r="A51" s="24"/>
    </row>
    <row r="52" spans="1:1" ht="13">
      <c r="A52" s="24"/>
    </row>
    <row r="53" spans="1:1" ht="13">
      <c r="A53" s="24"/>
    </row>
    <row r="54" spans="1:1" ht="13">
      <c r="A54" s="24"/>
    </row>
    <row r="55" spans="1:1" ht="13">
      <c r="A55" s="24"/>
    </row>
    <row r="56" spans="1:1" ht="13">
      <c r="A56" s="24"/>
    </row>
    <row r="57" spans="1:1" ht="13">
      <c r="A57" s="24"/>
    </row>
    <row r="58" spans="1:1" ht="13">
      <c r="A58" s="24"/>
    </row>
    <row r="59" spans="1:1" ht="13">
      <c r="A59" s="24"/>
    </row>
    <row r="60" spans="1:1" ht="13">
      <c r="A60" s="25"/>
    </row>
    <row r="61" spans="1:1" ht="13">
      <c r="A61" s="25"/>
    </row>
    <row r="62" spans="1:1" ht="13">
      <c r="A62" s="25"/>
    </row>
    <row r="63" spans="1:1" ht="13">
      <c r="A63" s="24"/>
    </row>
    <row r="64" spans="1:1" ht="13">
      <c r="A64" s="24"/>
    </row>
    <row r="65" spans="1:1" ht="13">
      <c r="A65" s="24"/>
    </row>
    <row r="66" spans="1:1" ht="13">
      <c r="A66" s="24"/>
    </row>
    <row r="67" spans="1:1" ht="13">
      <c r="A67" s="24"/>
    </row>
    <row r="68" spans="1:1" ht="13">
      <c r="A68" s="24"/>
    </row>
    <row r="69" spans="1:1" ht="13">
      <c r="A69" s="24"/>
    </row>
    <row r="70" spans="1:1" ht="13">
      <c r="A70" s="24"/>
    </row>
    <row r="71" spans="1:1" ht="13">
      <c r="A71" s="24"/>
    </row>
    <row r="72" spans="1:1" ht="13">
      <c r="A72" s="25"/>
    </row>
    <row r="73" spans="1:1" ht="13">
      <c r="A73" s="25"/>
    </row>
    <row r="74" spans="1:1" ht="13">
      <c r="A74" s="25"/>
    </row>
    <row r="75" spans="1:1" ht="13">
      <c r="A75" s="24"/>
    </row>
    <row r="76" spans="1:1" ht="13">
      <c r="A76" s="24"/>
    </row>
    <row r="77" spans="1:1" ht="13">
      <c r="A77" s="24"/>
    </row>
    <row r="78" spans="1:1" ht="13">
      <c r="A78" s="24"/>
    </row>
    <row r="79" spans="1:1" ht="13">
      <c r="A79" s="24"/>
    </row>
    <row r="80" spans="1:1" ht="13">
      <c r="A80" s="24"/>
    </row>
    <row r="81" spans="1:1" ht="13">
      <c r="A81" s="24"/>
    </row>
    <row r="82" spans="1:1" ht="13">
      <c r="A82" s="24"/>
    </row>
    <row r="83" spans="1:1" ht="13">
      <c r="A83" s="24"/>
    </row>
    <row r="84" spans="1:1" ht="13">
      <c r="A84" s="25"/>
    </row>
    <row r="85" spans="1:1" ht="13">
      <c r="A85" s="25"/>
    </row>
    <row r="86" spans="1:1" ht="13">
      <c r="A86" s="25"/>
    </row>
    <row r="87" spans="1:1" ht="13">
      <c r="A87" s="24"/>
    </row>
    <row r="88" spans="1:1" ht="13">
      <c r="A88" s="24"/>
    </row>
    <row r="89" spans="1:1" ht="13">
      <c r="A89" s="24"/>
    </row>
    <row r="90" spans="1:1" ht="13">
      <c r="A90" s="24"/>
    </row>
    <row r="91" spans="1:1" ht="13">
      <c r="A91" s="24"/>
    </row>
    <row r="92" spans="1:1" ht="13">
      <c r="A92" s="24"/>
    </row>
    <row r="93" spans="1:1" ht="13">
      <c r="A93" s="24"/>
    </row>
    <row r="94" spans="1:1" ht="13">
      <c r="A94" s="24"/>
    </row>
    <row r="95" spans="1:1" ht="13">
      <c r="A95" s="24"/>
    </row>
    <row r="96" spans="1:1" ht="13">
      <c r="A96" s="25"/>
    </row>
    <row r="97" spans="1:1" ht="13">
      <c r="A97" s="25"/>
    </row>
    <row r="98" spans="1:1" ht="13">
      <c r="A98" s="25"/>
    </row>
    <row r="99" spans="1:1" ht="13">
      <c r="A99" s="24"/>
    </row>
    <row r="100" spans="1:1" ht="13">
      <c r="A100" s="24"/>
    </row>
    <row r="101" spans="1:1" ht="13">
      <c r="A101" s="24"/>
    </row>
    <row r="102" spans="1:1" ht="13">
      <c r="A102" s="24"/>
    </row>
    <row r="103" spans="1:1" ht="13">
      <c r="A103" s="24"/>
    </row>
    <row r="104" spans="1:1" ht="13">
      <c r="A104" s="24"/>
    </row>
    <row r="105" spans="1:1" ht="13">
      <c r="A105" s="24"/>
    </row>
    <row r="106" spans="1:1" ht="13">
      <c r="A106" s="24"/>
    </row>
    <row r="107" spans="1:1" ht="13">
      <c r="A107" s="24"/>
    </row>
    <row r="108" spans="1:1" ht="13">
      <c r="A108" s="25"/>
    </row>
    <row r="109" spans="1:1" ht="13">
      <c r="A109" s="25"/>
    </row>
    <row r="110" spans="1:1" ht="13">
      <c r="A110" s="25"/>
    </row>
    <row r="111" spans="1:1" ht="13">
      <c r="A111" s="24"/>
    </row>
    <row r="112" spans="1:1" ht="13">
      <c r="A112" s="24"/>
    </row>
    <row r="113" spans="1:1" ht="13">
      <c r="A113" s="24"/>
    </row>
    <row r="114" spans="1:1" ht="13">
      <c r="A114" s="24"/>
    </row>
    <row r="115" spans="1:1" ht="13">
      <c r="A115" s="24"/>
    </row>
    <row r="116" spans="1:1" ht="13">
      <c r="A116" s="24"/>
    </row>
    <row r="117" spans="1:1" ht="13">
      <c r="A117" s="24"/>
    </row>
    <row r="118" spans="1:1" ht="13">
      <c r="A118" s="24"/>
    </row>
    <row r="119" spans="1:1" ht="13">
      <c r="A119" s="24"/>
    </row>
    <row r="120" spans="1:1" ht="13">
      <c r="A120" s="25"/>
    </row>
    <row r="121" spans="1:1" ht="13">
      <c r="A121" s="25"/>
    </row>
    <row r="122" spans="1:1" ht="13">
      <c r="A122" s="25"/>
    </row>
    <row r="123" spans="1:1" ht="13">
      <c r="A123" s="24"/>
    </row>
    <row r="124" spans="1:1" ht="13">
      <c r="A124" s="24"/>
    </row>
    <row r="125" spans="1:1" ht="13">
      <c r="A125" s="24"/>
    </row>
    <row r="126" spans="1:1" ht="13">
      <c r="A126" s="24"/>
    </row>
    <row r="127" spans="1:1" ht="13">
      <c r="A127" s="24"/>
    </row>
    <row r="128" spans="1:1" ht="13">
      <c r="A128" s="24"/>
    </row>
    <row r="129" spans="1:1" ht="13">
      <c r="A129" s="24"/>
    </row>
    <row r="130" spans="1:1" ht="13">
      <c r="A130" s="24"/>
    </row>
    <row r="131" spans="1:1" ht="13">
      <c r="A131" s="24"/>
    </row>
    <row r="132" spans="1:1" ht="13">
      <c r="A132" s="25"/>
    </row>
    <row r="133" spans="1:1" ht="13">
      <c r="A133" s="25"/>
    </row>
    <row r="134" spans="1:1" ht="13">
      <c r="A134" s="25"/>
    </row>
    <row r="135" spans="1:1" ht="13">
      <c r="A135" s="24"/>
    </row>
    <row r="136" spans="1:1" ht="13">
      <c r="A136" s="24"/>
    </row>
    <row r="137" spans="1:1" ht="13">
      <c r="A137" s="24"/>
    </row>
    <row r="138" spans="1:1" ht="13">
      <c r="A138" s="24"/>
    </row>
    <row r="139" spans="1:1" ht="13">
      <c r="A139" s="24"/>
    </row>
    <row r="140" spans="1:1" ht="13">
      <c r="A140" s="24"/>
    </row>
    <row r="141" spans="1:1" ht="13">
      <c r="A141" s="24"/>
    </row>
    <row r="142" spans="1:1" ht="13">
      <c r="A142" s="24"/>
    </row>
    <row r="143" spans="1:1" ht="13">
      <c r="A143" s="24"/>
    </row>
    <row r="144" spans="1:1" ht="13">
      <c r="A144" s="25"/>
    </row>
    <row r="145" spans="1:1" ht="13">
      <c r="A145" s="25"/>
    </row>
    <row r="146" spans="1:1" ht="13">
      <c r="A146" s="25"/>
    </row>
    <row r="147" spans="1:1" ht="13">
      <c r="A147" s="24"/>
    </row>
    <row r="148" spans="1:1" ht="13">
      <c r="A148" s="24"/>
    </row>
    <row r="149" spans="1:1" ht="13">
      <c r="A149" s="24"/>
    </row>
    <row r="150" spans="1:1" ht="13">
      <c r="A150" s="24"/>
    </row>
    <row r="151" spans="1:1" ht="13">
      <c r="A151" s="24"/>
    </row>
    <row r="152" spans="1:1" ht="13">
      <c r="A152" s="24"/>
    </row>
    <row r="153" spans="1:1" ht="13">
      <c r="A153" s="24"/>
    </row>
    <row r="154" spans="1:1" ht="13">
      <c r="A154" s="24"/>
    </row>
    <row r="155" spans="1:1" ht="13">
      <c r="A155" s="24"/>
    </row>
    <row r="156" spans="1:1" ht="13">
      <c r="A156" s="25"/>
    </row>
    <row r="157" spans="1:1" ht="13">
      <c r="A157" s="25"/>
    </row>
    <row r="158" spans="1:1" ht="13">
      <c r="A158" s="25"/>
    </row>
    <row r="159" spans="1:1" ht="13">
      <c r="A159" s="24"/>
    </row>
    <row r="160" spans="1:1" ht="13">
      <c r="A160" s="24"/>
    </row>
    <row r="161" spans="1:1" ht="13">
      <c r="A161" s="24"/>
    </row>
    <row r="162" spans="1:1" ht="13">
      <c r="A162" s="24"/>
    </row>
    <row r="163" spans="1:1" ht="13">
      <c r="A163" s="24"/>
    </row>
    <row r="164" spans="1:1" ht="13">
      <c r="A164" s="24"/>
    </row>
    <row r="165" spans="1:1" ht="13">
      <c r="A165" s="24"/>
    </row>
    <row r="166" spans="1:1" ht="13">
      <c r="A166" s="24"/>
    </row>
    <row r="167" spans="1:1" ht="13">
      <c r="A167" s="24"/>
    </row>
    <row r="168" spans="1:1" ht="13">
      <c r="A168" s="25"/>
    </row>
    <row r="169" spans="1:1" ht="13">
      <c r="A169" s="25"/>
    </row>
    <row r="170" spans="1:1" ht="13">
      <c r="A170" s="25"/>
    </row>
    <row r="171" spans="1:1" ht="13">
      <c r="A171" s="24"/>
    </row>
    <row r="172" spans="1:1" ht="13">
      <c r="A172" s="24"/>
    </row>
    <row r="173" spans="1:1" ht="13">
      <c r="A173" s="24"/>
    </row>
    <row r="174" spans="1:1" ht="13">
      <c r="A174" s="24"/>
    </row>
    <row r="175" spans="1:1" ht="13">
      <c r="A175" s="24"/>
    </row>
    <row r="176" spans="1:1" ht="13">
      <c r="A176" s="24"/>
    </row>
    <row r="177" spans="1:1" ht="13">
      <c r="A177" s="24"/>
    </row>
    <row r="178" spans="1:1" ht="13">
      <c r="A178" s="24"/>
    </row>
    <row r="179" spans="1:1" ht="13">
      <c r="A179" s="24"/>
    </row>
    <row r="180" spans="1:1" ht="13">
      <c r="A180" s="25"/>
    </row>
    <row r="181" spans="1:1" ht="13">
      <c r="A181" s="25"/>
    </row>
    <row r="182" spans="1:1" ht="13">
      <c r="A182" s="25"/>
    </row>
    <row r="183" spans="1:1" ht="13">
      <c r="A183" s="24"/>
    </row>
    <row r="184" spans="1:1" ht="13">
      <c r="A184" s="24"/>
    </row>
    <row r="185" spans="1:1" ht="13">
      <c r="A185" s="24"/>
    </row>
    <row r="186" spans="1:1" ht="13">
      <c r="A186" s="24"/>
    </row>
    <row r="187" spans="1:1" ht="13">
      <c r="A187" s="24"/>
    </row>
    <row r="188" spans="1:1" ht="13">
      <c r="A188" s="24"/>
    </row>
    <row r="189" spans="1:1" ht="13">
      <c r="A189" s="24"/>
    </row>
    <row r="190" spans="1:1" ht="13">
      <c r="A190" s="24"/>
    </row>
    <row r="191" spans="1:1" ht="13">
      <c r="A191" s="24"/>
    </row>
    <row r="192" spans="1:1" ht="13">
      <c r="A192" s="25"/>
    </row>
    <row r="193" spans="1:1" ht="13">
      <c r="A193" s="25"/>
    </row>
    <row r="194" spans="1:1" ht="13">
      <c r="A194" s="25"/>
    </row>
    <row r="195" spans="1:1" ht="13">
      <c r="A195" s="24"/>
    </row>
    <row r="196" spans="1:1" ht="13">
      <c r="A196" s="24"/>
    </row>
    <row r="197" spans="1:1" ht="13">
      <c r="A197" s="24"/>
    </row>
    <row r="198" spans="1:1" ht="13">
      <c r="A198" s="24"/>
    </row>
    <row r="199" spans="1:1" ht="13">
      <c r="A199" s="24"/>
    </row>
    <row r="200" spans="1:1" ht="13">
      <c r="A200" s="24"/>
    </row>
    <row r="201" spans="1:1" ht="13">
      <c r="A201" s="24"/>
    </row>
    <row r="202" spans="1:1" ht="13">
      <c r="A202" s="24"/>
    </row>
    <row r="203" spans="1:1" ht="13">
      <c r="A203" s="24"/>
    </row>
    <row r="204" spans="1:1" ht="13">
      <c r="A204" s="25"/>
    </row>
    <row r="205" spans="1:1" ht="13">
      <c r="A205" s="25"/>
    </row>
    <row r="206" spans="1:1" ht="13">
      <c r="A206" s="25"/>
    </row>
    <row r="207" spans="1:1" ht="13">
      <c r="A207" s="24"/>
    </row>
    <row r="208" spans="1:1" ht="13">
      <c r="A208" s="24"/>
    </row>
    <row r="209" spans="1:1" ht="13">
      <c r="A209" s="24"/>
    </row>
    <row r="210" spans="1:1" ht="13">
      <c r="A210" s="24"/>
    </row>
    <row r="211" spans="1:1" ht="13">
      <c r="A211" s="24"/>
    </row>
    <row r="212" spans="1:1" ht="13">
      <c r="A212" s="24"/>
    </row>
    <row r="213" spans="1:1" ht="13">
      <c r="A213" s="24"/>
    </row>
    <row r="214" spans="1:1" ht="13">
      <c r="A214" s="24"/>
    </row>
    <row r="215" spans="1:1" ht="13">
      <c r="A215" s="24"/>
    </row>
    <row r="216" spans="1:1" ht="13">
      <c r="A216" s="25"/>
    </row>
    <row r="217" spans="1:1" ht="13">
      <c r="A217" s="25"/>
    </row>
    <row r="218" spans="1:1" ht="13">
      <c r="A218" s="25"/>
    </row>
    <row r="219" spans="1:1" ht="13">
      <c r="A219" s="24"/>
    </row>
    <row r="220" spans="1:1" ht="13">
      <c r="A220" s="24"/>
    </row>
    <row r="221" spans="1:1" ht="13">
      <c r="A221" s="24"/>
    </row>
    <row r="222" spans="1:1" ht="13">
      <c r="A222" s="24"/>
    </row>
    <row r="223" spans="1:1" ht="13">
      <c r="A223" s="24"/>
    </row>
    <row r="224" spans="1:1" ht="13">
      <c r="A224" s="24"/>
    </row>
    <row r="225" spans="1:1" ht="13">
      <c r="A225" s="24"/>
    </row>
    <row r="226" spans="1:1" ht="13">
      <c r="A226" s="24"/>
    </row>
    <row r="227" spans="1:1" ht="13">
      <c r="A227" s="24"/>
    </row>
    <row r="228" spans="1:1" ht="13">
      <c r="A228" s="25"/>
    </row>
    <row r="229" spans="1:1" ht="13">
      <c r="A229" s="25"/>
    </row>
    <row r="230" spans="1:1" ht="13">
      <c r="A230" s="25"/>
    </row>
    <row r="231" spans="1:1" ht="13">
      <c r="A231" s="24"/>
    </row>
    <row r="232" spans="1:1" ht="13">
      <c r="A232" s="24"/>
    </row>
    <row r="233" spans="1:1" ht="13">
      <c r="A233" s="24"/>
    </row>
    <row r="234" spans="1:1" ht="13">
      <c r="A234" s="24"/>
    </row>
    <row r="235" spans="1:1" ht="13">
      <c r="A235" s="24"/>
    </row>
    <row r="236" spans="1:1" ht="13">
      <c r="A236" s="24"/>
    </row>
    <row r="237" spans="1:1" ht="13">
      <c r="A237" s="24"/>
    </row>
    <row r="238" spans="1:1" ht="13">
      <c r="A238" s="24"/>
    </row>
    <row r="239" spans="1:1" ht="13">
      <c r="A239" s="24"/>
    </row>
    <row r="240" spans="1:1" ht="13">
      <c r="A240" s="25"/>
    </row>
    <row r="241" spans="1:1" ht="13">
      <c r="A241" s="25"/>
    </row>
    <row r="242" spans="1:1" ht="13">
      <c r="A242" s="25"/>
    </row>
    <row r="243" spans="1:1" ht="13">
      <c r="A243" s="24"/>
    </row>
    <row r="244" spans="1:1" ht="13">
      <c r="A244" s="24"/>
    </row>
    <row r="245" spans="1:1" ht="13">
      <c r="A245" s="24"/>
    </row>
    <row r="246" spans="1:1" ht="13">
      <c r="A246" s="24"/>
    </row>
    <row r="247" spans="1:1" ht="13">
      <c r="A247" s="24"/>
    </row>
    <row r="248" spans="1:1" ht="13">
      <c r="A248" s="24"/>
    </row>
    <row r="249" spans="1:1" ht="13">
      <c r="A249" s="24"/>
    </row>
    <row r="250" spans="1:1" ht="13">
      <c r="A250" s="24"/>
    </row>
    <row r="251" spans="1:1" ht="13">
      <c r="A251" s="24"/>
    </row>
    <row r="252" spans="1:1" ht="13">
      <c r="A252" s="25"/>
    </row>
    <row r="253" spans="1:1" ht="13">
      <c r="A253" s="25"/>
    </row>
    <row r="254" spans="1:1" ht="13">
      <c r="A254" s="25"/>
    </row>
    <row r="255" spans="1:1" ht="13">
      <c r="A255" s="24"/>
    </row>
    <row r="256" spans="1:1" ht="13">
      <c r="A256" s="24"/>
    </row>
    <row r="257" spans="1:1" ht="13">
      <c r="A257" s="24"/>
    </row>
    <row r="258" spans="1:1" ht="13">
      <c r="A258" s="24"/>
    </row>
    <row r="259" spans="1:1" ht="13">
      <c r="A259" s="24"/>
    </row>
    <row r="260" spans="1:1" ht="13">
      <c r="A260" s="24"/>
    </row>
    <row r="261" spans="1:1" ht="13">
      <c r="A261" s="24"/>
    </row>
    <row r="262" spans="1:1" ht="13">
      <c r="A262" s="24"/>
    </row>
    <row r="263" spans="1:1" ht="13">
      <c r="A263" s="24"/>
    </row>
    <row r="264" spans="1:1" ht="13">
      <c r="A264" s="25"/>
    </row>
    <row r="265" spans="1:1" ht="13">
      <c r="A265" s="25"/>
    </row>
    <row r="266" spans="1:1" ht="13">
      <c r="A266" s="25"/>
    </row>
    <row r="267" spans="1:1" ht="13">
      <c r="A267" s="24"/>
    </row>
    <row r="268" spans="1:1" ht="13">
      <c r="A268" s="24"/>
    </row>
    <row r="269" spans="1:1" ht="13">
      <c r="A269" s="24"/>
    </row>
    <row r="270" spans="1:1" ht="13">
      <c r="A270" s="24"/>
    </row>
    <row r="271" spans="1:1" ht="13">
      <c r="A271" s="24"/>
    </row>
    <row r="272" spans="1:1" ht="13">
      <c r="A272" s="24"/>
    </row>
    <row r="273" spans="1:1" ht="13">
      <c r="A273" s="24"/>
    </row>
    <row r="274" spans="1:1" ht="13">
      <c r="A274" s="24"/>
    </row>
    <row r="275" spans="1:1" ht="13">
      <c r="A275" s="24"/>
    </row>
    <row r="276" spans="1:1" ht="13">
      <c r="A276" s="25"/>
    </row>
    <row r="277" spans="1:1" ht="13">
      <c r="A277" s="25"/>
    </row>
    <row r="278" spans="1:1" ht="13">
      <c r="A278" s="25"/>
    </row>
    <row r="279" spans="1:1" ht="13">
      <c r="A279" s="24"/>
    </row>
    <row r="280" spans="1:1" ht="13">
      <c r="A280" s="24"/>
    </row>
    <row r="281" spans="1:1" ht="13">
      <c r="A281" s="24"/>
    </row>
    <row r="282" spans="1:1" ht="13">
      <c r="A282" s="24"/>
    </row>
    <row r="283" spans="1:1" ht="13">
      <c r="A283" s="24"/>
    </row>
    <row r="284" spans="1:1" ht="13">
      <c r="A284" s="24"/>
    </row>
    <row r="285" spans="1:1" ht="13">
      <c r="A285" s="24"/>
    </row>
    <row r="286" spans="1:1" ht="13">
      <c r="A286" s="24"/>
    </row>
    <row r="287" spans="1:1" ht="13">
      <c r="A287" s="24"/>
    </row>
    <row r="288" spans="1:1" ht="13">
      <c r="A288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288"/>
  <sheetViews>
    <sheetView workbookViewId="0">
      <selection activeCell="O42" sqref="O42"/>
    </sheetView>
  </sheetViews>
  <sheetFormatPr baseColWidth="10" defaultColWidth="12.6640625" defaultRowHeight="15.75" customHeight="1"/>
  <sheetData>
    <row r="1" spans="1:26" ht="15.75" customHeight="1">
      <c r="B1" s="1" t="s">
        <v>368</v>
      </c>
      <c r="C1" s="1" t="s">
        <v>369</v>
      </c>
      <c r="D1" s="1" t="s">
        <v>370</v>
      </c>
      <c r="E1" s="1" t="s">
        <v>371</v>
      </c>
      <c r="F1" s="1" t="s">
        <v>372</v>
      </c>
      <c r="G1" s="1" t="s">
        <v>373</v>
      </c>
      <c r="H1" s="1" t="s">
        <v>374</v>
      </c>
      <c r="I1" s="1" t="s">
        <v>375</v>
      </c>
      <c r="J1" s="1" t="s">
        <v>376</v>
      </c>
      <c r="K1" s="1" t="s">
        <v>377</v>
      </c>
    </row>
    <row r="2" spans="1:26" ht="15.75" customHeight="1">
      <c r="A2" s="26">
        <v>2004</v>
      </c>
      <c r="B2" s="27" t="e">
        <f>1-('Évek átlagolt trendjei'!B1/'Évek átlagolt trendjei'!B2)</f>
        <v>#VALUE!</v>
      </c>
      <c r="C2" s="27" t="e">
        <f>1-('Évek átlagolt trendjei'!C1/'Évek átlagolt trendjei'!C2)</f>
        <v>#VALUE!</v>
      </c>
      <c r="D2" s="27" t="e">
        <f>1-('Évek átlagolt trendjei'!D1/'Évek átlagolt trendjei'!D2)</f>
        <v>#VALUE!</v>
      </c>
      <c r="E2" s="27" t="e">
        <f>1-('Évek átlagolt trendjei'!E1/'Évek átlagolt trendjei'!E2)</f>
        <v>#VALUE!</v>
      </c>
      <c r="F2" s="27" t="e">
        <f>1-('Évek átlagolt trendjei'!F1/'Évek átlagolt trendjei'!F2)</f>
        <v>#VALUE!</v>
      </c>
      <c r="G2" s="27" t="e">
        <f>1-('Évek átlagolt trendjei'!G1/'Évek átlagolt trendjei'!G2)</f>
        <v>#VALUE!</v>
      </c>
      <c r="H2" s="27" t="e">
        <f>1-('Évek átlagolt trendjei'!H1/'Évek átlagolt trendjei'!H2)</f>
        <v>#VALUE!</v>
      </c>
      <c r="I2" s="27" t="e">
        <f>1-('Évek átlagolt trendjei'!I1/'Évek átlagolt trendjei'!I2)</f>
        <v>#VALUE!</v>
      </c>
      <c r="J2" s="27" t="e">
        <f>1-('Évek átlagolt trendjei'!J1/'Évek átlagolt trendjei'!J2)</f>
        <v>#VALUE!</v>
      </c>
      <c r="K2" s="27" t="e">
        <f>1-('Évek átlagolt trendjei'!K1/'Évek átlagolt trendjei'!K2)</f>
        <v>#VALUE!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.75" customHeight="1">
      <c r="A3" s="26">
        <v>2005</v>
      </c>
      <c r="B3" s="28">
        <f>1-('Évek átlagolt trendjei'!B2/'Évek átlagolt trendjei'!B3)</f>
        <v>0.7857142857142857</v>
      </c>
      <c r="C3" s="28">
        <f>1-('Évek átlagolt trendjei'!C2/'Évek átlagolt trendjei'!C3)</f>
        <v>0.21538461543289944</v>
      </c>
      <c r="D3" s="28" t="e">
        <f>1-('Évek átlagolt trendjei'!D2/'Évek átlagolt trendjei'!D3)</f>
        <v>#DIV/0!</v>
      </c>
      <c r="E3" s="28" t="e">
        <f>1-('Évek átlagolt trendjei'!E2/'Évek átlagolt trendjei'!E3)</f>
        <v>#DIV/0!</v>
      </c>
      <c r="F3" s="28">
        <f>1-('Évek átlagolt trendjei'!F2/'Évek átlagolt trendjei'!F3)</f>
        <v>1</v>
      </c>
      <c r="G3" s="28" t="e">
        <f>1-('Évek átlagolt trendjei'!G2/'Évek átlagolt trendjei'!G3)</f>
        <v>#DIV/0!</v>
      </c>
      <c r="H3" s="28" t="e">
        <f>1-('Évek átlagolt trendjei'!H2/'Évek átlagolt trendjei'!H3)</f>
        <v>#DIV/0!</v>
      </c>
      <c r="I3" s="28" t="e">
        <f>1-('Évek átlagolt trendjei'!I2/'Évek átlagolt trendjei'!I3)</f>
        <v>#DIV/0!</v>
      </c>
      <c r="J3" s="28" t="e">
        <f>1-('Évek átlagolt trendjei'!J2/'Évek átlagolt trendjei'!J3)</f>
        <v>#DIV/0!</v>
      </c>
      <c r="K3" s="28">
        <f>1-('Évek átlagolt trendjei'!K2/'Évek átlagolt trendjei'!K3)</f>
        <v>1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5.75" customHeight="1">
      <c r="A4" s="26">
        <v>2006</v>
      </c>
      <c r="B4" s="28">
        <f>1-('Évek átlagolt trendjei'!B3/'Évek átlagolt trendjei'!B4)</f>
        <v>0.23636363630809909</v>
      </c>
      <c r="C4" s="28">
        <f>1-('Évek átlagolt trendjei'!C3/'Évek átlagolt trendjei'!C4)</f>
        <v>9.722222216666665E-2</v>
      </c>
      <c r="D4" s="28">
        <f>1-('Évek átlagolt trendjei'!D3/'Évek átlagolt trendjei'!D4)</f>
        <v>1</v>
      </c>
      <c r="E4" s="28" t="e">
        <f>1-('Évek átlagolt trendjei'!E3/'Évek átlagolt trendjei'!E4)</f>
        <v>#DIV/0!</v>
      </c>
      <c r="F4" s="28">
        <f>1-('Évek átlagolt trendjei'!F3/'Évek átlagolt trendjei'!F4)</f>
        <v>0.63636363641322313</v>
      </c>
      <c r="G4" s="28">
        <f>1-('Évek átlagolt trendjei'!G3/'Évek átlagolt trendjei'!G4)</f>
        <v>1</v>
      </c>
      <c r="H4" s="28" t="e">
        <f>1-('Évek átlagolt trendjei'!H3/'Évek átlagolt trendjei'!H4)</f>
        <v>#DIV/0!</v>
      </c>
      <c r="I4" s="28" t="e">
        <f>1-('Évek átlagolt trendjei'!I3/'Évek átlagolt trendjei'!I4)</f>
        <v>#DIV/0!</v>
      </c>
      <c r="J4" s="28" t="e">
        <f>1-('Évek átlagolt trendjei'!J3/'Évek átlagolt trendjei'!J4)</f>
        <v>#DIV/0!</v>
      </c>
      <c r="K4" s="28">
        <f>1-('Évek átlagolt trendjei'!K3/'Évek átlagolt trendjei'!K4)</f>
        <v>0.73333333328000005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.75" customHeight="1">
      <c r="A5" s="26">
        <v>2007</v>
      </c>
      <c r="B5" s="28">
        <f>1-('Évek átlagolt trendjei'!B4/'Évek átlagolt trendjei'!B5)</f>
        <v>0.20289855078260877</v>
      </c>
      <c r="C5" s="28">
        <f>1-('Évek átlagolt trendjei'!C4/'Évek átlagolt trendjei'!C5)</f>
        <v>6.4935064983639768E-2</v>
      </c>
      <c r="D5" s="28">
        <f>1-('Évek átlagolt trendjei'!D4/'Évek átlagolt trendjei'!D5)</f>
        <v>0.68965517239239005</v>
      </c>
      <c r="E5" s="28" t="e">
        <f>1-('Évek átlagolt trendjei'!E4/'Évek átlagolt trendjei'!E5)</f>
        <v>#DIV/0!</v>
      </c>
      <c r="F5" s="28">
        <f>1-('Évek átlagolt trendjei'!F4/'Évek átlagolt trendjei'!F5)</f>
        <v>0.26666666664000005</v>
      </c>
      <c r="G5" s="28">
        <f>1-('Évek átlagolt trendjei'!G4/'Évek átlagolt trendjei'!G5)</f>
        <v>0.21739130427977316</v>
      </c>
      <c r="H5" s="28">
        <f>1-('Évek átlagolt trendjei'!H4/'Évek átlagolt trendjei'!H5)</f>
        <v>1</v>
      </c>
      <c r="I5" s="28" t="e">
        <f>1-('Évek átlagolt trendjei'!I4/'Évek átlagolt trendjei'!I5)</f>
        <v>#DIV/0!</v>
      </c>
      <c r="J5" s="28">
        <f>1-('Évek átlagolt trendjei'!J4/'Évek átlagolt trendjei'!J5)</f>
        <v>1</v>
      </c>
      <c r="K5" s="28">
        <f>1-('Évek átlagolt trendjei'!K4/'Évek átlagolt trendjei'!K5)</f>
        <v>-0.4423076924186391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.75" customHeight="1">
      <c r="A6" s="26">
        <v>2008</v>
      </c>
      <c r="B6" s="28">
        <f>1-('Évek átlagolt trendjei'!B5/'Évek átlagolt trendjei'!B6)</f>
        <v>0</v>
      </c>
      <c r="C6" s="28">
        <f>1-('Évek átlagolt trendjei'!C5/'Évek átlagolt trendjei'!C6)</f>
        <v>8.3333333285714239E-2</v>
      </c>
      <c r="D6" s="28">
        <f>1-('Évek átlagolt trendjei'!D5/'Évek átlagolt trendjei'!D6)</f>
        <v>0.17142857143836732</v>
      </c>
      <c r="E6" s="28">
        <f>1-('Évek átlagolt trendjei'!E5/'Évek átlagolt trendjei'!E6)</f>
        <v>1</v>
      </c>
      <c r="F6" s="28">
        <f>1-('Évek átlagolt trendjei'!F5/'Évek átlagolt trendjei'!F6)</f>
        <v>0.11764705903114192</v>
      </c>
      <c r="G6" s="28">
        <f>1-('Évek átlagolt trendjei'!G5/'Évek átlagolt trendjei'!G6)</f>
        <v>0.36111111116666661</v>
      </c>
      <c r="H6" s="28">
        <f>1-('Évek átlagolt trendjei'!H5/'Évek átlagolt trendjei'!H6)</f>
        <v>0.4918032787207739</v>
      </c>
      <c r="I6" s="28" t="e">
        <f>1-('Évek átlagolt trendjei'!I5/'Évek átlagolt trendjei'!I6)</f>
        <v>#DIV/0!</v>
      </c>
      <c r="J6" s="28">
        <f>1-('Évek átlagolt trendjei'!J5/'Évek átlagolt trendjei'!J6)</f>
        <v>0.87500000001607148</v>
      </c>
      <c r="K6" s="28">
        <f>1-('Évek átlagolt trendjei'!K5/'Évek átlagolt trendjei'!K6)</f>
        <v>7.1428571566326649E-2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.75" customHeight="1">
      <c r="A7" s="1">
        <v>2009</v>
      </c>
      <c r="B7" s="23">
        <f>1-('Évek átlagolt trendjei'!B6/'Évek átlagolt trendjei'!B7)</f>
        <v>0.16867469883524466</v>
      </c>
      <c r="C7" s="23">
        <f>1-('Évek átlagolt trendjei'!C6/'Évek átlagolt trendjei'!C7)</f>
        <v>8.6956521778828066E-2</v>
      </c>
      <c r="D7" s="23">
        <f>1-('Évek átlagolt trendjei'!D6/'Évek átlagolt trendjei'!D7)</f>
        <v>5.4054054159240472E-2</v>
      </c>
      <c r="E7" s="23">
        <f>1-('Évek átlagolt trendjei'!E6/'Évek átlagolt trendjei'!E7)</f>
        <v>0.83333333333333337</v>
      </c>
      <c r="F7" s="23">
        <f>1-('Évek átlagolt trendjei'!F6/'Évek átlagolt trendjei'!F7)</f>
        <v>-6.2500000515625098E-2</v>
      </c>
      <c r="G7" s="23">
        <f>1-('Évek átlagolt trendjei'!G6/'Évek átlagolt trendjei'!G7)</f>
        <v>-0.16129032250572317</v>
      </c>
      <c r="H7" s="23">
        <f>1-('Évek átlagolt trendjei'!H6/'Évek átlagolt trendjei'!H7)</f>
        <v>0.20779220788530961</v>
      </c>
      <c r="I7" s="23">
        <f>1-('Évek átlagolt trendjei'!I6/'Évek átlagolt trendjei'!I7)</f>
        <v>1</v>
      </c>
      <c r="J7" s="23">
        <f>1-('Évek átlagolt trendjei'!J6/'Évek átlagolt trendjei'!J7)</f>
        <v>1.754385957894733E-2</v>
      </c>
      <c r="K7" s="23">
        <f>1-('Évek átlagolt trendjei'!K6/'Évek átlagolt trendjei'!K7)</f>
        <v>6.666666659999998E-2</v>
      </c>
    </row>
    <row r="8" spans="1:26" ht="15.75" customHeight="1">
      <c r="A8" s="1">
        <v>2010</v>
      </c>
      <c r="B8" s="23">
        <f>1-('Évek átlagolt trendjei'!B7/'Évek átlagolt trendjei'!B8)</f>
        <v>6.7415730334048685E-2</v>
      </c>
      <c r="C8" s="23">
        <f>1-('Évek átlagolt trendjei'!C7/'Évek átlagolt trendjei'!C8)</f>
        <v>-4.5454545547520819E-2</v>
      </c>
      <c r="D8" s="23">
        <f>1-('Évek átlagolt trendjei'!D7/'Évek átlagolt trendjei'!D8)</f>
        <v>8.6419753037036973E-2</v>
      </c>
      <c r="E8" s="23">
        <f>1-('Évek átlagolt trendjei'!E7/'Évek átlagolt trendjei'!E8)</f>
        <v>-0.38461538504142023</v>
      </c>
      <c r="F8" s="23">
        <f>1-('Évek átlagolt trendjei'!F7/'Évek átlagolt trendjei'!F8)</f>
        <v>0.1111111113333334</v>
      </c>
      <c r="G8" s="23">
        <f>1-('Évek átlagolt trendjei'!G7/'Évek átlagolt trendjei'!G8)</f>
        <v>0.18421052622022149</v>
      </c>
      <c r="H8" s="23">
        <f>1-('Évek átlagolt trendjei'!H7/'Évek átlagolt trendjei'!H8)</f>
        <v>4.9382715999999993E-2</v>
      </c>
      <c r="I8" s="23">
        <f>1-('Évek átlagolt trendjei'!I7/'Évek átlagolt trendjei'!I8)</f>
        <v>-0.49999999992499999</v>
      </c>
      <c r="J8" s="23">
        <f>1-('Évek átlagolt trendjei'!J7/'Évek átlagolt trendjei'!J8)</f>
        <v>9.5238095238095233E-2</v>
      </c>
      <c r="K8" s="23">
        <f>1-('Évek átlagolt trendjei'!K7/'Évek átlagolt trendjei'!K8)</f>
        <v>-5.2631578947368363E-2</v>
      </c>
    </row>
    <row r="9" spans="1:26" ht="15.75" customHeight="1">
      <c r="A9" s="1">
        <v>2011</v>
      </c>
      <c r="B9" s="23">
        <f>1-('Évek átlagolt trendjei'!B8/'Évek átlagolt trendjei'!B9)</f>
        <v>0</v>
      </c>
      <c r="C9" s="23">
        <f>1-('Évek átlagolt trendjei'!C8/'Évek átlagolt trendjei'!C9)</f>
        <v>6.3829787236758695E-2</v>
      </c>
      <c r="D9" s="23">
        <f>1-('Évek átlagolt trendjei'!D8/'Évek átlagolt trendjei'!D9)</f>
        <v>-2.5316455748117361E-2</v>
      </c>
      <c r="E9" s="23">
        <f>1-('Évek átlagolt trendjei'!E8/'Évek átlagolt trendjei'!E9)</f>
        <v>0.50000000023076918</v>
      </c>
      <c r="F9" s="23">
        <f>1-('Évek átlagolt trendjei'!F8/'Évek átlagolt trendjei'!F9)</f>
        <v>5.2631578747922347E-2</v>
      </c>
      <c r="G9" s="23">
        <f>1-('Évek átlagolt trendjei'!G8/'Évek átlagolt trendjei'!G9)</f>
        <v>-4.1095890413210823E-2</v>
      </c>
      <c r="H9" s="23">
        <f>1-('Évek átlagolt trendjei'!H8/'Évek átlagolt trendjei'!H9)</f>
        <v>-1.2499999949374896E-2</v>
      </c>
      <c r="I9" s="23">
        <f>1-('Évek átlagolt trendjei'!I8/'Évek átlagolt trendjei'!I9)</f>
        <v>0.65217391308657846</v>
      </c>
      <c r="J9" s="23">
        <f>1-('Évek átlagolt trendjei'!J8/'Évek átlagolt trendjei'!J9)</f>
        <v>-1.6129032192507831E-2</v>
      </c>
      <c r="K9" s="23">
        <f>1-('Évek átlagolt trendjei'!K8/'Évek átlagolt trendjei'!K9)</f>
        <v>9.5238095238095233E-2</v>
      </c>
    </row>
    <row r="10" spans="1:26" ht="15.75" customHeight="1">
      <c r="A10" s="1">
        <v>2012</v>
      </c>
      <c r="B10" s="23">
        <f>1-('Évek átlagolt trendjei'!B9/'Évek átlagolt trendjei'!B10)</f>
        <v>9.1836734690128985E-2</v>
      </c>
      <c r="C10" s="23">
        <f>1-('Évek átlagolt trendjei'!C9/'Évek átlagolt trendjei'!C10)</f>
        <v>6.9306930769532427E-2</v>
      </c>
      <c r="D10" s="23">
        <f>1-('Évek átlagolt trendjei'!D9/'Évek átlagolt trendjei'!D10)</f>
        <v>5.9523809571428665E-2</v>
      </c>
      <c r="E10" s="23">
        <f>1-('Évek átlagolt trendjei'!E9/'Évek átlagolt trendjei'!E10)</f>
        <v>0.16129032234339236</v>
      </c>
      <c r="F10" s="23">
        <f>1-('Évek átlagolt trendjei'!F9/'Évek átlagolt trendjei'!F10)</f>
        <v>9.5238095428571534E-2</v>
      </c>
      <c r="G10" s="23">
        <f>1-('Évek átlagolt trendjei'!G9/'Évek átlagolt trendjei'!G10)</f>
        <v>8.7500000095625086E-2</v>
      </c>
      <c r="H10" s="23">
        <f>1-('Évek átlagolt trendjei'!H9/'Évek átlagolt trendjei'!H10)</f>
        <v>0.16666666662499996</v>
      </c>
      <c r="I10" s="23">
        <f>1-('Évek átlagolt trendjei'!I9/'Évek átlagolt trendjei'!I10)</f>
        <v>0.11538461536686384</v>
      </c>
      <c r="J10" s="23">
        <f>1-('Évek átlagolt trendjei'!J9/'Évek átlagolt trendjei'!J10)</f>
        <v>4.6153846151005928E-2</v>
      </c>
      <c r="K10" s="23">
        <f>1-('Évek átlagolt trendjei'!K9/'Évek átlagolt trendjei'!K10)</f>
        <v>-5.0000000000000044E-2</v>
      </c>
    </row>
    <row r="11" spans="1:26" ht="15.75" customHeight="1">
      <c r="A11" s="1">
        <v>2013</v>
      </c>
      <c r="B11" s="23">
        <f>1-('Évek átlagolt trendjei'!B10/'Évek átlagolt trendjei'!B11)</f>
        <v>4.8543689244603727E-2</v>
      </c>
      <c r="C11" s="23">
        <f>1-('Évek átlagolt trendjei'!C10/'Évek átlagolt trendjei'!C11)</f>
        <v>6.4814814777777841E-2</v>
      </c>
      <c r="D11" s="23">
        <f>1-('Évek átlagolt trendjei'!D10/'Évek átlagolt trendjei'!D11)</f>
        <v>6.6666666666666652E-2</v>
      </c>
      <c r="E11" s="23">
        <f>1-('Évek átlagolt trendjei'!E10/'Évek átlagolt trendjei'!E11)</f>
        <v>3.1250000246093701E-2</v>
      </c>
      <c r="F11" s="23">
        <f>1-('Évek átlagolt trendjei'!F10/'Évek átlagolt trendjei'!F11)</f>
        <v>0.125</v>
      </c>
      <c r="G11" s="23">
        <f>1-('Évek átlagolt trendjei'!G10/'Évek átlagolt trendjei'!G11)</f>
        <v>0.14893617013399718</v>
      </c>
      <c r="H11" s="23">
        <f>1-('Évek átlagolt trendjei'!H10/'Évek átlagolt trendjei'!H11)</f>
        <v>0.10280373835129697</v>
      </c>
      <c r="I11" s="23">
        <f>1-('Évek átlagolt trendjei'!I10/'Évek átlagolt trendjei'!I11)</f>
        <v>-4.0000000326399832E-2</v>
      </c>
      <c r="J11" s="23">
        <f>1-('Évek átlagolt trendjei'!J10/'Évek átlagolt trendjei'!J11)</f>
        <v>9.722222216666665E-2</v>
      </c>
      <c r="K11" s="23">
        <f>1-('Évek átlagolt trendjei'!K10/'Évek átlagolt trendjei'!K11)</f>
        <v>0.10447761188683446</v>
      </c>
    </row>
    <row r="12" spans="1:26" ht="15.75" customHeight="1">
      <c r="A12" s="1">
        <v>2014</v>
      </c>
      <c r="B12" s="23">
        <f>1-('Évek átlagolt trendjei'!B11/'Évek átlagolt trendjei'!B12)</f>
        <v>9.6153846919377894E-3</v>
      </c>
      <c r="C12" s="23">
        <f>1-('Évek átlagolt trendjei'!C11/'Évek átlagolt trendjei'!C12)</f>
        <v>4.4247787644451364E-2</v>
      </c>
      <c r="D12" s="23">
        <f>1-('Évek átlagolt trendjei'!D11/'Évek átlagolt trendjei'!D12)</f>
        <v>0.17431192657520411</v>
      </c>
      <c r="E12" s="23">
        <f>1-('Évek átlagolt trendjei'!E11/'Évek átlagolt trendjei'!E12)</f>
        <v>5.8823529183391066E-2</v>
      </c>
      <c r="F12" s="23">
        <f>1-('Évek átlagolt trendjei'!F11/'Évek átlagolt trendjei'!F12)</f>
        <v>0</v>
      </c>
      <c r="G12" s="23">
        <f>1-('Évek átlagolt trendjei'!G11/'Évek átlagolt trendjei'!G12)</f>
        <v>2.083333337500004E-2</v>
      </c>
      <c r="H12" s="23">
        <f>1-('Évek átlagolt trendjei'!H11/'Évek átlagolt trendjei'!H12)</f>
        <v>0.10833333330000006</v>
      </c>
      <c r="I12" s="23">
        <f>1-('Évek átlagolt trendjei'!I11/'Évek átlagolt trendjei'!I12)</f>
        <v>-4.166666650000006E-2</v>
      </c>
      <c r="J12" s="23">
        <f>1-('Évek átlagolt trendjei'!J11/'Évek átlagolt trendjei'!J12)</f>
        <v>8.8607594890562358E-2</v>
      </c>
      <c r="K12" s="23">
        <f>1-('Évek átlagolt trendjei'!K11/'Évek átlagolt trendjei'!K12)</f>
        <v>0.14102564107692317</v>
      </c>
    </row>
    <row r="13" spans="1:26" ht="15.75" customHeight="1">
      <c r="A13" s="1">
        <v>2015</v>
      </c>
      <c r="B13" s="23">
        <f>1-('Évek átlagolt trendjei'!B12/'Évek átlagolt trendjei'!B13)</f>
        <v>3.703703700000005E-2</v>
      </c>
      <c r="C13" s="23">
        <f>1-('Évek átlagolt trendjei'!C12/'Évek átlagolt trendjei'!C13)</f>
        <v>8.7719297894737203E-3</v>
      </c>
      <c r="D13" s="23">
        <f>1-('Évek átlagolt trendjei'!D12/'Évek átlagolt trendjei'!D13)</f>
        <v>-9.2592592222222603E-3</v>
      </c>
      <c r="E13" s="23">
        <f>1-('Évek átlagolt trendjei'!E12/'Évek átlagolt trendjei'!E13)</f>
        <v>5.555555566666659E-2</v>
      </c>
      <c r="F13" s="23">
        <f>1-('Évek átlagolt trendjei'!F12/'Évek átlagolt trendjei'!F13)</f>
        <v>0.14285714273469396</v>
      </c>
      <c r="G13" s="23">
        <f>1-('Évek átlagolt trendjei'!G12/'Évek átlagolt trendjei'!G13)</f>
        <v>-1.0526315746925086E-2</v>
      </c>
      <c r="H13" s="23">
        <f>1-('Évek átlagolt trendjei'!H12/'Évek átlagolt trendjei'!H13)</f>
        <v>0.11764705856401392</v>
      </c>
      <c r="I13" s="23">
        <f>1-('Évek átlagolt trendjei'!I12/'Évek átlagolt trendjei'!I13)</f>
        <v>0.14285714273469396</v>
      </c>
      <c r="J13" s="23">
        <f>1-('Évek átlagolt trendjei'!J12/'Évek átlagolt trendjei'!J13)</f>
        <v>8.1395348926446842E-2</v>
      </c>
      <c r="K13" s="23">
        <f>1-('Évek átlagolt trendjei'!K12/'Évek átlagolt trendjei'!K13)</f>
        <v>9.3023255856138465E-2</v>
      </c>
    </row>
    <row r="14" spans="1:26" ht="15.75" customHeight="1">
      <c r="A14" s="1">
        <v>2016</v>
      </c>
      <c r="B14" s="23">
        <f>1-('Évek átlagolt trendjei'!B13/'Évek átlagolt trendjei'!B14)</f>
        <v>-3.8461538421597607E-2</v>
      </c>
      <c r="C14" s="23">
        <f>1-('Évek átlagolt trendjei'!C13/'Évek átlagolt trendjei'!C14)</f>
        <v>0.10937500027832026</v>
      </c>
      <c r="D14" s="23">
        <f>1-('Évek átlagolt trendjei'!D13/'Évek átlagolt trendjei'!D14)</f>
        <v>5.2631578947368474E-2</v>
      </c>
      <c r="E14" s="23">
        <f>1-('Évek átlagolt trendjei'!E13/'Évek átlagolt trendjei'!E14)</f>
        <v>-5.8823529536332186E-2</v>
      </c>
      <c r="F14" s="23">
        <f>1-('Évek átlagolt trendjei'!F13/'Évek átlagolt trendjei'!F14)</f>
        <v>0.15151515163636364</v>
      </c>
      <c r="G14" s="23">
        <f>1-('Évek átlagolt trendjei'!G13/'Évek átlagolt trendjei'!G14)</f>
        <v>-1.0638297957899612E-2</v>
      </c>
      <c r="H14" s="23">
        <f>1-('Évek átlagolt trendjei'!H13/'Évek átlagolt trendjei'!H14)</f>
        <v>8.7248322661141353E-2</v>
      </c>
      <c r="I14" s="23">
        <f>1-('Évek átlagolt trendjei'!I13/'Évek átlagolt trendjei'!I14)</f>
        <v>6.6666666799999996E-2</v>
      </c>
      <c r="J14" s="23">
        <f>1-('Évek átlagolt trendjei'!J13/'Évek átlagolt trendjei'!J14)</f>
        <v>8.5106382897238486E-2</v>
      </c>
      <c r="K14" s="23">
        <f>1-('Évek átlagolt trendjei'!K13/'Évek átlagolt trendjei'!K14)</f>
        <v>5.4945054859557918E-2</v>
      </c>
    </row>
    <row r="15" spans="1:26" ht="15.75" customHeight="1">
      <c r="A15" s="1">
        <v>2017</v>
      </c>
      <c r="B15" s="23">
        <f>1-('Évek átlagolt trendjei'!B14/'Évek átlagolt trendjei'!B15)</f>
        <v>-10.555555556</v>
      </c>
      <c r="C15" s="23">
        <f>1-('Évek átlagolt trendjei'!C14/'Évek átlagolt trendjei'!C15)</f>
        <v>0.17419354834214362</v>
      </c>
      <c r="D15" s="23">
        <f>1-('Évek átlagolt trendjei'!D14/'Évek átlagolt trendjei'!D15)</f>
        <v>-5.333333333333333</v>
      </c>
      <c r="E15" s="23">
        <f>1-('Évek átlagolt trendjei'!E14/'Évek átlagolt trendjei'!E15)</f>
        <v>-1.2666666663999999</v>
      </c>
      <c r="F15" s="23">
        <f>1-('Évek átlagolt trendjei'!F14/'Évek átlagolt trendjei'!F15)</f>
        <v>0.15384615384615385</v>
      </c>
      <c r="G15" s="23">
        <f>1-('Évek átlagolt trendjei'!G14/'Évek átlagolt trendjei'!G15)</f>
        <v>-3.0869565208544421</v>
      </c>
      <c r="H15" s="23">
        <f>1-('Évek átlagolt trendjei'!H14/'Évek átlagolt trendjei'!H15)</f>
        <v>-0.22131147533727491</v>
      </c>
      <c r="I15" s="23">
        <f>1-('Évek átlagolt trendjei'!I14/'Évek átlagolt trendjei'!I15)</f>
        <v>-1.5</v>
      </c>
      <c r="J15" s="23">
        <f>1-('Évek átlagolt trendjei'!J14/'Évek átlagolt trendjei'!J15)</f>
        <v>9.6153846227071016E-2</v>
      </c>
      <c r="K15" s="23">
        <f>1-('Évek átlagolt trendjei'!K14/'Évek átlagolt trendjei'!K15)</f>
        <v>-0.15189873418490629</v>
      </c>
    </row>
    <row r="16" spans="1:26" ht="15.75" customHeight="1">
      <c r="A16" s="1">
        <v>2018</v>
      </c>
      <c r="B16" s="23">
        <f>1-('Évek átlagolt trendjei'!B15/'Évek átlagolt trendjei'!B16)</f>
        <v>0.1428571428571429</v>
      </c>
      <c r="C16" s="23">
        <f>1-('Évek átlagolt trendjei'!C15/'Évek átlagolt trendjei'!C16)</f>
        <v>-0.46919431311965143</v>
      </c>
      <c r="D16" s="23">
        <f>1-('Évek átlagolt trendjei'!D15/'Évek átlagolt trendjei'!D16)</f>
        <v>-0.63636363630413229</v>
      </c>
      <c r="E16" s="23">
        <f>1-('Évek átlagolt trendjei'!E15/'Évek átlagolt trendjei'!E16)</f>
        <v>-0.36363636358677698</v>
      </c>
      <c r="F16" s="23">
        <f>1-('Évek átlagolt trendjei'!F15/'Évek átlagolt trendjei'!F16)</f>
        <v>-0.41818181797553722</v>
      </c>
      <c r="G16" s="23">
        <f>1-('Évek átlagolt trendjei'!G15/'Évek átlagolt trendjei'!G16)</f>
        <v>-0.53333333360000013</v>
      </c>
      <c r="H16" s="23">
        <f>1-('Évek átlagolt trendjei'!H15/'Évek átlagolt trendjei'!H16)</f>
        <v>-1.7111111119999998</v>
      </c>
      <c r="I16" s="23">
        <f>1-('Évek átlagolt trendjei'!I15/'Évek átlagolt trendjei'!I16)</f>
        <v>0.1428571431020409</v>
      </c>
      <c r="J16" s="23">
        <f>1-('Évek átlagolt trendjei'!J15/'Évek átlagolt trendjei'!J16)</f>
        <v>-1.0000000002307692</v>
      </c>
      <c r="K16" s="23">
        <f>1-('Évek átlagolt trendjei'!K15/'Évek átlagolt trendjei'!K16)</f>
        <v>0</v>
      </c>
    </row>
    <row r="17" spans="1:11" ht="15.75" customHeight="1">
      <c r="A17" s="1">
        <v>2019</v>
      </c>
      <c r="B17" s="23">
        <f>1-('Évek átlagolt trendjei'!B16/'Évek átlagolt trendjei'!B17)</f>
        <v>0.125</v>
      </c>
      <c r="C17" s="23">
        <f>1-('Évek átlagolt trendjei'!C16/'Évek átlagolt trendjei'!C17)</f>
        <v>0.26223776241615726</v>
      </c>
      <c r="D17" s="23">
        <f>1-('Évek átlagolt trendjei'!D16/'Évek átlagolt trendjei'!D17)</f>
        <v>0.52173913050056719</v>
      </c>
      <c r="E17" s="23">
        <f>1-('Évek átlagolt trendjei'!E16/'Évek átlagolt trendjei'!E17)</f>
        <v>0.55999999991360006</v>
      </c>
      <c r="F17" s="23">
        <f>1-('Évek átlagolt trendjei'!F16/'Évek átlagolt trendjei'!F17)</f>
        <v>0.26666666656000004</v>
      </c>
      <c r="G17" s="23">
        <f>1-('Évek átlagolt trendjei'!G16/'Évek átlagolt trendjei'!G17)</f>
        <v>0.59459459455076702</v>
      </c>
      <c r="H17" s="23">
        <f>1-('Évek átlagolt trendjei'!H16/'Évek átlagolt trendjei'!H17)</f>
        <v>0.549999999982</v>
      </c>
      <c r="I17" s="23">
        <f>1-('Évek átlagolt trendjei'!I16/'Évek átlagolt trendjei'!I17)</f>
        <v>0.51724137923900115</v>
      </c>
      <c r="J17" s="23">
        <f>1-('Évek átlagolt trendjei'!J16/'Évek átlagolt trendjei'!J17)</f>
        <v>0.35802469140740745</v>
      </c>
      <c r="K17" s="23">
        <f>1-('Évek átlagolt trendjei'!K16/'Évek átlagolt trendjei'!K17)</f>
        <v>0.30088495581235808</v>
      </c>
    </row>
    <row r="18" spans="1:11" ht="15.75" customHeight="1">
      <c r="A18" s="1">
        <v>2020</v>
      </c>
      <c r="B18" s="23">
        <f>1-('Évek átlagolt trendjei'!B17/'Évek átlagolt trendjei'!B18)</f>
        <v>0.19999999999999996</v>
      </c>
      <c r="C18" s="23">
        <f>1-('Évek átlagolt trendjei'!C17/'Évek átlagolt trendjei'!C18)</f>
        <v>3.3783783252374078E-2</v>
      </c>
      <c r="D18" s="23">
        <f>1-('Évek átlagolt trendjei'!D17/'Évek átlagolt trendjei'!D18)</f>
        <v>0.74725274719768142</v>
      </c>
      <c r="E18" s="23">
        <f>1-('Évek átlagolt trendjei'!E17/'Évek átlagolt trendjei'!E18)</f>
        <v>0.41860465120173063</v>
      </c>
      <c r="F18" s="23">
        <f>1-('Évek átlagolt trendjei'!F17/'Évek átlagolt trendjei'!F18)</f>
        <v>-4.1666666666666741E-2</v>
      </c>
      <c r="G18" s="23">
        <f>1-('Évek átlagolt trendjei'!G17/'Évek átlagolt trendjei'!G18)</f>
        <v>0.46376811600000001</v>
      </c>
      <c r="H18" s="23">
        <f>1-('Évek átlagolt trendjei'!H17/'Évek átlagolt trendjei'!H18)</f>
        <v>9.9099099135135038E-2</v>
      </c>
      <c r="I18" s="23">
        <f>1-('Évek átlagolt trendjei'!I17/'Évek átlagolt trendjei'!I18)</f>
        <v>0.30952380942857149</v>
      </c>
      <c r="J18" s="23">
        <f>1-('Évek átlagolt trendjei'!J17/'Évek átlagolt trendjei'!J18)</f>
        <v>0.20588235294117652</v>
      </c>
      <c r="K18" s="23">
        <f>1-('Évek átlagolt trendjei'!K17/'Évek átlagolt trendjei'!K18)</f>
        <v>-6.6037735927020114E-2</v>
      </c>
    </row>
    <row r="19" spans="1:11" ht="15.75" customHeight="1">
      <c r="A19" s="1">
        <v>2021</v>
      </c>
      <c r="B19" s="23">
        <f>1-('Évek átlagolt trendjei'!B18/'Évek átlagolt trendjei'!B19)</f>
        <v>0.87704918036818058</v>
      </c>
      <c r="C19" s="23">
        <f>1-('Évek átlagolt trendjei'!C18/'Évek átlagolt trendjei'!C19)</f>
        <v>2.6315789993074712E-2</v>
      </c>
      <c r="D19" s="23">
        <f>1-('Évek átlagolt trendjei'!D18/'Évek átlagolt trendjei'!D19)</f>
        <v>0.33088235277378897</v>
      </c>
      <c r="E19" s="23">
        <f>1-('Évek átlagolt trendjei'!E18/'Évek átlagolt trendjei'!E19)</f>
        <v>0.14000000014879999</v>
      </c>
      <c r="F19" s="23">
        <f>1-('Évek átlagolt trendjei'!F18/'Évek átlagolt trendjei'!F19)</f>
        <v>0.1428571428571429</v>
      </c>
      <c r="G19" s="23">
        <f>1-('Évek átlagolt trendjei'!G18/'Évek átlagolt trendjei'!G19)</f>
        <v>0.2068965517241379</v>
      </c>
      <c r="H19" s="23">
        <f>1-('Évek átlagolt trendjei'!H18/'Évek átlagolt trendjei'!H19)</f>
        <v>-1.834862389058145E-2</v>
      </c>
      <c r="I19" s="23">
        <f>1-('Évek átlagolt trendjei'!I18/'Évek átlagolt trendjei'!I19)</f>
        <v>6.6666666666666652E-2</v>
      </c>
      <c r="J19" s="23">
        <f>1-('Évek átlagolt trendjei'!J18/'Évek átlagolt trendjei'!J19)</f>
        <v>-7.3684210481107959E-2</v>
      </c>
      <c r="K19" s="23">
        <f>1-('Évek átlagolt trendjei'!K18/'Évek átlagolt trendjei'!K19)</f>
        <v>6.1946902723470809E-2</v>
      </c>
    </row>
    <row r="20" spans="1:11" ht="15.75" customHeight="1">
      <c r="A20" s="1">
        <v>2022</v>
      </c>
      <c r="B20" s="23">
        <f>1-('Évek átlagolt trendjei'!B19/'Évek átlagolt trendjei'!B20)</f>
        <v>0.10948905106292295</v>
      </c>
      <c r="C20" s="23">
        <f>1-('Évek átlagolt trendjei'!C19/'Évek átlagolt trendjei'!C20)</f>
        <v>0.30593607287671232</v>
      </c>
      <c r="D20" s="23">
        <f>1-('Évek átlagolt trendjei'!D19/'Évek átlagolt trendjei'!D20)</f>
        <v>9.9337748370685541E-2</v>
      </c>
      <c r="E20" s="23">
        <f>1-('Évek átlagolt trendjei'!E19/'Évek átlagolt trendjei'!E20)</f>
        <v>0.12280701747368417</v>
      </c>
      <c r="F20" s="23">
        <f>1-('Évek átlagolt trendjei'!F19/'Évek átlagolt trendjei'!F20)</f>
        <v>-2.4390243802498546E-2</v>
      </c>
      <c r="G20" s="23">
        <f>1-('Évek átlagolt trendjei'!G19/'Évek átlagolt trendjei'!G20)</f>
        <v>-2.3529411812871937E-2</v>
      </c>
      <c r="H20" s="23">
        <f>1-('Évek átlagolt trendjei'!H19/'Évek átlagolt trendjei'!H20)</f>
        <v>0.27333333335999999</v>
      </c>
      <c r="I20" s="23">
        <f>1-('Évek átlagolt trendjei'!I19/'Évek átlagolt trendjei'!I20)</f>
        <v>0</v>
      </c>
      <c r="J20" s="23">
        <f>1-('Évek átlagolt trendjei'!J19/'Évek átlagolt trendjei'!J20)</f>
        <v>0.13636363635867754</v>
      </c>
      <c r="K20" s="23">
        <f>1-('Évek átlagolt trendjei'!K19/'Évek átlagolt trendjei'!K20)</f>
        <v>7.3770492074173633E-2</v>
      </c>
    </row>
    <row r="21" spans="1:11" ht="15.75" customHeight="1">
      <c r="A21" s="1">
        <v>2023</v>
      </c>
      <c r="B21" s="23">
        <f>1-('Évek átlagolt trendjei'!B20/'Évek átlagolt trendjei'!B21)</f>
        <v>2.1428571422449028E-2</v>
      </c>
      <c r="C21" s="23">
        <f>1-('Évek átlagolt trendjei'!C20/'Évek átlagolt trendjei'!C21)</f>
        <v>4.3668122103697415E-2</v>
      </c>
      <c r="D21" s="23">
        <f>1-('Évek átlagolt trendjei'!D20/'Évek átlagolt trendjei'!D21)</f>
        <v>9.5808383689626742E-2</v>
      </c>
      <c r="E21" s="23">
        <f>1-('Évek átlagolt trendjei'!E20/'Évek átlagolt trendjei'!E21)</f>
        <v>9.5238095238095233E-2</v>
      </c>
      <c r="F21" s="23">
        <f>1-('Évek átlagolt trendjei'!F20/'Évek átlagolt trendjei'!F21)</f>
        <v>0.10869565200945186</v>
      </c>
      <c r="G21" s="23">
        <f>1-('Évek átlagolt trendjei'!G20/'Évek átlagolt trendjei'!G21)</f>
        <v>0.39716312059574466</v>
      </c>
      <c r="H21" s="23">
        <f>1-('Évek átlagolt trendjei'!H20/'Évek átlagolt trendjei'!H21)</f>
        <v>0.20634920634920639</v>
      </c>
      <c r="I21" s="23">
        <f>1-('Évek átlagolt trendjei'!I20/'Évek átlagolt trendjei'!I21)</f>
        <v>0.10000000007200005</v>
      </c>
      <c r="J21" s="23">
        <f>1-('Évek átlagolt trendjei'!J20/'Évek átlagolt trendjei'!J21)</f>
        <v>0.29936305712085687</v>
      </c>
      <c r="K21" s="23">
        <f>1-('Évek átlagolt trendjei'!K20/'Évek átlagolt trendjei'!K21)</f>
        <v>7.5757575454545534E-2</v>
      </c>
    </row>
    <row r="22" spans="1:11" ht="15.75" customHeight="1">
      <c r="A22" s="1">
        <v>2024</v>
      </c>
      <c r="B22" s="23">
        <f>1-('Évek átlagolt trendjei'!B21/'Évek átlagolt trendjei'!B22)</f>
        <v>-0.1023622053865707</v>
      </c>
      <c r="C22" s="23">
        <f>1-('Évek átlagolt trendjei'!C21/'Évek átlagolt trendjei'!C22)</f>
        <v>-0.13366336636310172</v>
      </c>
      <c r="D22" s="23">
        <f>1-('Évek átlagolt trendjei'!D21/'Évek átlagolt trendjei'!D22)</f>
        <v>-3.0864197777777713E-2</v>
      </c>
      <c r="E22" s="23">
        <f>1-('Évek átlagolt trendjei'!E21/'Évek átlagolt trendjei'!E22)</f>
        <v>3.0769230828875838E-2</v>
      </c>
      <c r="F22" s="23">
        <f>1-('Évek átlagolt trendjei'!F21/'Évek átlagolt trendjei'!F22)</f>
        <v>-9.5238095142857082E-2</v>
      </c>
      <c r="G22" s="23">
        <f>1-('Évek átlagolt trendjei'!G21/'Évek átlagolt trendjei'!G22)</f>
        <v>-4.4444444444444509E-2</v>
      </c>
      <c r="H22" s="23">
        <f>1-('Évek átlagolt trendjei'!H21/'Évek átlagolt trendjei'!H22)</f>
        <v>-0.16666666666666674</v>
      </c>
      <c r="I22" s="23">
        <f>1-('Évek átlagolt trendjei'!I21/'Évek átlagolt trendjei'!I22)</f>
        <v>1.960784305882346E-2</v>
      </c>
      <c r="J22" s="23">
        <f>1-('Évek átlagolt trendjei'!J21/'Évek átlagolt trendjei'!J22)</f>
        <v>6.5476190714285676E-2</v>
      </c>
      <c r="K22" s="23">
        <f>1-('Évek átlagolt trendjei'!K21/'Évek átlagolt trendjei'!K22)</f>
        <v>4.3478260869565188E-2</v>
      </c>
    </row>
    <row r="23" spans="1:11" ht="15.75" customHeight="1">
      <c r="A23" s="1">
        <v>2025</v>
      </c>
      <c r="B23" s="23">
        <f>1-('Évek átlagolt trendjei'!B22/'Évek átlagolt trendjei'!B23)</f>
        <v>6.3421829203539892E-2</v>
      </c>
      <c r="C23" s="23">
        <f>1-('Évek átlagolt trendjei'!C22/'Évek átlagolt trendjei'!C23)</f>
        <v>0.10460992925531931</v>
      </c>
      <c r="D23" s="23">
        <f>1-('Évek átlagolt trendjei'!D22/'Évek átlagolt trendjei'!D23)</f>
        <v>8.7837837837837829E-2</v>
      </c>
      <c r="E23" s="23">
        <f>1-('Évek átlagolt trendjei'!E22/'Évek átlagolt trendjei'!E23)</f>
        <v>0.16666666661538454</v>
      </c>
      <c r="F23" s="23">
        <f>1-('Évek átlagolt trendjei'!F22/'Évek átlagolt trendjei'!F23)</f>
        <v>7.8947368421052544E-2</v>
      </c>
      <c r="G23" s="23">
        <f>1-('Évek átlagolt trendjei'!G22/'Évek átlagolt trendjei'!G23)</f>
        <v>-1.3513513513513598E-2</v>
      </c>
      <c r="H23" s="23">
        <f>1-('Évek átlagolt trendjei'!H22/'Évek átlagolt trendjei'!H23)</f>
        <v>-6.2992125984252079E-2</v>
      </c>
      <c r="I23" s="23">
        <f>1-('Évek átlagolt trendjei'!I22/'Évek átlagolt trendjei'!I23)</f>
        <v>5.555555555555558E-2</v>
      </c>
      <c r="J23" s="23">
        <f>1-('Évek átlagolt trendjei'!J22/'Évek átlagolt trendjei'!J23)</f>
        <v>3.4482758620689613E-2</v>
      </c>
      <c r="K23" s="23">
        <f>1-('Évek átlagolt trendjei'!K22/'Évek átlagolt trendjei'!K23)</f>
        <v>7.999999999999996E-2</v>
      </c>
    </row>
    <row r="24" spans="1:11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7" spans="1:11" ht="15.75" customHeight="1">
      <c r="A27" s="24"/>
    </row>
    <row r="28" spans="1:11" ht="15.75" customHeight="1">
      <c r="A28" s="24"/>
    </row>
    <row r="29" spans="1:11" ht="15.75" customHeight="1">
      <c r="A29" s="24"/>
    </row>
    <row r="30" spans="1:11" ht="15.75" customHeight="1">
      <c r="A30" s="24"/>
    </row>
    <row r="31" spans="1:11" ht="15.75" customHeight="1">
      <c r="A31" s="24"/>
    </row>
    <row r="32" spans="1:11" ht="15.75" customHeight="1">
      <c r="A32" s="24"/>
    </row>
    <row r="33" spans="1:1" ht="15.75" customHeight="1">
      <c r="A33" s="24"/>
    </row>
    <row r="34" spans="1:1" ht="15.75" customHeight="1">
      <c r="A34" s="24"/>
    </row>
    <row r="35" spans="1:1" ht="15.75" customHeight="1">
      <c r="A35" s="24"/>
    </row>
    <row r="36" spans="1:1" ht="15.75" customHeight="1">
      <c r="A36" s="25"/>
    </row>
    <row r="37" spans="1:1" ht="15.75" customHeight="1">
      <c r="A37" s="25"/>
    </row>
    <row r="38" spans="1:1" ht="15.75" customHeight="1">
      <c r="A38" s="25"/>
    </row>
    <row r="39" spans="1:1" ht="15.75" customHeight="1">
      <c r="A39" s="24"/>
    </row>
    <row r="40" spans="1:1" ht="15.75" customHeight="1">
      <c r="A40" s="24"/>
    </row>
    <row r="41" spans="1:1" ht="15.75" customHeight="1">
      <c r="A41" s="24"/>
    </row>
    <row r="42" spans="1:1" ht="15.75" customHeight="1">
      <c r="A42" s="24"/>
    </row>
    <row r="43" spans="1:1" ht="15.75" customHeight="1">
      <c r="A43" s="24"/>
    </row>
    <row r="44" spans="1:1" ht="15.75" customHeight="1">
      <c r="A44" s="24"/>
    </row>
    <row r="45" spans="1:1" ht="15.75" customHeight="1">
      <c r="A45" s="24"/>
    </row>
    <row r="46" spans="1:1" ht="15.75" customHeight="1">
      <c r="A46" s="24"/>
    </row>
    <row r="47" spans="1:1" ht="15.75" customHeight="1">
      <c r="A47" s="24"/>
    </row>
    <row r="48" spans="1:1" ht="15.75" customHeight="1">
      <c r="A48" s="25"/>
    </row>
    <row r="49" spans="1:1" ht="13">
      <c r="A49" s="25"/>
    </row>
    <row r="50" spans="1:1" ht="13">
      <c r="A50" s="25"/>
    </row>
    <row r="51" spans="1:1" ht="13">
      <c r="A51" s="24"/>
    </row>
    <row r="52" spans="1:1" ht="13">
      <c r="A52" s="24"/>
    </row>
    <row r="53" spans="1:1" ht="13">
      <c r="A53" s="24"/>
    </row>
    <row r="54" spans="1:1" ht="13">
      <c r="A54" s="24"/>
    </row>
    <row r="55" spans="1:1" ht="13">
      <c r="A55" s="24"/>
    </row>
    <row r="56" spans="1:1" ht="13">
      <c r="A56" s="24"/>
    </row>
    <row r="57" spans="1:1" ht="13">
      <c r="A57" s="24"/>
    </row>
    <row r="58" spans="1:1" ht="13">
      <c r="A58" s="24"/>
    </row>
    <row r="59" spans="1:1" ht="13">
      <c r="A59" s="24"/>
    </row>
    <row r="60" spans="1:1" ht="13">
      <c r="A60" s="25"/>
    </row>
    <row r="61" spans="1:1" ht="13">
      <c r="A61" s="25"/>
    </row>
    <row r="62" spans="1:1" ht="13">
      <c r="A62" s="25"/>
    </row>
    <row r="63" spans="1:1" ht="13">
      <c r="A63" s="24"/>
    </row>
    <row r="64" spans="1:1" ht="13">
      <c r="A64" s="24"/>
    </row>
    <row r="65" spans="1:1" ht="13">
      <c r="A65" s="24"/>
    </row>
    <row r="66" spans="1:1" ht="13">
      <c r="A66" s="24"/>
    </row>
    <row r="67" spans="1:1" ht="13">
      <c r="A67" s="24"/>
    </row>
    <row r="68" spans="1:1" ht="13">
      <c r="A68" s="24"/>
    </row>
    <row r="69" spans="1:1" ht="13">
      <c r="A69" s="24"/>
    </row>
    <row r="70" spans="1:1" ht="13">
      <c r="A70" s="24"/>
    </row>
    <row r="71" spans="1:1" ht="13">
      <c r="A71" s="24"/>
    </row>
    <row r="72" spans="1:1" ht="13">
      <c r="A72" s="25"/>
    </row>
    <row r="73" spans="1:1" ht="13">
      <c r="A73" s="25"/>
    </row>
    <row r="74" spans="1:1" ht="13">
      <c r="A74" s="25"/>
    </row>
    <row r="75" spans="1:1" ht="13">
      <c r="A75" s="24"/>
    </row>
    <row r="76" spans="1:1" ht="13">
      <c r="A76" s="24"/>
    </row>
    <row r="77" spans="1:1" ht="13">
      <c r="A77" s="24"/>
    </row>
    <row r="78" spans="1:1" ht="13">
      <c r="A78" s="24"/>
    </row>
    <row r="79" spans="1:1" ht="13">
      <c r="A79" s="24"/>
    </row>
    <row r="80" spans="1:1" ht="13">
      <c r="A80" s="24"/>
    </row>
    <row r="81" spans="1:1" ht="13">
      <c r="A81" s="24"/>
    </row>
    <row r="82" spans="1:1" ht="13">
      <c r="A82" s="24"/>
    </row>
    <row r="83" spans="1:1" ht="13">
      <c r="A83" s="24"/>
    </row>
    <row r="84" spans="1:1" ht="13">
      <c r="A84" s="25"/>
    </row>
    <row r="85" spans="1:1" ht="13">
      <c r="A85" s="25"/>
    </row>
    <row r="86" spans="1:1" ht="13">
      <c r="A86" s="25"/>
    </row>
    <row r="87" spans="1:1" ht="13">
      <c r="A87" s="24"/>
    </row>
    <row r="88" spans="1:1" ht="13">
      <c r="A88" s="24"/>
    </row>
    <row r="89" spans="1:1" ht="13">
      <c r="A89" s="24"/>
    </row>
    <row r="90" spans="1:1" ht="13">
      <c r="A90" s="24"/>
    </row>
    <row r="91" spans="1:1" ht="13">
      <c r="A91" s="24"/>
    </row>
    <row r="92" spans="1:1" ht="13">
      <c r="A92" s="24"/>
    </row>
    <row r="93" spans="1:1" ht="13">
      <c r="A93" s="24"/>
    </row>
    <row r="94" spans="1:1" ht="13">
      <c r="A94" s="24"/>
    </row>
    <row r="95" spans="1:1" ht="13">
      <c r="A95" s="24"/>
    </row>
    <row r="96" spans="1:1" ht="13">
      <c r="A96" s="25"/>
    </row>
    <row r="97" spans="1:1" ht="13">
      <c r="A97" s="25"/>
    </row>
    <row r="98" spans="1:1" ht="13">
      <c r="A98" s="25"/>
    </row>
    <row r="99" spans="1:1" ht="13">
      <c r="A99" s="24"/>
    </row>
    <row r="100" spans="1:1" ht="13">
      <c r="A100" s="24"/>
    </row>
    <row r="101" spans="1:1" ht="13">
      <c r="A101" s="24"/>
    </row>
    <row r="102" spans="1:1" ht="13">
      <c r="A102" s="24"/>
    </row>
    <row r="103" spans="1:1" ht="13">
      <c r="A103" s="24"/>
    </row>
    <row r="104" spans="1:1" ht="13">
      <c r="A104" s="24"/>
    </row>
    <row r="105" spans="1:1" ht="13">
      <c r="A105" s="24"/>
    </row>
    <row r="106" spans="1:1" ht="13">
      <c r="A106" s="24"/>
    </row>
    <row r="107" spans="1:1" ht="13">
      <c r="A107" s="24"/>
    </row>
    <row r="108" spans="1:1" ht="13">
      <c r="A108" s="25"/>
    </row>
    <row r="109" spans="1:1" ht="13">
      <c r="A109" s="25"/>
    </row>
    <row r="110" spans="1:1" ht="13">
      <c r="A110" s="25"/>
    </row>
    <row r="111" spans="1:1" ht="13">
      <c r="A111" s="24"/>
    </row>
    <row r="112" spans="1:1" ht="13">
      <c r="A112" s="24"/>
    </row>
    <row r="113" spans="1:1" ht="13">
      <c r="A113" s="24"/>
    </row>
    <row r="114" spans="1:1" ht="13">
      <c r="A114" s="24"/>
    </row>
    <row r="115" spans="1:1" ht="13">
      <c r="A115" s="24"/>
    </row>
    <row r="116" spans="1:1" ht="13">
      <c r="A116" s="24"/>
    </row>
    <row r="117" spans="1:1" ht="13">
      <c r="A117" s="24"/>
    </row>
    <row r="118" spans="1:1" ht="13">
      <c r="A118" s="24"/>
    </row>
    <row r="119" spans="1:1" ht="13">
      <c r="A119" s="24"/>
    </row>
    <row r="120" spans="1:1" ht="13">
      <c r="A120" s="25"/>
    </row>
    <row r="121" spans="1:1" ht="13">
      <c r="A121" s="25"/>
    </row>
    <row r="122" spans="1:1" ht="13">
      <c r="A122" s="25"/>
    </row>
    <row r="123" spans="1:1" ht="13">
      <c r="A123" s="24"/>
    </row>
    <row r="124" spans="1:1" ht="13">
      <c r="A124" s="24"/>
    </row>
    <row r="125" spans="1:1" ht="13">
      <c r="A125" s="24"/>
    </row>
    <row r="126" spans="1:1" ht="13">
      <c r="A126" s="24"/>
    </row>
    <row r="127" spans="1:1" ht="13">
      <c r="A127" s="24"/>
    </row>
    <row r="128" spans="1:1" ht="13">
      <c r="A128" s="24"/>
    </row>
    <row r="129" spans="1:1" ht="13">
      <c r="A129" s="24"/>
    </row>
    <row r="130" spans="1:1" ht="13">
      <c r="A130" s="24"/>
    </row>
    <row r="131" spans="1:1" ht="13">
      <c r="A131" s="24"/>
    </row>
    <row r="132" spans="1:1" ht="13">
      <c r="A132" s="25"/>
    </row>
    <row r="133" spans="1:1" ht="13">
      <c r="A133" s="25"/>
    </row>
    <row r="134" spans="1:1" ht="13">
      <c r="A134" s="25"/>
    </row>
    <row r="135" spans="1:1" ht="13">
      <c r="A135" s="24"/>
    </row>
    <row r="136" spans="1:1" ht="13">
      <c r="A136" s="24"/>
    </row>
    <row r="137" spans="1:1" ht="13">
      <c r="A137" s="24"/>
    </row>
    <row r="138" spans="1:1" ht="13">
      <c r="A138" s="24"/>
    </row>
    <row r="139" spans="1:1" ht="13">
      <c r="A139" s="24"/>
    </row>
    <row r="140" spans="1:1" ht="13">
      <c r="A140" s="24"/>
    </row>
    <row r="141" spans="1:1" ht="13">
      <c r="A141" s="24"/>
    </row>
    <row r="142" spans="1:1" ht="13">
      <c r="A142" s="24"/>
    </row>
    <row r="143" spans="1:1" ht="13">
      <c r="A143" s="24"/>
    </row>
    <row r="144" spans="1:1" ht="13">
      <c r="A144" s="25"/>
    </row>
    <row r="145" spans="1:1" ht="13">
      <c r="A145" s="25"/>
    </row>
    <row r="146" spans="1:1" ht="13">
      <c r="A146" s="25"/>
    </row>
    <row r="147" spans="1:1" ht="13">
      <c r="A147" s="24"/>
    </row>
    <row r="148" spans="1:1" ht="13">
      <c r="A148" s="24"/>
    </row>
    <row r="149" spans="1:1" ht="13">
      <c r="A149" s="24"/>
    </row>
    <row r="150" spans="1:1" ht="13">
      <c r="A150" s="24"/>
    </row>
    <row r="151" spans="1:1" ht="13">
      <c r="A151" s="24"/>
    </row>
    <row r="152" spans="1:1" ht="13">
      <c r="A152" s="24"/>
    </row>
    <row r="153" spans="1:1" ht="13">
      <c r="A153" s="24"/>
    </row>
    <row r="154" spans="1:1" ht="13">
      <c r="A154" s="24"/>
    </row>
    <row r="155" spans="1:1" ht="13">
      <c r="A155" s="24"/>
    </row>
    <row r="156" spans="1:1" ht="13">
      <c r="A156" s="25"/>
    </row>
    <row r="157" spans="1:1" ht="13">
      <c r="A157" s="25"/>
    </row>
    <row r="158" spans="1:1" ht="13">
      <c r="A158" s="25"/>
    </row>
    <row r="159" spans="1:1" ht="13">
      <c r="A159" s="24"/>
    </row>
    <row r="160" spans="1:1" ht="13">
      <c r="A160" s="24"/>
    </row>
    <row r="161" spans="1:1" ht="13">
      <c r="A161" s="24"/>
    </row>
    <row r="162" spans="1:1" ht="13">
      <c r="A162" s="24"/>
    </row>
    <row r="163" spans="1:1" ht="13">
      <c r="A163" s="24"/>
    </row>
    <row r="164" spans="1:1" ht="13">
      <c r="A164" s="24"/>
    </row>
    <row r="165" spans="1:1" ht="13">
      <c r="A165" s="24"/>
    </row>
    <row r="166" spans="1:1" ht="13">
      <c r="A166" s="24"/>
    </row>
    <row r="167" spans="1:1" ht="13">
      <c r="A167" s="24"/>
    </row>
    <row r="168" spans="1:1" ht="13">
      <c r="A168" s="25"/>
    </row>
    <row r="169" spans="1:1" ht="13">
      <c r="A169" s="25"/>
    </row>
    <row r="170" spans="1:1" ht="13">
      <c r="A170" s="25"/>
    </row>
    <row r="171" spans="1:1" ht="13">
      <c r="A171" s="24"/>
    </row>
    <row r="172" spans="1:1" ht="13">
      <c r="A172" s="24"/>
    </row>
    <row r="173" spans="1:1" ht="13">
      <c r="A173" s="24"/>
    </row>
    <row r="174" spans="1:1" ht="13">
      <c r="A174" s="24"/>
    </row>
    <row r="175" spans="1:1" ht="13">
      <c r="A175" s="24"/>
    </row>
    <row r="176" spans="1:1" ht="13">
      <c r="A176" s="24"/>
    </row>
    <row r="177" spans="1:1" ht="13">
      <c r="A177" s="24"/>
    </row>
    <row r="178" spans="1:1" ht="13">
      <c r="A178" s="24"/>
    </row>
    <row r="179" spans="1:1" ht="13">
      <c r="A179" s="24"/>
    </row>
    <row r="180" spans="1:1" ht="13">
      <c r="A180" s="25"/>
    </row>
    <row r="181" spans="1:1" ht="13">
      <c r="A181" s="25"/>
    </row>
    <row r="182" spans="1:1" ht="13">
      <c r="A182" s="25"/>
    </row>
    <row r="183" spans="1:1" ht="13">
      <c r="A183" s="24"/>
    </row>
    <row r="184" spans="1:1" ht="13">
      <c r="A184" s="24"/>
    </row>
    <row r="185" spans="1:1" ht="13">
      <c r="A185" s="24"/>
    </row>
    <row r="186" spans="1:1" ht="13">
      <c r="A186" s="24"/>
    </row>
    <row r="187" spans="1:1" ht="13">
      <c r="A187" s="24"/>
    </row>
    <row r="188" spans="1:1" ht="13">
      <c r="A188" s="24"/>
    </row>
    <row r="189" spans="1:1" ht="13">
      <c r="A189" s="24"/>
    </row>
    <row r="190" spans="1:1" ht="13">
      <c r="A190" s="24"/>
    </row>
    <row r="191" spans="1:1" ht="13">
      <c r="A191" s="24"/>
    </row>
    <row r="192" spans="1:1" ht="13">
      <c r="A192" s="25"/>
    </row>
    <row r="193" spans="1:1" ht="13">
      <c r="A193" s="25"/>
    </row>
    <row r="194" spans="1:1" ht="13">
      <c r="A194" s="25"/>
    </row>
    <row r="195" spans="1:1" ht="13">
      <c r="A195" s="24"/>
    </row>
    <row r="196" spans="1:1" ht="13">
      <c r="A196" s="24"/>
    </row>
    <row r="197" spans="1:1" ht="13">
      <c r="A197" s="24"/>
    </row>
    <row r="198" spans="1:1" ht="13">
      <c r="A198" s="24"/>
    </row>
    <row r="199" spans="1:1" ht="13">
      <c r="A199" s="24"/>
    </row>
    <row r="200" spans="1:1" ht="13">
      <c r="A200" s="24"/>
    </row>
    <row r="201" spans="1:1" ht="13">
      <c r="A201" s="24"/>
    </row>
    <row r="202" spans="1:1" ht="13">
      <c r="A202" s="24"/>
    </row>
    <row r="203" spans="1:1" ht="13">
      <c r="A203" s="24"/>
    </row>
    <row r="204" spans="1:1" ht="13">
      <c r="A204" s="25"/>
    </row>
    <row r="205" spans="1:1" ht="13">
      <c r="A205" s="25"/>
    </row>
    <row r="206" spans="1:1" ht="13">
      <c r="A206" s="25"/>
    </row>
    <row r="207" spans="1:1" ht="13">
      <c r="A207" s="24"/>
    </row>
    <row r="208" spans="1:1" ht="13">
      <c r="A208" s="24"/>
    </row>
    <row r="209" spans="1:1" ht="13">
      <c r="A209" s="24"/>
    </row>
    <row r="210" spans="1:1" ht="13">
      <c r="A210" s="24"/>
    </row>
    <row r="211" spans="1:1" ht="13">
      <c r="A211" s="24"/>
    </row>
    <row r="212" spans="1:1" ht="13">
      <c r="A212" s="24"/>
    </row>
    <row r="213" spans="1:1" ht="13">
      <c r="A213" s="24"/>
    </row>
    <row r="214" spans="1:1" ht="13">
      <c r="A214" s="24"/>
    </row>
    <row r="215" spans="1:1" ht="13">
      <c r="A215" s="24"/>
    </row>
    <row r="216" spans="1:1" ht="13">
      <c r="A216" s="25"/>
    </row>
    <row r="217" spans="1:1" ht="13">
      <c r="A217" s="25"/>
    </row>
    <row r="218" spans="1:1" ht="13">
      <c r="A218" s="25"/>
    </row>
    <row r="219" spans="1:1" ht="13">
      <c r="A219" s="24"/>
    </row>
    <row r="220" spans="1:1" ht="13">
      <c r="A220" s="24"/>
    </row>
    <row r="221" spans="1:1" ht="13">
      <c r="A221" s="24"/>
    </row>
    <row r="222" spans="1:1" ht="13">
      <c r="A222" s="24"/>
    </row>
    <row r="223" spans="1:1" ht="13">
      <c r="A223" s="24"/>
    </row>
    <row r="224" spans="1:1" ht="13">
      <c r="A224" s="24"/>
    </row>
    <row r="225" spans="1:1" ht="13">
      <c r="A225" s="24"/>
    </row>
    <row r="226" spans="1:1" ht="13">
      <c r="A226" s="24"/>
    </row>
    <row r="227" spans="1:1" ht="13">
      <c r="A227" s="24"/>
    </row>
    <row r="228" spans="1:1" ht="13">
      <c r="A228" s="25"/>
    </row>
    <row r="229" spans="1:1" ht="13">
      <c r="A229" s="25"/>
    </row>
    <row r="230" spans="1:1" ht="13">
      <c r="A230" s="25"/>
    </row>
    <row r="231" spans="1:1" ht="13">
      <c r="A231" s="24"/>
    </row>
    <row r="232" spans="1:1" ht="13">
      <c r="A232" s="24"/>
    </row>
    <row r="233" spans="1:1" ht="13">
      <c r="A233" s="24"/>
    </row>
    <row r="234" spans="1:1" ht="13">
      <c r="A234" s="24"/>
    </row>
    <row r="235" spans="1:1" ht="13">
      <c r="A235" s="24"/>
    </row>
    <row r="236" spans="1:1" ht="13">
      <c r="A236" s="24"/>
    </row>
    <row r="237" spans="1:1" ht="13">
      <c r="A237" s="24"/>
    </row>
    <row r="238" spans="1:1" ht="13">
      <c r="A238" s="24"/>
    </row>
    <row r="239" spans="1:1" ht="13">
      <c r="A239" s="24"/>
    </row>
    <row r="240" spans="1:1" ht="13">
      <c r="A240" s="25"/>
    </row>
    <row r="241" spans="1:1" ht="13">
      <c r="A241" s="25"/>
    </row>
    <row r="242" spans="1:1" ht="13">
      <c r="A242" s="25"/>
    </row>
    <row r="243" spans="1:1" ht="13">
      <c r="A243" s="24"/>
    </row>
    <row r="244" spans="1:1" ht="13">
      <c r="A244" s="24"/>
    </row>
    <row r="245" spans="1:1" ht="13">
      <c r="A245" s="24"/>
    </row>
    <row r="246" spans="1:1" ht="13">
      <c r="A246" s="24"/>
    </row>
    <row r="247" spans="1:1" ht="13">
      <c r="A247" s="24"/>
    </row>
    <row r="248" spans="1:1" ht="13">
      <c r="A248" s="24"/>
    </row>
    <row r="249" spans="1:1" ht="13">
      <c r="A249" s="24"/>
    </row>
    <row r="250" spans="1:1" ht="13">
      <c r="A250" s="24"/>
    </row>
    <row r="251" spans="1:1" ht="13">
      <c r="A251" s="24"/>
    </row>
    <row r="252" spans="1:1" ht="13">
      <c r="A252" s="25"/>
    </row>
    <row r="253" spans="1:1" ht="13">
      <c r="A253" s="25"/>
    </row>
    <row r="254" spans="1:1" ht="13">
      <c r="A254" s="25"/>
    </row>
    <row r="255" spans="1:1" ht="13">
      <c r="A255" s="24"/>
    </row>
    <row r="256" spans="1:1" ht="13">
      <c r="A256" s="24"/>
    </row>
    <row r="257" spans="1:1" ht="13">
      <c r="A257" s="24"/>
    </row>
    <row r="258" spans="1:1" ht="13">
      <c r="A258" s="24"/>
    </row>
    <row r="259" spans="1:1" ht="13">
      <c r="A259" s="24"/>
    </row>
    <row r="260" spans="1:1" ht="13">
      <c r="A260" s="24"/>
    </row>
    <row r="261" spans="1:1" ht="13">
      <c r="A261" s="24"/>
    </row>
    <row r="262" spans="1:1" ht="13">
      <c r="A262" s="24"/>
    </row>
    <row r="263" spans="1:1" ht="13">
      <c r="A263" s="24"/>
    </row>
    <row r="264" spans="1:1" ht="13">
      <c r="A264" s="25"/>
    </row>
    <row r="265" spans="1:1" ht="13">
      <c r="A265" s="25"/>
    </row>
    <row r="266" spans="1:1" ht="13">
      <c r="A266" s="25"/>
    </row>
    <row r="267" spans="1:1" ht="13">
      <c r="A267" s="24"/>
    </row>
    <row r="268" spans="1:1" ht="13">
      <c r="A268" s="24"/>
    </row>
    <row r="269" spans="1:1" ht="13">
      <c r="A269" s="24"/>
    </row>
    <row r="270" spans="1:1" ht="13">
      <c r="A270" s="24"/>
    </row>
    <row r="271" spans="1:1" ht="13">
      <c r="A271" s="24"/>
    </row>
    <row r="272" spans="1:1" ht="13">
      <c r="A272" s="24"/>
    </row>
    <row r="273" spans="1:1" ht="13">
      <c r="A273" s="24"/>
    </row>
    <row r="274" spans="1:1" ht="13">
      <c r="A274" s="24"/>
    </row>
    <row r="275" spans="1:1" ht="13">
      <c r="A275" s="24"/>
    </row>
    <row r="276" spans="1:1" ht="13">
      <c r="A276" s="25"/>
    </row>
    <row r="277" spans="1:1" ht="13">
      <c r="A277" s="25"/>
    </row>
    <row r="278" spans="1:1" ht="13">
      <c r="A278" s="25"/>
    </row>
    <row r="279" spans="1:1" ht="13">
      <c r="A279" s="24"/>
    </row>
    <row r="280" spans="1:1" ht="13">
      <c r="A280" s="24"/>
    </row>
    <row r="281" spans="1:1" ht="13">
      <c r="A281" s="24"/>
    </row>
    <row r="282" spans="1:1" ht="13">
      <c r="A282" s="24"/>
    </row>
    <row r="283" spans="1:1" ht="13">
      <c r="A283" s="24"/>
    </row>
    <row r="284" spans="1:1" ht="13">
      <c r="A284" s="24"/>
    </row>
    <row r="285" spans="1:1" ht="13">
      <c r="A285" s="24"/>
    </row>
    <row r="286" spans="1:1" ht="13">
      <c r="A286" s="24"/>
    </row>
    <row r="287" spans="1:1" ht="13">
      <c r="A287" s="24"/>
    </row>
    <row r="288" spans="1:1" ht="13">
      <c r="A288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288"/>
  <sheetViews>
    <sheetView topLeftCell="A12" workbookViewId="0">
      <pane xSplit="1" topLeftCell="B1" activePane="topRight" state="frozen"/>
      <selection pane="topRight" activeCell="V25" sqref="V25"/>
    </sheetView>
  </sheetViews>
  <sheetFormatPr baseColWidth="10" defaultColWidth="12.6640625" defaultRowHeight="15.75" customHeight="1"/>
  <cols>
    <col min="25" max="25" width="21.1640625" customWidth="1"/>
    <col min="26" max="26" width="20.6640625" customWidth="1"/>
  </cols>
  <sheetData>
    <row r="1" spans="1:30" ht="15.75" customHeight="1">
      <c r="B1" s="1" t="s">
        <v>368</v>
      </c>
      <c r="C1" s="1" t="s">
        <v>369</v>
      </c>
      <c r="D1" s="1" t="s">
        <v>370</v>
      </c>
      <c r="E1" s="1" t="s">
        <v>371</v>
      </c>
      <c r="F1" s="1" t="s">
        <v>372</v>
      </c>
      <c r="G1" s="1" t="s">
        <v>373</v>
      </c>
      <c r="H1" s="1" t="s">
        <v>374</v>
      </c>
      <c r="I1" s="1" t="s">
        <v>375</v>
      </c>
      <c r="J1" s="1" t="s">
        <v>376</v>
      </c>
      <c r="K1" s="1" t="s">
        <v>377</v>
      </c>
      <c r="N1" s="1" t="s">
        <v>368</v>
      </c>
      <c r="O1" s="1" t="s">
        <v>369</v>
      </c>
      <c r="P1" s="1" t="s">
        <v>370</v>
      </c>
      <c r="Q1" s="1" t="s">
        <v>371</v>
      </c>
      <c r="R1" s="1" t="s">
        <v>372</v>
      </c>
      <c r="S1" s="1" t="s">
        <v>373</v>
      </c>
      <c r="T1" s="1" t="s">
        <v>374</v>
      </c>
      <c r="U1" s="1" t="s">
        <v>375</v>
      </c>
      <c r="V1" s="1" t="s">
        <v>376</v>
      </c>
      <c r="W1" s="1" t="s">
        <v>377</v>
      </c>
      <c r="Y1" s="1" t="s">
        <v>378</v>
      </c>
      <c r="Z1" s="1" t="s">
        <v>379</v>
      </c>
      <c r="AA1" s="1" t="s">
        <v>380</v>
      </c>
      <c r="AB1" s="1" t="s">
        <v>381</v>
      </c>
      <c r="AD1" s="1" t="s">
        <v>382</v>
      </c>
    </row>
    <row r="2" spans="1:30" ht="15.75" customHeight="1">
      <c r="A2" s="1">
        <v>2004</v>
      </c>
      <c r="B2" s="2">
        <v>0.75</v>
      </c>
      <c r="C2" s="2">
        <v>4.25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9">
        <f t="shared" ref="L2:L23" si="0">SUM(B2:K2)</f>
        <v>5</v>
      </c>
      <c r="N2" s="1">
        <f t="shared" ref="N2:W2" si="1">RANK(B2,B$2:B$23,0)</f>
        <v>21</v>
      </c>
      <c r="O2" s="1">
        <f t="shared" si="1"/>
        <v>22</v>
      </c>
      <c r="P2" s="1">
        <f t="shared" si="1"/>
        <v>21</v>
      </c>
      <c r="Q2" s="1">
        <f t="shared" si="1"/>
        <v>19</v>
      </c>
      <c r="R2" s="1">
        <f t="shared" si="1"/>
        <v>22</v>
      </c>
      <c r="S2" s="1">
        <f t="shared" si="1"/>
        <v>21</v>
      </c>
      <c r="T2" s="1">
        <f t="shared" si="1"/>
        <v>20</v>
      </c>
      <c r="U2" s="1">
        <f t="shared" si="1"/>
        <v>18</v>
      </c>
      <c r="V2" s="1">
        <f t="shared" si="1"/>
        <v>20</v>
      </c>
      <c r="W2" s="1">
        <f t="shared" si="1"/>
        <v>22</v>
      </c>
      <c r="X2" s="1">
        <v>1000000</v>
      </c>
      <c r="Y2" s="1">
        <f>'Évek országonként'!L77</f>
        <v>999907.4</v>
      </c>
      <c r="Z2" s="29">
        <f t="shared" ref="Z2:Z23" si="2">L2</f>
        <v>5</v>
      </c>
      <c r="AA2" s="1">
        <f>CORREL(Y2:Y23,Z2:Z23)</f>
        <v>0.98469692619551641</v>
      </c>
      <c r="AB2" s="1">
        <f t="shared" ref="AB2:AC2" si="3">RANK(Y2,Y$2:Y$23,0)</f>
        <v>22</v>
      </c>
      <c r="AC2" s="1">
        <f t="shared" si="3"/>
        <v>22</v>
      </c>
      <c r="AD2" s="1">
        <f t="shared" ref="AD2:AD23" si="4">AB2-AC2</f>
        <v>0</v>
      </c>
    </row>
    <row r="3" spans="1:30" ht="15.75" customHeight="1">
      <c r="A3" s="1">
        <v>2005</v>
      </c>
      <c r="B3" s="2">
        <v>3.5</v>
      </c>
      <c r="C3" s="2">
        <v>5.4166666670000003</v>
      </c>
      <c r="D3" s="2">
        <v>0</v>
      </c>
      <c r="E3" s="2">
        <v>0</v>
      </c>
      <c r="F3" s="2">
        <v>0.33333333329999998</v>
      </c>
      <c r="G3" s="2">
        <v>0</v>
      </c>
      <c r="H3" s="2">
        <v>0</v>
      </c>
      <c r="I3" s="2">
        <v>0</v>
      </c>
      <c r="J3" s="2">
        <v>0</v>
      </c>
      <c r="K3" s="2">
        <v>1.6666666670000001</v>
      </c>
      <c r="L3" s="29">
        <f t="shared" si="0"/>
        <v>10.916666667300001</v>
      </c>
      <c r="N3" s="1">
        <f t="shared" ref="N3:W3" si="5">RANK(B3,B$2:B$23,0)</f>
        <v>17</v>
      </c>
      <c r="O3" s="1">
        <f t="shared" si="5"/>
        <v>21</v>
      </c>
      <c r="P3" s="1">
        <f t="shared" si="5"/>
        <v>21</v>
      </c>
      <c r="Q3" s="1">
        <f t="shared" si="5"/>
        <v>19</v>
      </c>
      <c r="R3" s="1">
        <f t="shared" si="5"/>
        <v>21</v>
      </c>
      <c r="S3" s="1">
        <f t="shared" si="5"/>
        <v>21</v>
      </c>
      <c r="T3" s="1">
        <f t="shared" si="5"/>
        <v>20</v>
      </c>
      <c r="U3" s="1">
        <f t="shared" si="5"/>
        <v>18</v>
      </c>
      <c r="V3" s="1">
        <f t="shared" si="5"/>
        <v>20</v>
      </c>
      <c r="W3" s="1">
        <f t="shared" si="5"/>
        <v>21</v>
      </c>
      <c r="X3" s="1">
        <v>1000000</v>
      </c>
      <c r="Y3" s="1">
        <f>'Évek országonként'!L78</f>
        <v>999914.4</v>
      </c>
      <c r="Z3" s="29">
        <f t="shared" si="2"/>
        <v>10.916666667300001</v>
      </c>
      <c r="AB3" s="1">
        <f t="shared" ref="AB3:AC3" si="6">RANK(Y3,Y$2:Y$23,0)</f>
        <v>21</v>
      </c>
      <c r="AC3" s="1">
        <f t="shared" si="6"/>
        <v>21</v>
      </c>
      <c r="AD3" s="1">
        <f t="shared" si="4"/>
        <v>0</v>
      </c>
    </row>
    <row r="4" spans="1:30" ht="15.75" customHeight="1">
      <c r="A4" s="1">
        <v>2006</v>
      </c>
      <c r="B4" s="2">
        <v>4.5833333329999997</v>
      </c>
      <c r="C4" s="2">
        <v>6</v>
      </c>
      <c r="D4" s="2">
        <v>1.5</v>
      </c>
      <c r="E4" s="2">
        <v>0</v>
      </c>
      <c r="F4" s="2">
        <v>0.91666666669999997</v>
      </c>
      <c r="G4" s="2">
        <v>3</v>
      </c>
      <c r="H4" s="2">
        <v>0</v>
      </c>
      <c r="I4" s="2">
        <v>0</v>
      </c>
      <c r="J4" s="2">
        <v>0</v>
      </c>
      <c r="K4" s="2">
        <v>6.25</v>
      </c>
      <c r="L4" s="29">
        <f t="shared" si="0"/>
        <v>22.249999999699998</v>
      </c>
      <c r="N4" s="1">
        <f t="shared" ref="N4:W4" si="7">RANK(B4,B$2:B$23,0)</f>
        <v>16</v>
      </c>
      <c r="O4" s="1">
        <f t="shared" si="7"/>
        <v>20</v>
      </c>
      <c r="P4" s="1">
        <f t="shared" si="7"/>
        <v>18</v>
      </c>
      <c r="Q4" s="1">
        <f t="shared" si="7"/>
        <v>19</v>
      </c>
      <c r="R4" s="1">
        <f t="shared" si="7"/>
        <v>20</v>
      </c>
      <c r="S4" s="1">
        <f t="shared" si="7"/>
        <v>18</v>
      </c>
      <c r="T4" s="1">
        <f t="shared" si="7"/>
        <v>20</v>
      </c>
      <c r="U4" s="1">
        <f t="shared" si="7"/>
        <v>18</v>
      </c>
      <c r="V4" s="1">
        <f t="shared" si="7"/>
        <v>20</v>
      </c>
      <c r="W4" s="1">
        <f t="shared" si="7"/>
        <v>13</v>
      </c>
      <c r="X4" s="1">
        <v>1000000</v>
      </c>
      <c r="Y4" s="1">
        <f>'Évek országonként'!L79</f>
        <v>999931.4</v>
      </c>
      <c r="Z4" s="29">
        <f t="shared" si="2"/>
        <v>22.249999999699998</v>
      </c>
      <c r="AB4" s="1">
        <f t="shared" ref="AB4:AC4" si="8">RANK(Y4,Y$2:Y$23,0)</f>
        <v>20</v>
      </c>
      <c r="AC4" s="1">
        <f t="shared" si="8"/>
        <v>20</v>
      </c>
      <c r="AD4" s="1">
        <f t="shared" si="4"/>
        <v>0</v>
      </c>
    </row>
    <row r="5" spans="1:30" ht="15.75" customHeight="1">
      <c r="A5" s="1">
        <v>2007</v>
      </c>
      <c r="B5" s="2">
        <v>5.75</v>
      </c>
      <c r="C5" s="2">
        <v>6.4166666670000003</v>
      </c>
      <c r="D5" s="2">
        <v>4.8333333329999997</v>
      </c>
      <c r="E5" s="2">
        <v>0</v>
      </c>
      <c r="F5" s="2">
        <v>1.25</v>
      </c>
      <c r="G5" s="2">
        <v>3.8333333330000001</v>
      </c>
      <c r="H5" s="2">
        <v>2.5833333330000001</v>
      </c>
      <c r="I5" s="2">
        <v>0</v>
      </c>
      <c r="J5" s="2">
        <v>0.58333333330000003</v>
      </c>
      <c r="K5" s="2">
        <v>4.3333333329999997</v>
      </c>
      <c r="L5" s="29">
        <f t="shared" si="0"/>
        <v>29.583333332299997</v>
      </c>
      <c r="N5" s="1">
        <f t="shared" ref="N5:W5" si="9">RANK(B5,B$2:B$23,0)</f>
        <v>14</v>
      </c>
      <c r="O5" s="1">
        <f t="shared" si="9"/>
        <v>19</v>
      </c>
      <c r="P5" s="1">
        <f t="shared" si="9"/>
        <v>16</v>
      </c>
      <c r="Q5" s="1">
        <f t="shared" si="9"/>
        <v>19</v>
      </c>
      <c r="R5" s="1">
        <f t="shared" si="9"/>
        <v>19</v>
      </c>
      <c r="S5" s="1">
        <f t="shared" si="9"/>
        <v>16</v>
      </c>
      <c r="T5" s="1">
        <f t="shared" si="9"/>
        <v>19</v>
      </c>
      <c r="U5" s="1">
        <f t="shared" si="9"/>
        <v>18</v>
      </c>
      <c r="V5" s="1">
        <f t="shared" si="9"/>
        <v>19</v>
      </c>
      <c r="W5" s="1">
        <f t="shared" si="9"/>
        <v>20</v>
      </c>
      <c r="X5" s="1">
        <v>1000000</v>
      </c>
      <c r="Y5" s="1">
        <f>'Évek országonként'!L80</f>
        <v>999934.4</v>
      </c>
      <c r="Z5" s="29">
        <f t="shared" si="2"/>
        <v>29.583333332299997</v>
      </c>
      <c r="AB5" s="1">
        <f t="shared" ref="AB5:AC5" si="10">RANK(Y5,Y$2:Y$23,0)</f>
        <v>19</v>
      </c>
      <c r="AC5" s="1">
        <f t="shared" si="10"/>
        <v>19</v>
      </c>
      <c r="AD5" s="1">
        <f t="shared" si="4"/>
        <v>0</v>
      </c>
    </row>
    <row r="6" spans="1:30" ht="15.75" customHeight="1">
      <c r="A6" s="1">
        <v>2008</v>
      </c>
      <c r="B6" s="2">
        <v>5.75</v>
      </c>
      <c r="C6" s="2">
        <v>7</v>
      </c>
      <c r="D6" s="2">
        <v>5.8333333329999997</v>
      </c>
      <c r="E6" s="2">
        <v>0.25</v>
      </c>
      <c r="F6" s="2">
        <v>1.4166666670000001</v>
      </c>
      <c r="G6" s="2">
        <v>6</v>
      </c>
      <c r="H6" s="2">
        <v>5.0833333329999997</v>
      </c>
      <c r="I6" s="2">
        <v>0</v>
      </c>
      <c r="J6" s="2">
        <v>4.6666666670000003</v>
      </c>
      <c r="K6" s="2">
        <v>4.6666666670000003</v>
      </c>
      <c r="L6" s="29">
        <f t="shared" si="0"/>
        <v>40.666666667000001</v>
      </c>
      <c r="N6" s="1">
        <f t="shared" ref="N6:W6" si="11">RANK(B6,B$2:B$23,0)</f>
        <v>14</v>
      </c>
      <c r="O6" s="1">
        <f t="shared" si="11"/>
        <v>18</v>
      </c>
      <c r="P6" s="1">
        <f t="shared" si="11"/>
        <v>15</v>
      </c>
      <c r="Q6" s="1">
        <f t="shared" si="11"/>
        <v>18</v>
      </c>
      <c r="R6" s="1">
        <f t="shared" si="11"/>
        <v>17</v>
      </c>
      <c r="S6" s="1">
        <f t="shared" si="11"/>
        <v>13</v>
      </c>
      <c r="T6" s="1">
        <f t="shared" si="11"/>
        <v>17</v>
      </c>
      <c r="U6" s="1">
        <f t="shared" si="11"/>
        <v>18</v>
      </c>
      <c r="V6" s="1">
        <f t="shared" si="11"/>
        <v>17</v>
      </c>
      <c r="W6" s="1">
        <f t="shared" si="11"/>
        <v>19</v>
      </c>
      <c r="X6" s="1">
        <v>1000000</v>
      </c>
      <c r="Y6" s="1">
        <f>'Évek országonként'!L81</f>
        <v>999947.4</v>
      </c>
      <c r="Z6" s="29">
        <f t="shared" si="2"/>
        <v>40.666666667000001</v>
      </c>
      <c r="AB6" s="1">
        <f t="shared" ref="AB6:AC6" si="12">RANK(Y6,Y$2:Y$23,0)</f>
        <v>18</v>
      </c>
      <c r="AC6" s="1">
        <f t="shared" si="12"/>
        <v>17</v>
      </c>
      <c r="AD6" s="1">
        <f t="shared" si="4"/>
        <v>1</v>
      </c>
    </row>
    <row r="7" spans="1:30" ht="15.75" customHeight="1">
      <c r="A7" s="1">
        <v>2009</v>
      </c>
      <c r="B7" s="2">
        <v>6.9166666670000003</v>
      </c>
      <c r="C7" s="2">
        <v>7.6666666670000003</v>
      </c>
      <c r="D7" s="2">
        <v>6.1666666670000003</v>
      </c>
      <c r="E7" s="2">
        <v>1.5</v>
      </c>
      <c r="F7" s="2">
        <v>1.3333333329999999</v>
      </c>
      <c r="G7" s="2">
        <v>5.1666666670000003</v>
      </c>
      <c r="H7" s="2">
        <v>6.4166666670000003</v>
      </c>
      <c r="I7" s="2">
        <v>1</v>
      </c>
      <c r="J7" s="2">
        <v>4.75</v>
      </c>
      <c r="K7" s="2">
        <v>5</v>
      </c>
      <c r="L7" s="29">
        <f t="shared" si="0"/>
        <v>45.916666667999998</v>
      </c>
      <c r="N7" s="1">
        <f t="shared" ref="N7:W7" si="13">RANK(B7,B$2:B$23,0)</f>
        <v>13</v>
      </c>
      <c r="O7" s="1">
        <f t="shared" si="13"/>
        <v>16</v>
      </c>
      <c r="P7" s="1">
        <f t="shared" si="13"/>
        <v>14</v>
      </c>
      <c r="Q7" s="1">
        <f t="shared" si="13"/>
        <v>14</v>
      </c>
      <c r="R7" s="1">
        <f t="shared" si="13"/>
        <v>18</v>
      </c>
      <c r="S7" s="1">
        <f t="shared" si="13"/>
        <v>15</v>
      </c>
      <c r="T7" s="1">
        <f t="shared" si="13"/>
        <v>16</v>
      </c>
      <c r="U7" s="1">
        <f t="shared" si="13"/>
        <v>15</v>
      </c>
      <c r="V7" s="1">
        <f t="shared" si="13"/>
        <v>16</v>
      </c>
      <c r="W7" s="1">
        <f t="shared" si="13"/>
        <v>16</v>
      </c>
      <c r="X7" s="1">
        <v>1000000</v>
      </c>
      <c r="Y7" s="1">
        <f>'Évek országonként'!L82</f>
        <v>999960.4</v>
      </c>
      <c r="Z7" s="29">
        <f t="shared" si="2"/>
        <v>45.916666667999998</v>
      </c>
      <c r="AB7" s="1">
        <f t="shared" ref="AB7:AC7" si="14">RANK(Y7,Y$2:Y$23,0)</f>
        <v>16</v>
      </c>
      <c r="AC7" s="1">
        <f t="shared" si="14"/>
        <v>16</v>
      </c>
      <c r="AD7" s="1">
        <f t="shared" si="4"/>
        <v>0</v>
      </c>
    </row>
    <row r="8" spans="1:30" ht="15.75" customHeight="1">
      <c r="A8" s="1">
        <v>2010</v>
      </c>
      <c r="B8" s="2">
        <v>7.4166666670000003</v>
      </c>
      <c r="C8" s="2">
        <v>7.3333333329999997</v>
      </c>
      <c r="D8" s="2">
        <v>6.75</v>
      </c>
      <c r="E8" s="2">
        <v>1.0833333329999999</v>
      </c>
      <c r="F8" s="2">
        <v>1.5</v>
      </c>
      <c r="G8" s="2">
        <v>6.3333333329999997</v>
      </c>
      <c r="H8" s="2">
        <v>6.75</v>
      </c>
      <c r="I8" s="2">
        <v>0.66666666669999997</v>
      </c>
      <c r="J8" s="2">
        <v>5.25</v>
      </c>
      <c r="K8" s="2">
        <v>4.75</v>
      </c>
      <c r="L8" s="29">
        <f t="shared" si="0"/>
        <v>47.833333332700001</v>
      </c>
      <c r="N8" s="1">
        <f t="shared" ref="N8:W8" si="15">RANK(B8,B$2:B$23,0)</f>
        <v>11</v>
      </c>
      <c r="O8" s="1">
        <f t="shared" si="15"/>
        <v>17</v>
      </c>
      <c r="P8" s="1">
        <f t="shared" si="15"/>
        <v>12</v>
      </c>
      <c r="Q8" s="1">
        <f t="shared" si="15"/>
        <v>16</v>
      </c>
      <c r="R8" s="1">
        <f t="shared" si="15"/>
        <v>16</v>
      </c>
      <c r="S8" s="1">
        <f t="shared" si="15"/>
        <v>11</v>
      </c>
      <c r="T8" s="1">
        <f t="shared" si="15"/>
        <v>14</v>
      </c>
      <c r="U8" s="1">
        <f t="shared" si="15"/>
        <v>17</v>
      </c>
      <c r="V8" s="1">
        <f t="shared" si="15"/>
        <v>14</v>
      </c>
      <c r="W8" s="1">
        <f t="shared" si="15"/>
        <v>18</v>
      </c>
      <c r="X8" s="1">
        <v>1000000</v>
      </c>
      <c r="Y8" s="1">
        <f>'Évek országonként'!L83</f>
        <v>999967.4</v>
      </c>
      <c r="Z8" s="29">
        <f t="shared" si="2"/>
        <v>47.833333332700001</v>
      </c>
      <c r="AB8" s="1">
        <f t="shared" ref="AB8:AC8" si="16">RANK(Y8,Y$2:Y$23,0)</f>
        <v>15</v>
      </c>
      <c r="AC8" s="1">
        <f t="shared" si="16"/>
        <v>15</v>
      </c>
      <c r="AD8" s="1">
        <f t="shared" si="4"/>
        <v>0</v>
      </c>
    </row>
    <row r="9" spans="1:30" ht="15.75" customHeight="1">
      <c r="A9" s="1">
        <v>2011</v>
      </c>
      <c r="B9" s="2">
        <v>7.4166666670000003</v>
      </c>
      <c r="C9" s="2">
        <v>7.8333333329999997</v>
      </c>
      <c r="D9" s="2">
        <v>6.5833333329999997</v>
      </c>
      <c r="E9" s="2">
        <v>2.1666666669999999</v>
      </c>
      <c r="F9" s="2">
        <v>1.5833333329999999</v>
      </c>
      <c r="G9" s="2">
        <v>6.0833333329999997</v>
      </c>
      <c r="H9" s="2">
        <v>6.6666666670000003</v>
      </c>
      <c r="I9" s="2">
        <v>1.9166666670000001</v>
      </c>
      <c r="J9" s="2">
        <v>5.1666666670000003</v>
      </c>
      <c r="K9" s="2">
        <v>5.25</v>
      </c>
      <c r="L9" s="29">
        <f t="shared" si="0"/>
        <v>50.666666667000001</v>
      </c>
      <c r="N9" s="1">
        <f t="shared" ref="N9:W9" si="17">RANK(B9,B$2:B$23,0)</f>
        <v>11</v>
      </c>
      <c r="O9" s="1">
        <f t="shared" si="17"/>
        <v>15</v>
      </c>
      <c r="P9" s="1">
        <f t="shared" si="17"/>
        <v>13</v>
      </c>
      <c r="Q9" s="1">
        <f t="shared" si="17"/>
        <v>12</v>
      </c>
      <c r="R9" s="1">
        <f t="shared" si="17"/>
        <v>15</v>
      </c>
      <c r="S9" s="1">
        <f t="shared" si="17"/>
        <v>12</v>
      </c>
      <c r="T9" s="1">
        <f t="shared" si="17"/>
        <v>15</v>
      </c>
      <c r="U9" s="1">
        <f t="shared" si="17"/>
        <v>13</v>
      </c>
      <c r="V9" s="1">
        <f t="shared" si="17"/>
        <v>15</v>
      </c>
      <c r="W9" s="1">
        <f t="shared" si="17"/>
        <v>15</v>
      </c>
      <c r="X9" s="1">
        <v>1000000</v>
      </c>
      <c r="Y9" s="1">
        <f>'Évek országonként'!L84</f>
        <v>999977.4</v>
      </c>
      <c r="Z9" s="29">
        <f t="shared" si="2"/>
        <v>50.666666667000001</v>
      </c>
      <c r="AB9" s="1">
        <f t="shared" ref="AB9:AC9" si="18">RANK(Y9,Y$2:Y$23,0)</f>
        <v>14</v>
      </c>
      <c r="AC9" s="1">
        <f t="shared" si="18"/>
        <v>12</v>
      </c>
      <c r="AD9" s="1">
        <f t="shared" si="4"/>
        <v>2</v>
      </c>
    </row>
    <row r="10" spans="1:30" ht="15.75" customHeight="1">
      <c r="A10" s="1">
        <v>2012</v>
      </c>
      <c r="B10" s="2">
        <v>8.1666666669999994</v>
      </c>
      <c r="C10" s="2">
        <v>8.4166666669999994</v>
      </c>
      <c r="D10" s="2">
        <v>7</v>
      </c>
      <c r="E10" s="2">
        <v>2.5833333330000001</v>
      </c>
      <c r="F10" s="2">
        <v>1.75</v>
      </c>
      <c r="G10" s="2">
        <v>6.6666666670000003</v>
      </c>
      <c r="H10" s="2">
        <v>8</v>
      </c>
      <c r="I10" s="2">
        <v>2.1666666669999999</v>
      </c>
      <c r="J10" s="2">
        <v>5.4166666670000003</v>
      </c>
      <c r="K10" s="2">
        <v>5</v>
      </c>
      <c r="L10" s="29">
        <f t="shared" si="0"/>
        <v>55.166666667999998</v>
      </c>
      <c r="N10" s="1">
        <f t="shared" ref="N10:W10" si="19">RANK(B10,B$2:B$23,0)</f>
        <v>10</v>
      </c>
      <c r="O10" s="1">
        <f t="shared" si="19"/>
        <v>14</v>
      </c>
      <c r="P10" s="1">
        <f t="shared" si="19"/>
        <v>11</v>
      </c>
      <c r="Q10" s="1">
        <f t="shared" si="19"/>
        <v>11</v>
      </c>
      <c r="R10" s="1">
        <f t="shared" si="19"/>
        <v>14</v>
      </c>
      <c r="S10" s="1">
        <f t="shared" si="19"/>
        <v>10</v>
      </c>
      <c r="T10" s="1">
        <f t="shared" si="19"/>
        <v>13</v>
      </c>
      <c r="U10" s="1">
        <f t="shared" si="19"/>
        <v>10</v>
      </c>
      <c r="V10" s="1">
        <f t="shared" si="19"/>
        <v>13</v>
      </c>
      <c r="W10" s="1">
        <f t="shared" si="19"/>
        <v>16</v>
      </c>
      <c r="X10" s="1">
        <v>1000000</v>
      </c>
      <c r="Y10" s="1">
        <f>'Évek országonként'!L85</f>
        <v>999991.4</v>
      </c>
      <c r="Z10" s="29">
        <f t="shared" si="2"/>
        <v>55.166666667999998</v>
      </c>
      <c r="AB10" s="1">
        <f t="shared" ref="AB10:AC10" si="20">RANK(Y10,Y$2:Y$23,0)</f>
        <v>12</v>
      </c>
      <c r="AC10" s="1">
        <f t="shared" si="20"/>
        <v>11</v>
      </c>
      <c r="AD10" s="1">
        <f t="shared" si="4"/>
        <v>1</v>
      </c>
    </row>
    <row r="11" spans="1:30" ht="15.75" customHeight="1">
      <c r="A11" s="1">
        <v>2013</v>
      </c>
      <c r="B11" s="2">
        <v>8.5833333330000006</v>
      </c>
      <c r="C11" s="2">
        <v>9</v>
      </c>
      <c r="D11" s="2">
        <v>7.5</v>
      </c>
      <c r="E11" s="2">
        <v>2.6666666669999999</v>
      </c>
      <c r="F11" s="2">
        <v>2</v>
      </c>
      <c r="G11" s="2">
        <v>7.8333333329999997</v>
      </c>
      <c r="H11" s="2">
        <v>8.9166666669999994</v>
      </c>
      <c r="I11" s="2">
        <v>2.0833333330000001</v>
      </c>
      <c r="J11" s="2">
        <v>6</v>
      </c>
      <c r="K11" s="2">
        <v>5.5833333329999997</v>
      </c>
      <c r="L11" s="29">
        <f t="shared" si="0"/>
        <v>60.166666665999998</v>
      </c>
      <c r="N11" s="1">
        <f t="shared" ref="N11:W11" si="21">RANK(B11,B$2:B$23,0)</f>
        <v>9</v>
      </c>
      <c r="O11" s="1">
        <f t="shared" si="21"/>
        <v>12</v>
      </c>
      <c r="P11" s="1">
        <f t="shared" si="21"/>
        <v>10</v>
      </c>
      <c r="Q11" s="1">
        <f t="shared" si="21"/>
        <v>10</v>
      </c>
      <c r="R11" s="1">
        <f t="shared" si="21"/>
        <v>12</v>
      </c>
      <c r="S11" s="1">
        <f t="shared" si="21"/>
        <v>6</v>
      </c>
      <c r="T11" s="1">
        <f t="shared" si="21"/>
        <v>11</v>
      </c>
      <c r="U11" s="1">
        <f t="shared" si="21"/>
        <v>11</v>
      </c>
      <c r="V11" s="1">
        <f t="shared" si="21"/>
        <v>12</v>
      </c>
      <c r="W11" s="1">
        <f t="shared" si="21"/>
        <v>14</v>
      </c>
      <c r="X11" s="1">
        <v>1000000</v>
      </c>
      <c r="Y11" s="1">
        <f>'Évek országonként'!L86</f>
        <v>1000006.4</v>
      </c>
      <c r="Z11" s="29">
        <f t="shared" si="2"/>
        <v>60.166666665999998</v>
      </c>
      <c r="AB11" s="1">
        <f t="shared" ref="AB11:AC11" si="22">RANK(Y11,Y$2:Y$23,0)</f>
        <v>10</v>
      </c>
      <c r="AC11" s="1">
        <f t="shared" si="22"/>
        <v>10</v>
      </c>
      <c r="AD11" s="1">
        <f t="shared" si="4"/>
        <v>0</v>
      </c>
    </row>
    <row r="12" spans="1:30" ht="15.75" customHeight="1">
      <c r="A12" s="1">
        <v>2014</v>
      </c>
      <c r="B12" s="2">
        <v>8.6666666669999994</v>
      </c>
      <c r="C12" s="2">
        <v>9.4166666669999994</v>
      </c>
      <c r="D12" s="2">
        <v>9.0833333330000006</v>
      </c>
      <c r="E12" s="2">
        <v>2.8333333330000001</v>
      </c>
      <c r="F12" s="2">
        <v>2</v>
      </c>
      <c r="G12" s="2">
        <v>8</v>
      </c>
      <c r="H12" s="2">
        <v>10</v>
      </c>
      <c r="I12" s="2">
        <v>2</v>
      </c>
      <c r="J12" s="2">
        <v>6.5833333329999997</v>
      </c>
      <c r="K12" s="2">
        <v>6.5</v>
      </c>
      <c r="L12" s="29">
        <f t="shared" si="0"/>
        <v>65.083333332999999</v>
      </c>
      <c r="N12" s="1">
        <f t="shared" ref="N12:W12" si="23">RANK(B12,B$2:B$23,0)</f>
        <v>7</v>
      </c>
      <c r="O12" s="1">
        <f t="shared" si="23"/>
        <v>11</v>
      </c>
      <c r="P12" s="1">
        <f t="shared" si="23"/>
        <v>7</v>
      </c>
      <c r="Q12" s="1">
        <f t="shared" si="23"/>
        <v>8</v>
      </c>
      <c r="R12" s="1">
        <f t="shared" si="23"/>
        <v>12</v>
      </c>
      <c r="S12" s="1">
        <f t="shared" si="23"/>
        <v>4</v>
      </c>
      <c r="T12" s="1">
        <f t="shared" si="23"/>
        <v>8</v>
      </c>
      <c r="U12" s="1">
        <f t="shared" si="23"/>
        <v>12</v>
      </c>
      <c r="V12" s="1">
        <f t="shared" si="23"/>
        <v>11</v>
      </c>
      <c r="W12" s="1">
        <f t="shared" si="23"/>
        <v>12</v>
      </c>
      <c r="X12" s="1">
        <v>1000000</v>
      </c>
      <c r="Y12" s="1">
        <f>'Évek országonként'!L87</f>
        <v>1000021.4</v>
      </c>
      <c r="Z12" s="29">
        <f t="shared" si="2"/>
        <v>65.083333332999999</v>
      </c>
      <c r="AB12" s="1">
        <f t="shared" ref="AB12:AC12" si="24">RANK(Y12,Y$2:Y$23,0)</f>
        <v>9</v>
      </c>
      <c r="AC12" s="1">
        <f t="shared" si="24"/>
        <v>8</v>
      </c>
      <c r="AD12" s="1">
        <f t="shared" si="4"/>
        <v>1</v>
      </c>
    </row>
    <row r="13" spans="1:30" ht="15.75" customHeight="1">
      <c r="A13" s="1">
        <v>2015</v>
      </c>
      <c r="B13" s="2">
        <v>9</v>
      </c>
      <c r="C13" s="2">
        <v>9.5</v>
      </c>
      <c r="D13" s="2">
        <v>9</v>
      </c>
      <c r="E13" s="2">
        <v>3</v>
      </c>
      <c r="F13" s="2">
        <v>2.3333333330000001</v>
      </c>
      <c r="G13" s="2">
        <v>7.9166666670000003</v>
      </c>
      <c r="H13" s="2">
        <v>11.33333333</v>
      </c>
      <c r="I13" s="2">
        <v>2.3333333330000001</v>
      </c>
      <c r="J13" s="2">
        <v>7.1666666670000003</v>
      </c>
      <c r="K13" s="2">
        <v>7.1666666670000003</v>
      </c>
      <c r="L13" s="29">
        <f t="shared" si="0"/>
        <v>68.749999997000003</v>
      </c>
      <c r="N13" s="1">
        <f t="shared" ref="N13:W13" si="25">RANK(B13,B$2:B$23,0)</f>
        <v>6</v>
      </c>
      <c r="O13" s="1">
        <f t="shared" si="25"/>
        <v>10</v>
      </c>
      <c r="P13" s="1">
        <f t="shared" si="25"/>
        <v>8</v>
      </c>
      <c r="Q13" s="1">
        <f t="shared" si="25"/>
        <v>7</v>
      </c>
      <c r="R13" s="1">
        <f t="shared" si="25"/>
        <v>10</v>
      </c>
      <c r="S13" s="1">
        <f t="shared" si="25"/>
        <v>5</v>
      </c>
      <c r="T13" s="1">
        <f t="shared" si="25"/>
        <v>6</v>
      </c>
      <c r="U13" s="1">
        <f t="shared" si="25"/>
        <v>9</v>
      </c>
      <c r="V13" s="1">
        <f t="shared" si="25"/>
        <v>9</v>
      </c>
      <c r="W13" s="1">
        <f t="shared" si="25"/>
        <v>9</v>
      </c>
      <c r="X13" s="1">
        <v>1000000</v>
      </c>
      <c r="Y13" s="1">
        <f>'Évek országonként'!L88</f>
        <v>1000034.4</v>
      </c>
      <c r="Z13" s="29">
        <f t="shared" si="2"/>
        <v>68.749999997000003</v>
      </c>
      <c r="AB13" s="1">
        <f t="shared" ref="AB13:AC13" si="26">RANK(Y13,Y$2:Y$23,0)</f>
        <v>7</v>
      </c>
      <c r="AC13" s="1">
        <f t="shared" si="26"/>
        <v>7</v>
      </c>
      <c r="AD13" s="1">
        <f t="shared" si="4"/>
        <v>0</v>
      </c>
    </row>
    <row r="14" spans="1:30" ht="15.75" customHeight="1">
      <c r="A14" s="1">
        <v>2016</v>
      </c>
      <c r="B14" s="2">
        <v>8.6666666669999994</v>
      </c>
      <c r="C14" s="2">
        <v>10.66666667</v>
      </c>
      <c r="D14" s="2">
        <v>9.5</v>
      </c>
      <c r="E14" s="2">
        <v>2.8333333330000001</v>
      </c>
      <c r="F14" s="2">
        <v>2.75</v>
      </c>
      <c r="G14" s="2">
        <v>7.8333333329999997</v>
      </c>
      <c r="H14" s="2">
        <v>12.41666667</v>
      </c>
      <c r="I14" s="2">
        <v>2.5</v>
      </c>
      <c r="J14" s="2">
        <v>7.8333333329999997</v>
      </c>
      <c r="K14" s="2">
        <v>7.5833333329999997</v>
      </c>
      <c r="L14" s="29">
        <f t="shared" si="0"/>
        <v>72.583333338999992</v>
      </c>
      <c r="N14" s="1">
        <f t="shared" ref="N14:W14" si="27">RANK(B14,B$2:B$23,0)</f>
        <v>7</v>
      </c>
      <c r="O14" s="1">
        <f t="shared" si="27"/>
        <v>9</v>
      </c>
      <c r="P14" s="1">
        <f t="shared" si="27"/>
        <v>6</v>
      </c>
      <c r="Q14" s="1">
        <f t="shared" si="27"/>
        <v>8</v>
      </c>
      <c r="R14" s="1">
        <f t="shared" si="27"/>
        <v>9</v>
      </c>
      <c r="S14" s="1">
        <f t="shared" si="27"/>
        <v>6</v>
      </c>
      <c r="T14" s="1">
        <f t="shared" si="27"/>
        <v>5</v>
      </c>
      <c r="U14" s="1">
        <f t="shared" si="27"/>
        <v>7</v>
      </c>
      <c r="V14" s="1">
        <f t="shared" si="27"/>
        <v>8</v>
      </c>
      <c r="W14" s="1">
        <f t="shared" si="27"/>
        <v>8</v>
      </c>
      <c r="X14" s="1">
        <v>1000000</v>
      </c>
      <c r="Y14" s="1">
        <f>'Évek országonként'!L89</f>
        <v>1000040.4</v>
      </c>
      <c r="Z14" s="29">
        <f t="shared" si="2"/>
        <v>72.583333338999992</v>
      </c>
      <c r="AB14" s="1">
        <f t="shared" ref="AB14:AC14" si="28">RANK(Y14,Y$2:Y$23,0)</f>
        <v>6</v>
      </c>
      <c r="AC14" s="1">
        <f t="shared" si="28"/>
        <v>6</v>
      </c>
      <c r="AD14" s="1">
        <f t="shared" si="4"/>
        <v>0</v>
      </c>
    </row>
    <row r="15" spans="1:30" ht="15.75" customHeight="1">
      <c r="A15" s="1">
        <v>2017</v>
      </c>
      <c r="B15" s="2">
        <v>0.75</v>
      </c>
      <c r="C15" s="2">
        <v>12.91666667</v>
      </c>
      <c r="D15" s="2">
        <v>1.5</v>
      </c>
      <c r="E15" s="2">
        <v>1.25</v>
      </c>
      <c r="F15" s="2">
        <v>3.25</v>
      </c>
      <c r="G15" s="2">
        <v>1.9166666670000001</v>
      </c>
      <c r="H15" s="2">
        <v>10.16666667</v>
      </c>
      <c r="I15" s="2">
        <v>1</v>
      </c>
      <c r="J15" s="2">
        <v>8.6666666669999994</v>
      </c>
      <c r="K15" s="2">
        <v>6.5833333329999997</v>
      </c>
      <c r="L15" s="29">
        <f t="shared" si="0"/>
        <v>48.000000006999997</v>
      </c>
      <c r="N15" s="1">
        <f t="shared" ref="N15:W15" si="29">RANK(B15,B$2:B$23,0)</f>
        <v>21</v>
      </c>
      <c r="O15" s="1">
        <f t="shared" si="29"/>
        <v>5</v>
      </c>
      <c r="P15" s="1">
        <f t="shared" si="29"/>
        <v>18</v>
      </c>
      <c r="Q15" s="1">
        <f t="shared" si="29"/>
        <v>15</v>
      </c>
      <c r="R15" s="1">
        <f t="shared" si="29"/>
        <v>6</v>
      </c>
      <c r="S15" s="1">
        <f t="shared" si="29"/>
        <v>19</v>
      </c>
      <c r="T15" s="1">
        <f t="shared" si="29"/>
        <v>7</v>
      </c>
      <c r="U15" s="1">
        <f t="shared" si="29"/>
        <v>15</v>
      </c>
      <c r="V15" s="1">
        <f t="shared" si="29"/>
        <v>5</v>
      </c>
      <c r="W15" s="1">
        <f t="shared" si="29"/>
        <v>10</v>
      </c>
      <c r="X15" s="1">
        <v>1000000</v>
      </c>
      <c r="Y15" s="1">
        <f>'Évek országonként'!L90</f>
        <v>999990.9</v>
      </c>
      <c r="Z15" s="29">
        <f t="shared" si="2"/>
        <v>48.000000006999997</v>
      </c>
      <c r="AB15" s="1">
        <f t="shared" ref="AB15:AC15" si="30">RANK(Y15,Y$2:Y$23,0)</f>
        <v>13</v>
      </c>
      <c r="AC15" s="1">
        <f t="shared" si="30"/>
        <v>14</v>
      </c>
      <c r="AD15" s="1">
        <f t="shared" si="4"/>
        <v>-1</v>
      </c>
    </row>
    <row r="16" spans="1:30" ht="15.75" customHeight="1">
      <c r="A16" s="1">
        <v>2018</v>
      </c>
      <c r="B16" s="2">
        <v>0.875</v>
      </c>
      <c r="C16" s="2">
        <v>8.7916666669999994</v>
      </c>
      <c r="D16" s="2">
        <v>0.91666666669999997</v>
      </c>
      <c r="E16" s="2">
        <v>0.91666666669999997</v>
      </c>
      <c r="F16" s="2">
        <v>2.2916666669999999</v>
      </c>
      <c r="G16" s="2">
        <v>1.25</v>
      </c>
      <c r="H16" s="2">
        <v>3.75</v>
      </c>
      <c r="I16" s="2">
        <v>1.1666666670000001</v>
      </c>
      <c r="J16" s="2">
        <v>4.3333333329999997</v>
      </c>
      <c r="K16" s="2">
        <v>6.5833333329999997</v>
      </c>
      <c r="L16" s="29">
        <f t="shared" si="0"/>
        <v>30.875000000399996</v>
      </c>
      <c r="N16" s="1">
        <f t="shared" ref="N16:W16" si="31">RANK(B16,B$2:B$23,0)</f>
        <v>20</v>
      </c>
      <c r="O16" s="1">
        <f t="shared" si="31"/>
        <v>13</v>
      </c>
      <c r="P16" s="1">
        <f t="shared" si="31"/>
        <v>20</v>
      </c>
      <c r="Q16" s="1">
        <f t="shared" si="31"/>
        <v>17</v>
      </c>
      <c r="R16" s="1">
        <f t="shared" si="31"/>
        <v>11</v>
      </c>
      <c r="S16" s="1">
        <f t="shared" si="31"/>
        <v>20</v>
      </c>
      <c r="T16" s="1">
        <f t="shared" si="31"/>
        <v>18</v>
      </c>
      <c r="U16" s="1">
        <f t="shared" si="31"/>
        <v>14</v>
      </c>
      <c r="V16" s="1">
        <f t="shared" si="31"/>
        <v>18</v>
      </c>
      <c r="W16" s="1">
        <f t="shared" si="31"/>
        <v>10</v>
      </c>
      <c r="X16" s="1">
        <v>1000000</v>
      </c>
      <c r="Y16" s="1">
        <f>'Évek országonként'!L91</f>
        <v>999952.4</v>
      </c>
      <c r="Z16" s="29">
        <f t="shared" si="2"/>
        <v>30.875000000399996</v>
      </c>
      <c r="AB16" s="1">
        <f t="shared" ref="AB16:AC16" si="32">RANK(Y16,Y$2:Y$23,0)</f>
        <v>17</v>
      </c>
      <c r="AC16" s="1">
        <f t="shared" si="32"/>
        <v>18</v>
      </c>
      <c r="AD16" s="1">
        <f t="shared" si="4"/>
        <v>-1</v>
      </c>
    </row>
    <row r="17" spans="1:30" ht="15.75" customHeight="1">
      <c r="A17" s="1">
        <v>2019</v>
      </c>
      <c r="B17" s="2">
        <v>1</v>
      </c>
      <c r="C17" s="2">
        <v>11.91666667</v>
      </c>
      <c r="D17" s="2">
        <v>1.9166666670000001</v>
      </c>
      <c r="E17" s="2">
        <v>2.0833333330000001</v>
      </c>
      <c r="F17" s="2">
        <v>3.125</v>
      </c>
      <c r="G17" s="2">
        <v>3.0833333330000001</v>
      </c>
      <c r="H17" s="2">
        <v>8.3333333330000006</v>
      </c>
      <c r="I17" s="2">
        <v>2.4166666669999999</v>
      </c>
      <c r="J17" s="2">
        <v>6.75</v>
      </c>
      <c r="K17" s="2">
        <v>9.4166666669999994</v>
      </c>
      <c r="L17" s="29">
        <f t="shared" si="0"/>
        <v>50.041666669999998</v>
      </c>
      <c r="N17" s="1">
        <f t="shared" ref="N17:W17" si="33">RANK(B17,B$2:B$23,0)</f>
        <v>19</v>
      </c>
      <c r="O17" s="1">
        <f t="shared" si="33"/>
        <v>8</v>
      </c>
      <c r="P17" s="1">
        <f t="shared" si="33"/>
        <v>17</v>
      </c>
      <c r="Q17" s="1">
        <f t="shared" si="33"/>
        <v>13</v>
      </c>
      <c r="R17" s="1">
        <f t="shared" si="33"/>
        <v>7</v>
      </c>
      <c r="S17" s="1">
        <f t="shared" si="33"/>
        <v>17</v>
      </c>
      <c r="T17" s="1">
        <f t="shared" si="33"/>
        <v>12</v>
      </c>
      <c r="U17" s="1">
        <f t="shared" si="33"/>
        <v>8</v>
      </c>
      <c r="V17" s="1">
        <f t="shared" si="33"/>
        <v>10</v>
      </c>
      <c r="W17" s="1">
        <f t="shared" si="33"/>
        <v>5</v>
      </c>
      <c r="X17" s="1">
        <v>1000000</v>
      </c>
      <c r="Y17" s="1">
        <f>'Évek országonként'!L92</f>
        <v>999997.4</v>
      </c>
      <c r="Z17" s="29">
        <f t="shared" si="2"/>
        <v>50.041666669999998</v>
      </c>
      <c r="AB17" s="1">
        <f t="shared" ref="AB17:AC17" si="34">RANK(Y17,Y$2:Y$23,0)</f>
        <v>11</v>
      </c>
      <c r="AC17" s="1">
        <f t="shared" si="34"/>
        <v>13</v>
      </c>
      <c r="AD17" s="1">
        <f t="shared" si="4"/>
        <v>-2</v>
      </c>
    </row>
    <row r="18" spans="1:30" ht="15.75" customHeight="1">
      <c r="A18" s="1">
        <v>2020</v>
      </c>
      <c r="B18" s="2">
        <v>1.25</v>
      </c>
      <c r="C18" s="2">
        <v>12.33333333</v>
      </c>
      <c r="D18" s="2">
        <v>7.5833333329999997</v>
      </c>
      <c r="E18" s="2">
        <v>3.5833333330000001</v>
      </c>
      <c r="F18" s="2">
        <v>3</v>
      </c>
      <c r="G18" s="2">
        <v>5.75</v>
      </c>
      <c r="H18" s="2">
        <v>9.25</v>
      </c>
      <c r="I18" s="2">
        <v>3.5</v>
      </c>
      <c r="J18" s="2">
        <v>8.5</v>
      </c>
      <c r="K18" s="2">
        <v>8.8333333330000006</v>
      </c>
      <c r="L18" s="29">
        <f t="shared" si="0"/>
        <v>63.583333328999998</v>
      </c>
      <c r="N18" s="1">
        <f t="shared" ref="N18:W18" si="35">RANK(B18,B$2:B$23,0)</f>
        <v>18</v>
      </c>
      <c r="O18" s="1">
        <f t="shared" si="35"/>
        <v>7</v>
      </c>
      <c r="P18" s="1">
        <f t="shared" si="35"/>
        <v>9</v>
      </c>
      <c r="Q18" s="1">
        <f t="shared" si="35"/>
        <v>6</v>
      </c>
      <c r="R18" s="1">
        <f t="shared" si="35"/>
        <v>8</v>
      </c>
      <c r="S18" s="1">
        <f t="shared" si="35"/>
        <v>14</v>
      </c>
      <c r="T18" s="1">
        <f t="shared" si="35"/>
        <v>9</v>
      </c>
      <c r="U18" s="1">
        <f t="shared" si="35"/>
        <v>6</v>
      </c>
      <c r="V18" s="1">
        <f t="shared" si="35"/>
        <v>6</v>
      </c>
      <c r="W18" s="1">
        <f t="shared" si="35"/>
        <v>7</v>
      </c>
      <c r="X18" s="1">
        <v>1000000</v>
      </c>
      <c r="Y18" s="1">
        <f>'Évek országonként'!L93</f>
        <v>1000022.9</v>
      </c>
      <c r="Z18" s="29">
        <f t="shared" si="2"/>
        <v>63.583333328999998</v>
      </c>
      <c r="AB18" s="1">
        <f t="shared" ref="AB18:AC18" si="36">RANK(Y18,Y$2:Y$23,0)</f>
        <v>8</v>
      </c>
      <c r="AC18" s="1">
        <f t="shared" si="36"/>
        <v>9</v>
      </c>
      <c r="AD18" s="1">
        <f t="shared" si="4"/>
        <v>-1</v>
      </c>
    </row>
    <row r="19" spans="1:30" ht="15.75" customHeight="1">
      <c r="A19" s="1">
        <v>2021</v>
      </c>
      <c r="B19" s="2">
        <v>10.16666667</v>
      </c>
      <c r="C19" s="2">
        <v>12.66666667</v>
      </c>
      <c r="D19" s="2">
        <v>11.33333333</v>
      </c>
      <c r="E19" s="2">
        <v>4.1666666670000003</v>
      </c>
      <c r="F19" s="2">
        <v>3.5</v>
      </c>
      <c r="G19" s="2">
        <v>7.25</v>
      </c>
      <c r="H19" s="2">
        <v>9.0833333330000006</v>
      </c>
      <c r="I19" s="2">
        <v>3.75</v>
      </c>
      <c r="J19" s="2">
        <v>7.9166666670000003</v>
      </c>
      <c r="K19" s="2">
        <v>9.4166666669999994</v>
      </c>
      <c r="L19" s="29">
        <f t="shared" si="0"/>
        <v>79.250000004</v>
      </c>
      <c r="N19" s="1">
        <f t="shared" ref="N19:W19" si="37">RANK(B19,B$2:B$23,0)</f>
        <v>5</v>
      </c>
      <c r="O19" s="1">
        <f t="shared" si="37"/>
        <v>6</v>
      </c>
      <c r="P19" s="1">
        <f t="shared" si="37"/>
        <v>5</v>
      </c>
      <c r="Q19" s="1">
        <f t="shared" si="37"/>
        <v>5</v>
      </c>
      <c r="R19" s="1">
        <f t="shared" si="37"/>
        <v>3</v>
      </c>
      <c r="S19" s="1">
        <f t="shared" si="37"/>
        <v>8</v>
      </c>
      <c r="T19" s="1">
        <f t="shared" si="37"/>
        <v>10</v>
      </c>
      <c r="U19" s="1">
        <f t="shared" si="37"/>
        <v>4</v>
      </c>
      <c r="V19" s="1">
        <f t="shared" si="37"/>
        <v>7</v>
      </c>
      <c r="W19" s="1">
        <f t="shared" si="37"/>
        <v>5</v>
      </c>
      <c r="X19" s="1">
        <v>1000000</v>
      </c>
      <c r="Y19" s="1">
        <f>'Évek országonként'!L94</f>
        <v>1000054.4</v>
      </c>
      <c r="Z19" s="29">
        <f t="shared" si="2"/>
        <v>79.250000004</v>
      </c>
      <c r="AB19" s="1">
        <f t="shared" ref="AB19:AC19" si="38">RANK(Y19,Y$2:Y$23,0)</f>
        <v>5</v>
      </c>
      <c r="AC19" s="1">
        <f t="shared" si="38"/>
        <v>5</v>
      </c>
      <c r="AD19" s="1">
        <f t="shared" si="4"/>
        <v>0</v>
      </c>
    </row>
    <row r="20" spans="1:30" ht="15.75" customHeight="1">
      <c r="A20" s="1">
        <v>2022</v>
      </c>
      <c r="B20" s="2">
        <v>11.41666667</v>
      </c>
      <c r="C20" s="2">
        <v>18.25</v>
      </c>
      <c r="D20" s="2">
        <v>12.58333333</v>
      </c>
      <c r="E20" s="2">
        <v>4.75</v>
      </c>
      <c r="F20" s="2">
        <v>3.4166666669999999</v>
      </c>
      <c r="G20" s="2">
        <v>7.0833333329999997</v>
      </c>
      <c r="H20" s="2">
        <v>12.5</v>
      </c>
      <c r="I20" s="2">
        <v>3.75</v>
      </c>
      <c r="J20" s="2">
        <v>9.1666666669999994</v>
      </c>
      <c r="K20" s="2">
        <v>10.16666667</v>
      </c>
      <c r="L20" s="29">
        <f t="shared" si="0"/>
        <v>93.083333336999999</v>
      </c>
      <c r="N20" s="1">
        <f t="shared" ref="N20:W20" si="39">RANK(B20,B$2:B$23,0)</f>
        <v>2</v>
      </c>
      <c r="O20" s="1">
        <f t="shared" si="39"/>
        <v>3</v>
      </c>
      <c r="P20" s="1">
        <f t="shared" si="39"/>
        <v>4</v>
      </c>
      <c r="Q20" s="1">
        <f t="shared" si="39"/>
        <v>4</v>
      </c>
      <c r="R20" s="1">
        <f t="shared" si="39"/>
        <v>5</v>
      </c>
      <c r="S20" s="1">
        <f t="shared" si="39"/>
        <v>9</v>
      </c>
      <c r="T20" s="1">
        <f t="shared" si="39"/>
        <v>4</v>
      </c>
      <c r="U20" s="1">
        <f t="shared" si="39"/>
        <v>4</v>
      </c>
      <c r="V20" s="1">
        <f t="shared" si="39"/>
        <v>4</v>
      </c>
      <c r="W20" s="1">
        <f t="shared" si="39"/>
        <v>4</v>
      </c>
      <c r="X20" s="1">
        <v>1000000</v>
      </c>
      <c r="Y20" s="1">
        <f>'Évek országonként'!L95</f>
        <v>1000068.4</v>
      </c>
      <c r="Z20" s="29">
        <f t="shared" si="2"/>
        <v>93.083333336999999</v>
      </c>
      <c r="AB20" s="1">
        <f t="shared" ref="AB20:AC20" si="40">RANK(Y20,Y$2:Y$23,0)</f>
        <v>4</v>
      </c>
      <c r="AC20" s="1">
        <f t="shared" si="40"/>
        <v>4</v>
      </c>
      <c r="AD20" s="1">
        <f t="shared" si="4"/>
        <v>0</v>
      </c>
    </row>
    <row r="21" spans="1:30" ht="15.75" customHeight="1">
      <c r="A21" s="1">
        <v>2023</v>
      </c>
      <c r="B21" s="2">
        <v>11.66666667</v>
      </c>
      <c r="C21" s="2">
        <v>19.083333329999999</v>
      </c>
      <c r="D21" s="2">
        <v>13.91666667</v>
      </c>
      <c r="E21" s="2">
        <v>5.25</v>
      </c>
      <c r="F21" s="2">
        <v>3.8333333330000001</v>
      </c>
      <c r="G21" s="2">
        <v>11.75</v>
      </c>
      <c r="H21" s="2">
        <v>15.75</v>
      </c>
      <c r="I21" s="2">
        <v>4.1666666670000003</v>
      </c>
      <c r="J21" s="2">
        <v>13.08333333</v>
      </c>
      <c r="K21" s="2">
        <v>11</v>
      </c>
      <c r="L21" s="29">
        <f t="shared" si="0"/>
        <v>109.5</v>
      </c>
      <c r="N21" s="1">
        <f t="shared" ref="N21:W21" si="41">RANK(B21,B$2:B$23,0)</f>
        <v>1</v>
      </c>
      <c r="O21" s="1">
        <f t="shared" si="41"/>
        <v>1</v>
      </c>
      <c r="P21" s="1">
        <f t="shared" si="41"/>
        <v>2</v>
      </c>
      <c r="Q21" s="1">
        <f t="shared" si="41"/>
        <v>3</v>
      </c>
      <c r="R21" s="1">
        <f t="shared" si="41"/>
        <v>1</v>
      </c>
      <c r="S21" s="1">
        <f t="shared" si="41"/>
        <v>1</v>
      </c>
      <c r="T21" s="1">
        <f t="shared" si="41"/>
        <v>1</v>
      </c>
      <c r="U21" s="1">
        <f t="shared" si="41"/>
        <v>3</v>
      </c>
      <c r="V21" s="1">
        <f t="shared" si="41"/>
        <v>3</v>
      </c>
      <c r="W21" s="1">
        <f t="shared" si="41"/>
        <v>3</v>
      </c>
      <c r="X21" s="1">
        <v>1000000</v>
      </c>
      <c r="Y21" s="1">
        <f>'Évek országonként'!L96</f>
        <v>1000096.4</v>
      </c>
      <c r="Z21" s="29">
        <f t="shared" si="2"/>
        <v>109.5</v>
      </c>
      <c r="AB21" s="1">
        <f t="shared" ref="AB21:AC21" si="42">RANK(Y21,Y$2:Y$23,0)</f>
        <v>2</v>
      </c>
      <c r="AC21" s="1">
        <f t="shared" si="42"/>
        <v>2</v>
      </c>
      <c r="AD21" s="1">
        <f t="shared" si="4"/>
        <v>0</v>
      </c>
    </row>
    <row r="22" spans="1:30" ht="15.75" customHeight="1">
      <c r="A22" s="1">
        <v>2024</v>
      </c>
      <c r="B22" s="2">
        <v>10.58333333</v>
      </c>
      <c r="C22" s="2">
        <v>16.833333329999999</v>
      </c>
      <c r="D22" s="2">
        <v>13.5</v>
      </c>
      <c r="E22" s="2">
        <v>5.4166666670000003</v>
      </c>
      <c r="F22" s="2">
        <v>3.5</v>
      </c>
      <c r="G22" s="2">
        <v>11.25</v>
      </c>
      <c r="H22" s="2">
        <v>13.5</v>
      </c>
      <c r="I22" s="2">
        <v>4.25</v>
      </c>
      <c r="J22" s="2">
        <v>14</v>
      </c>
      <c r="K22" s="2">
        <v>11.5</v>
      </c>
      <c r="L22" s="29">
        <f t="shared" si="0"/>
        <v>104.33333332699999</v>
      </c>
      <c r="N22" s="1">
        <f t="shared" ref="N22:W22" si="43">RANK(B22,B$2:B$23,0)</f>
        <v>4</v>
      </c>
      <c r="O22" s="1">
        <f t="shared" si="43"/>
        <v>4</v>
      </c>
      <c r="P22" s="1">
        <f t="shared" si="43"/>
        <v>3</v>
      </c>
      <c r="Q22" s="1">
        <f t="shared" si="43"/>
        <v>2</v>
      </c>
      <c r="R22" s="1">
        <f t="shared" si="43"/>
        <v>3</v>
      </c>
      <c r="S22" s="1">
        <f t="shared" si="43"/>
        <v>2</v>
      </c>
      <c r="T22" s="1">
        <f t="shared" si="43"/>
        <v>2</v>
      </c>
      <c r="U22" s="1">
        <f t="shared" si="43"/>
        <v>2</v>
      </c>
      <c r="V22" s="1">
        <f t="shared" si="43"/>
        <v>2</v>
      </c>
      <c r="W22" s="1">
        <f t="shared" si="43"/>
        <v>2</v>
      </c>
      <c r="X22" s="1">
        <v>1000000</v>
      </c>
      <c r="Y22" s="1">
        <f>'Évek országonként'!L97</f>
        <v>1000085.4</v>
      </c>
      <c r="Z22" s="29">
        <f t="shared" si="2"/>
        <v>104.33333332699999</v>
      </c>
      <c r="AB22" s="1">
        <f t="shared" ref="AB22:AC22" si="44">RANK(Y22,Y$2:Y$23,0)</f>
        <v>3</v>
      </c>
      <c r="AC22" s="1">
        <f t="shared" si="44"/>
        <v>3</v>
      </c>
      <c r="AD22" s="1">
        <f t="shared" si="4"/>
        <v>0</v>
      </c>
    </row>
    <row r="23" spans="1:30" ht="15.75" customHeight="1">
      <c r="A23" s="1">
        <v>2025</v>
      </c>
      <c r="B23" s="2">
        <v>11.3</v>
      </c>
      <c r="C23" s="2">
        <v>18.8</v>
      </c>
      <c r="D23" s="2">
        <v>14.8</v>
      </c>
      <c r="E23" s="2">
        <v>6.5</v>
      </c>
      <c r="F23" s="2">
        <v>3.8</v>
      </c>
      <c r="G23" s="2">
        <v>11.1</v>
      </c>
      <c r="H23" s="2">
        <v>12.7</v>
      </c>
      <c r="I23" s="2">
        <v>4.5</v>
      </c>
      <c r="J23" s="2">
        <v>14.5</v>
      </c>
      <c r="K23" s="2">
        <v>12.5</v>
      </c>
      <c r="L23" s="29">
        <f t="shared" si="0"/>
        <v>110.5</v>
      </c>
      <c r="N23" s="1">
        <f t="shared" ref="N23:W23" si="45">RANK(B23,B$2:B$23,0)</f>
        <v>3</v>
      </c>
      <c r="O23" s="1">
        <f t="shared" si="45"/>
        <v>2</v>
      </c>
      <c r="P23" s="1">
        <f t="shared" si="45"/>
        <v>1</v>
      </c>
      <c r="Q23" s="1">
        <f t="shared" si="45"/>
        <v>1</v>
      </c>
      <c r="R23" s="1">
        <f t="shared" si="45"/>
        <v>2</v>
      </c>
      <c r="S23" s="1">
        <f t="shared" si="45"/>
        <v>3</v>
      </c>
      <c r="T23" s="1">
        <f t="shared" si="45"/>
        <v>3</v>
      </c>
      <c r="U23" s="1">
        <f t="shared" si="45"/>
        <v>1</v>
      </c>
      <c r="V23" s="1">
        <f t="shared" si="45"/>
        <v>1</v>
      </c>
      <c r="W23" s="1">
        <f t="shared" si="45"/>
        <v>1</v>
      </c>
      <c r="X23" s="1">
        <v>1000000</v>
      </c>
      <c r="Y23" s="1">
        <f>'Évek országonként'!L98</f>
        <v>1000097.4</v>
      </c>
      <c r="Z23" s="29">
        <f t="shared" si="2"/>
        <v>110.5</v>
      </c>
      <c r="AB23" s="1">
        <f t="shared" ref="AB23:AC23" si="46">RANK(Y23,Y$2:Y$23,0)</f>
        <v>1</v>
      </c>
      <c r="AC23" s="1">
        <f t="shared" si="46"/>
        <v>1</v>
      </c>
      <c r="AD23" s="1">
        <f t="shared" si="4"/>
        <v>0</v>
      </c>
    </row>
    <row r="24" spans="1:30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0"/>
    </row>
    <row r="25" spans="1:30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30" ht="15.75" customHeight="1">
      <c r="A26" s="1" t="s">
        <v>383</v>
      </c>
      <c r="B26" s="1" t="s">
        <v>368</v>
      </c>
      <c r="C26" s="1" t="s">
        <v>369</v>
      </c>
      <c r="D26" s="1" t="s">
        <v>370</v>
      </c>
      <c r="E26" s="1" t="s">
        <v>371</v>
      </c>
      <c r="F26" s="1" t="s">
        <v>372</v>
      </c>
      <c r="G26" s="1" t="s">
        <v>373</v>
      </c>
      <c r="H26" s="1" t="s">
        <v>374</v>
      </c>
      <c r="I26" s="1" t="s">
        <v>375</v>
      </c>
      <c r="J26" s="1" t="s">
        <v>376</v>
      </c>
      <c r="K26" s="1" t="s">
        <v>377</v>
      </c>
    </row>
    <row r="27" spans="1:30" ht="15.75" customHeight="1">
      <c r="A27" s="24">
        <v>37987</v>
      </c>
      <c r="B27" s="1">
        <f>Magyarország!F4</f>
        <v>0</v>
      </c>
      <c r="C27" s="1">
        <f>Lengyelorszag!F4</f>
        <v>5</v>
      </c>
      <c r="D27" s="1">
        <f>Csehorszag!F4</f>
        <v>0</v>
      </c>
      <c r="E27" s="1">
        <f>Szlovakia!F4</f>
        <v>0</v>
      </c>
      <c r="F27" s="1">
        <f>Ausztria!F4</f>
        <v>0</v>
      </c>
      <c r="G27" s="1">
        <f>Horvatorszag!F4</f>
        <v>0</v>
      </c>
      <c r="H27" s="1">
        <f>Szlovenia!F4</f>
        <v>0</v>
      </c>
      <c r="I27" s="1">
        <f>Szerbia!F4</f>
        <v>0</v>
      </c>
      <c r="J27" s="1">
        <f>Bulgaria!F4</f>
        <v>0</v>
      </c>
      <c r="K27" s="1">
        <f>Romania!F4</f>
        <v>0</v>
      </c>
    </row>
    <row r="28" spans="1:30" ht="15.75" customHeight="1">
      <c r="A28" s="24">
        <v>38018</v>
      </c>
      <c r="B28" s="1">
        <f>Magyarország!F5</f>
        <v>0</v>
      </c>
      <c r="C28" s="1">
        <f>Lengyelorszag!F5</f>
        <v>4</v>
      </c>
      <c r="D28" s="1">
        <f>Csehorszag!F5</f>
        <v>0</v>
      </c>
      <c r="E28" s="1">
        <f>Szlovakia!F5</f>
        <v>0</v>
      </c>
      <c r="F28" s="1">
        <f>Ausztria!F5</f>
        <v>0</v>
      </c>
      <c r="G28" s="1">
        <f>Horvatorszag!F5</f>
        <v>0</v>
      </c>
      <c r="H28" s="1">
        <f>Szlovenia!F5</f>
        <v>0</v>
      </c>
      <c r="I28" s="1">
        <f>Szerbia!F5</f>
        <v>0</v>
      </c>
      <c r="J28" s="1">
        <f>Bulgaria!F5</f>
        <v>0</v>
      </c>
      <c r="K28" s="1">
        <f>Romania!F5</f>
        <v>0</v>
      </c>
    </row>
    <row r="29" spans="1:30" ht="15.75" customHeight="1">
      <c r="A29" s="24">
        <v>38047</v>
      </c>
      <c r="B29" s="1">
        <f>Magyarország!F6</f>
        <v>0</v>
      </c>
      <c r="C29" s="1">
        <f>Lengyelorszag!F6</f>
        <v>0</v>
      </c>
      <c r="D29" s="1">
        <f>Csehorszag!F6</f>
        <v>0</v>
      </c>
      <c r="E29" s="1">
        <f>Szlovakia!F6</f>
        <v>0</v>
      </c>
      <c r="F29" s="1">
        <f>Ausztria!F6</f>
        <v>0</v>
      </c>
      <c r="G29" s="1">
        <f>Horvatorszag!F6</f>
        <v>0</v>
      </c>
      <c r="H29" s="1">
        <f>Szlovenia!F6</f>
        <v>0</v>
      </c>
      <c r="I29" s="1">
        <f>Szerbia!F6</f>
        <v>0</v>
      </c>
      <c r="J29" s="1">
        <f>Bulgaria!F6</f>
        <v>0</v>
      </c>
      <c r="K29" s="1">
        <f>Romania!F6</f>
        <v>0</v>
      </c>
    </row>
    <row r="30" spans="1:30" ht="15.75" customHeight="1">
      <c r="A30" s="24">
        <v>38078</v>
      </c>
      <c r="B30" s="1">
        <f>Magyarország!F7</f>
        <v>0</v>
      </c>
      <c r="C30" s="1">
        <f>Lengyelorszag!F7</f>
        <v>6</v>
      </c>
      <c r="D30" s="1">
        <f>Csehorszag!F7</f>
        <v>0</v>
      </c>
      <c r="E30" s="1">
        <f>Szlovakia!F7</f>
        <v>0</v>
      </c>
      <c r="F30" s="1">
        <f>Ausztria!F7</f>
        <v>0</v>
      </c>
      <c r="G30" s="1">
        <f>Horvatorszag!F7</f>
        <v>0</v>
      </c>
      <c r="H30" s="1">
        <f>Szlovenia!F7</f>
        <v>0</v>
      </c>
      <c r="I30" s="1">
        <f>Szerbia!F7</f>
        <v>0</v>
      </c>
      <c r="J30" s="1">
        <f>Bulgaria!F7</f>
        <v>0</v>
      </c>
      <c r="K30" s="1">
        <f>Romania!F7</f>
        <v>0</v>
      </c>
    </row>
    <row r="31" spans="1:30" ht="15.75" customHeight="1">
      <c r="A31" s="24">
        <v>38108</v>
      </c>
      <c r="B31" s="1">
        <f>Magyarország!F8</f>
        <v>0</v>
      </c>
      <c r="C31" s="1">
        <f>Lengyelorszag!F8</f>
        <v>3</v>
      </c>
      <c r="D31" s="1">
        <f>Csehorszag!F8</f>
        <v>0</v>
      </c>
      <c r="E31" s="1">
        <f>Szlovakia!F8</f>
        <v>0</v>
      </c>
      <c r="F31" s="1">
        <f>Ausztria!F8</f>
        <v>0</v>
      </c>
      <c r="G31" s="1">
        <f>Horvatorszag!F8</f>
        <v>0</v>
      </c>
      <c r="H31" s="1">
        <f>Szlovenia!F8</f>
        <v>0</v>
      </c>
      <c r="I31" s="1">
        <f>Szerbia!F8</f>
        <v>0</v>
      </c>
      <c r="J31" s="1">
        <f>Bulgaria!F8</f>
        <v>0</v>
      </c>
      <c r="K31" s="1">
        <f>Romania!F8</f>
        <v>0</v>
      </c>
    </row>
    <row r="32" spans="1:30" ht="15.75" customHeight="1">
      <c r="A32" s="24">
        <v>38139</v>
      </c>
      <c r="B32" s="1">
        <f>Magyarország!F9</f>
        <v>0</v>
      </c>
      <c r="C32" s="1">
        <f>Lengyelorszag!F9</f>
        <v>4</v>
      </c>
      <c r="D32" s="1">
        <f>Csehorszag!F9</f>
        <v>0</v>
      </c>
      <c r="E32" s="1">
        <f>Szlovakia!F9</f>
        <v>0</v>
      </c>
      <c r="F32" s="1">
        <f>Ausztria!F9</f>
        <v>0</v>
      </c>
      <c r="G32" s="1">
        <f>Horvatorszag!F9</f>
        <v>0</v>
      </c>
      <c r="H32" s="1">
        <f>Szlovenia!F9</f>
        <v>0</v>
      </c>
      <c r="I32" s="1">
        <f>Szerbia!F9</f>
        <v>0</v>
      </c>
      <c r="J32" s="1">
        <f>Bulgaria!F9</f>
        <v>0</v>
      </c>
      <c r="K32" s="1">
        <f>Romania!F9</f>
        <v>0</v>
      </c>
    </row>
    <row r="33" spans="1:11" ht="15.75" customHeight="1">
      <c r="A33" s="24">
        <v>38169</v>
      </c>
      <c r="B33" s="1">
        <f>Magyarország!F10</f>
        <v>0</v>
      </c>
      <c r="C33" s="1">
        <f>Lengyelorszag!F10</f>
        <v>4</v>
      </c>
      <c r="D33" s="1">
        <f>Csehorszag!F10</f>
        <v>0</v>
      </c>
      <c r="E33" s="1">
        <f>Szlovakia!F10</f>
        <v>0</v>
      </c>
      <c r="F33" s="1">
        <f>Ausztria!F10</f>
        <v>0</v>
      </c>
      <c r="G33" s="1">
        <f>Horvatorszag!F10</f>
        <v>0</v>
      </c>
      <c r="H33" s="1">
        <f>Szlovenia!F10</f>
        <v>0</v>
      </c>
      <c r="I33" s="1">
        <f>Szerbia!F10</f>
        <v>0</v>
      </c>
      <c r="J33" s="1">
        <f>Bulgaria!F10</f>
        <v>0</v>
      </c>
      <c r="K33" s="1">
        <f>Romania!F10</f>
        <v>0</v>
      </c>
    </row>
    <row r="34" spans="1:11" ht="15.75" customHeight="1">
      <c r="A34" s="24">
        <v>38200</v>
      </c>
      <c r="B34" s="1">
        <f>Magyarország!F11</f>
        <v>0</v>
      </c>
      <c r="C34" s="1">
        <f>Lengyelorszag!F11</f>
        <v>6</v>
      </c>
      <c r="D34" s="1">
        <f>Csehorszag!F11</f>
        <v>0</v>
      </c>
      <c r="E34" s="1">
        <f>Szlovakia!F11</f>
        <v>0</v>
      </c>
      <c r="F34" s="1">
        <f>Ausztria!F11</f>
        <v>0</v>
      </c>
      <c r="G34" s="1">
        <f>Horvatorszag!F11</f>
        <v>0</v>
      </c>
      <c r="H34" s="1">
        <f>Szlovenia!F11</f>
        <v>0</v>
      </c>
      <c r="I34" s="1">
        <f>Szerbia!F11</f>
        <v>0</v>
      </c>
      <c r="J34" s="1">
        <f>Bulgaria!F11</f>
        <v>0</v>
      </c>
      <c r="K34" s="1">
        <f>Romania!F11</f>
        <v>0</v>
      </c>
    </row>
    <row r="35" spans="1:11" ht="15.75" customHeight="1">
      <c r="A35" s="24">
        <v>38231</v>
      </c>
      <c r="B35" s="1">
        <f>Magyarország!F12</f>
        <v>0</v>
      </c>
      <c r="C35" s="1">
        <f>Lengyelorszag!F12</f>
        <v>7</v>
      </c>
      <c r="D35" s="1">
        <f>Csehorszag!F12</f>
        <v>0</v>
      </c>
      <c r="E35" s="1">
        <f>Szlovakia!F12</f>
        <v>0</v>
      </c>
      <c r="F35" s="1">
        <f>Ausztria!F12</f>
        <v>0</v>
      </c>
      <c r="G35" s="1">
        <f>Horvatorszag!F12</f>
        <v>0</v>
      </c>
      <c r="H35" s="1">
        <f>Szlovenia!F12</f>
        <v>0</v>
      </c>
      <c r="I35" s="1">
        <f>Szerbia!F12</f>
        <v>0</v>
      </c>
      <c r="J35" s="1">
        <f>Bulgaria!F12</f>
        <v>0</v>
      </c>
      <c r="K35" s="1">
        <f>Romania!F12</f>
        <v>0</v>
      </c>
    </row>
    <row r="36" spans="1:11" ht="15.75" customHeight="1">
      <c r="A36" s="25">
        <v>38261</v>
      </c>
      <c r="B36" s="1">
        <f>Magyarország!F13</f>
        <v>0</v>
      </c>
      <c r="C36" s="1">
        <f>Lengyelorszag!F13</f>
        <v>4</v>
      </c>
      <c r="D36" s="1">
        <f>Csehorszag!F13</f>
        <v>0</v>
      </c>
      <c r="E36" s="1">
        <f>Szlovakia!F13</f>
        <v>0</v>
      </c>
      <c r="F36" s="1">
        <f>Ausztria!F13</f>
        <v>0</v>
      </c>
      <c r="G36" s="1">
        <f>Horvatorszag!F13</f>
        <v>0</v>
      </c>
      <c r="H36" s="1">
        <f>Szlovenia!F13</f>
        <v>0</v>
      </c>
      <c r="I36" s="1">
        <f>Szerbia!F13</f>
        <v>0</v>
      </c>
      <c r="J36" s="1">
        <f>Bulgaria!F13</f>
        <v>0</v>
      </c>
      <c r="K36" s="1">
        <f>Romania!F13</f>
        <v>0</v>
      </c>
    </row>
    <row r="37" spans="1:11" ht="15.75" customHeight="1">
      <c r="A37" s="25">
        <v>38292</v>
      </c>
      <c r="B37" s="1">
        <f>Magyarország!F14</f>
        <v>9</v>
      </c>
      <c r="C37" s="1">
        <f>Lengyelorszag!F14</f>
        <v>4</v>
      </c>
      <c r="D37" s="1">
        <f>Csehorszag!F14</f>
        <v>0</v>
      </c>
      <c r="E37" s="1">
        <f>Szlovakia!F14</f>
        <v>0</v>
      </c>
      <c r="F37" s="1">
        <f>Ausztria!F14</f>
        <v>0</v>
      </c>
      <c r="G37" s="1">
        <f>Horvatorszag!F14</f>
        <v>0</v>
      </c>
      <c r="H37" s="1">
        <f>Szlovenia!F14</f>
        <v>0</v>
      </c>
      <c r="I37" s="1">
        <f>Szerbia!F14</f>
        <v>0</v>
      </c>
      <c r="J37" s="1">
        <f>Bulgaria!F14</f>
        <v>0</v>
      </c>
      <c r="K37" s="1">
        <f>Romania!F14</f>
        <v>0</v>
      </c>
    </row>
    <row r="38" spans="1:11" ht="15.75" customHeight="1">
      <c r="A38" s="25">
        <v>38322</v>
      </c>
      <c r="B38" s="1">
        <f>Magyarország!F15</f>
        <v>0</v>
      </c>
      <c r="C38" s="1">
        <f>Lengyelorszag!F15</f>
        <v>4</v>
      </c>
      <c r="D38" s="1">
        <f>Csehorszag!F15</f>
        <v>0</v>
      </c>
      <c r="E38" s="1">
        <f>Szlovakia!F15</f>
        <v>0</v>
      </c>
      <c r="F38" s="1">
        <f>Ausztria!F15</f>
        <v>0</v>
      </c>
      <c r="G38" s="1">
        <f>Horvatorszag!F15</f>
        <v>0</v>
      </c>
      <c r="H38" s="1">
        <f>Szlovenia!F15</f>
        <v>0</v>
      </c>
      <c r="I38" s="1">
        <f>Szerbia!F15</f>
        <v>0</v>
      </c>
      <c r="J38" s="1">
        <f>Bulgaria!F15</f>
        <v>0</v>
      </c>
      <c r="K38" s="1">
        <f>Romania!F15</f>
        <v>0</v>
      </c>
    </row>
    <row r="39" spans="1:11" ht="15.75" customHeight="1">
      <c r="A39" s="24">
        <v>38353</v>
      </c>
      <c r="B39" s="1">
        <f>Magyarország!F16</f>
        <v>0</v>
      </c>
      <c r="C39" s="1">
        <f>Lengyelorszag!F16</f>
        <v>5</v>
      </c>
      <c r="D39" s="1">
        <f>Csehorszag!F16</f>
        <v>0</v>
      </c>
      <c r="E39" s="1">
        <f>Szlovakia!F16</f>
        <v>0</v>
      </c>
      <c r="F39" s="1">
        <f>Ausztria!F16</f>
        <v>2</v>
      </c>
      <c r="G39" s="1">
        <f>Horvatorszag!F16</f>
        <v>0</v>
      </c>
      <c r="H39" s="1">
        <f>Szlovenia!F16</f>
        <v>0</v>
      </c>
      <c r="I39" s="1">
        <f>Szerbia!F16</f>
        <v>0</v>
      </c>
      <c r="J39" s="1">
        <f>Bulgaria!F16</f>
        <v>0</v>
      </c>
      <c r="K39" s="1">
        <f>Romania!F16</f>
        <v>0</v>
      </c>
    </row>
    <row r="40" spans="1:11" ht="15.75" customHeight="1">
      <c r="A40" s="24">
        <v>38384</v>
      </c>
      <c r="B40" s="1">
        <f>Magyarország!F17</f>
        <v>0</v>
      </c>
      <c r="C40" s="1">
        <f>Lengyelorszag!F17</f>
        <v>5</v>
      </c>
      <c r="D40" s="1">
        <f>Csehorszag!F17</f>
        <v>0</v>
      </c>
      <c r="E40" s="1">
        <f>Szlovakia!F17</f>
        <v>0</v>
      </c>
      <c r="F40" s="1">
        <f>Ausztria!F17</f>
        <v>0</v>
      </c>
      <c r="G40" s="1">
        <f>Horvatorszag!F17</f>
        <v>0</v>
      </c>
      <c r="H40" s="1">
        <f>Szlovenia!F17</f>
        <v>0</v>
      </c>
      <c r="I40" s="1">
        <f>Szerbia!F17</f>
        <v>0</v>
      </c>
      <c r="J40" s="1">
        <f>Bulgaria!F17</f>
        <v>0</v>
      </c>
      <c r="K40" s="1">
        <f>Romania!F17</f>
        <v>0</v>
      </c>
    </row>
    <row r="41" spans="1:11" ht="15.75" customHeight="1">
      <c r="A41" s="24">
        <v>38412</v>
      </c>
      <c r="B41" s="1">
        <f>Magyarország!F18</f>
        <v>0</v>
      </c>
      <c r="C41" s="1">
        <f>Lengyelorszag!F18</f>
        <v>6</v>
      </c>
      <c r="D41" s="1">
        <f>Csehorszag!F18</f>
        <v>0</v>
      </c>
      <c r="E41" s="1">
        <f>Szlovakia!F18</f>
        <v>0</v>
      </c>
      <c r="F41" s="1">
        <f>Ausztria!F18</f>
        <v>0</v>
      </c>
      <c r="G41" s="1">
        <f>Horvatorszag!F18</f>
        <v>0</v>
      </c>
      <c r="H41" s="1">
        <f>Szlovenia!F18</f>
        <v>0</v>
      </c>
      <c r="I41" s="1">
        <f>Szerbia!F18</f>
        <v>0</v>
      </c>
      <c r="J41" s="1">
        <f>Bulgaria!F18</f>
        <v>0</v>
      </c>
      <c r="K41" s="1">
        <f>Romania!F18</f>
        <v>0</v>
      </c>
    </row>
    <row r="42" spans="1:11" ht="15.75" customHeight="1">
      <c r="A42" s="24">
        <v>38443</v>
      </c>
      <c r="B42" s="1">
        <f>Magyarország!F19</f>
        <v>7</v>
      </c>
      <c r="C42" s="1">
        <f>Lengyelorszag!F19</f>
        <v>5</v>
      </c>
      <c r="D42" s="1">
        <f>Csehorszag!F19</f>
        <v>0</v>
      </c>
      <c r="E42" s="1">
        <f>Szlovakia!F19</f>
        <v>0</v>
      </c>
      <c r="F42" s="1">
        <f>Ausztria!F19</f>
        <v>0</v>
      </c>
      <c r="G42" s="1">
        <f>Horvatorszag!F19</f>
        <v>0</v>
      </c>
      <c r="H42" s="1">
        <f>Szlovenia!F19</f>
        <v>0</v>
      </c>
      <c r="I42" s="1">
        <f>Szerbia!F19</f>
        <v>0</v>
      </c>
      <c r="J42" s="1">
        <f>Bulgaria!F19</f>
        <v>0</v>
      </c>
      <c r="K42" s="1">
        <f>Romania!F19</f>
        <v>0</v>
      </c>
    </row>
    <row r="43" spans="1:11" ht="15.75" customHeight="1">
      <c r="A43" s="24">
        <v>38473</v>
      </c>
      <c r="B43" s="1">
        <f>Magyarország!F20</f>
        <v>0</v>
      </c>
      <c r="C43" s="1">
        <f>Lengyelorszag!F20</f>
        <v>5</v>
      </c>
      <c r="D43" s="1">
        <f>Csehorszag!F20</f>
        <v>0</v>
      </c>
      <c r="E43" s="1">
        <f>Szlovakia!F20</f>
        <v>0</v>
      </c>
      <c r="F43" s="1">
        <f>Ausztria!F20</f>
        <v>0</v>
      </c>
      <c r="G43" s="1">
        <f>Horvatorszag!F20</f>
        <v>0</v>
      </c>
      <c r="H43" s="1">
        <f>Szlovenia!F20</f>
        <v>0</v>
      </c>
      <c r="I43" s="1">
        <f>Szerbia!F20</f>
        <v>0</v>
      </c>
      <c r="J43" s="1">
        <f>Bulgaria!F20</f>
        <v>0</v>
      </c>
      <c r="K43" s="1">
        <f>Romania!F20</f>
        <v>0</v>
      </c>
    </row>
    <row r="44" spans="1:11" ht="15.75" customHeight="1">
      <c r="A44" s="24">
        <v>38504</v>
      </c>
      <c r="B44" s="1">
        <f>Magyarország!F21</f>
        <v>6</v>
      </c>
      <c r="C44" s="1">
        <f>Lengyelorszag!F21</f>
        <v>4</v>
      </c>
      <c r="D44" s="1">
        <f>Csehorszag!F21</f>
        <v>0</v>
      </c>
      <c r="E44" s="1">
        <f>Szlovakia!F21</f>
        <v>0</v>
      </c>
      <c r="F44" s="1">
        <f>Ausztria!F21</f>
        <v>0</v>
      </c>
      <c r="G44" s="1">
        <f>Horvatorszag!F21</f>
        <v>0</v>
      </c>
      <c r="H44" s="1">
        <f>Szlovenia!F21</f>
        <v>0</v>
      </c>
      <c r="I44" s="1">
        <f>Szerbia!F21</f>
        <v>0</v>
      </c>
      <c r="J44" s="1">
        <f>Bulgaria!F21</f>
        <v>0</v>
      </c>
      <c r="K44" s="1">
        <f>Romania!F21</f>
        <v>9</v>
      </c>
    </row>
    <row r="45" spans="1:11" ht="15.75" customHeight="1">
      <c r="A45" s="24">
        <v>38534</v>
      </c>
      <c r="B45" s="1">
        <f>Magyarország!F22</f>
        <v>0</v>
      </c>
      <c r="C45" s="1">
        <f>Lengyelorszag!F22</f>
        <v>5</v>
      </c>
      <c r="D45" s="1">
        <f>Csehorszag!F22</f>
        <v>0</v>
      </c>
      <c r="E45" s="1">
        <f>Szlovakia!F22</f>
        <v>0</v>
      </c>
      <c r="F45" s="1">
        <f>Ausztria!F22</f>
        <v>0</v>
      </c>
      <c r="G45" s="1">
        <f>Horvatorszag!F22</f>
        <v>0</v>
      </c>
      <c r="H45" s="1">
        <f>Szlovenia!F22</f>
        <v>0</v>
      </c>
      <c r="I45" s="1">
        <f>Szerbia!F22</f>
        <v>0</v>
      </c>
      <c r="J45" s="1">
        <f>Bulgaria!F22</f>
        <v>0</v>
      </c>
      <c r="K45" s="1">
        <f>Romania!F22</f>
        <v>11</v>
      </c>
    </row>
    <row r="46" spans="1:11" ht="15.75" customHeight="1">
      <c r="A46" s="24">
        <v>38565</v>
      </c>
      <c r="B46" s="1">
        <f>Magyarország!F23</f>
        <v>6</v>
      </c>
      <c r="C46" s="1">
        <f>Lengyelorszag!F23</f>
        <v>6</v>
      </c>
      <c r="D46" s="1">
        <f>Csehorszag!F23</f>
        <v>0</v>
      </c>
      <c r="E46" s="1">
        <f>Szlovakia!F23</f>
        <v>0</v>
      </c>
      <c r="F46" s="1">
        <f>Ausztria!F23</f>
        <v>0</v>
      </c>
      <c r="G46" s="1">
        <f>Horvatorszag!F23</f>
        <v>0</v>
      </c>
      <c r="H46" s="1">
        <f>Szlovenia!F23</f>
        <v>0</v>
      </c>
      <c r="I46" s="1">
        <f>Szerbia!F23</f>
        <v>0</v>
      </c>
      <c r="J46" s="1">
        <f>Bulgaria!F23</f>
        <v>0</v>
      </c>
      <c r="K46" s="1">
        <f>Romania!F23</f>
        <v>0</v>
      </c>
    </row>
    <row r="47" spans="1:11" ht="15.75" customHeight="1">
      <c r="A47" s="24">
        <v>38596</v>
      </c>
      <c r="B47" s="1">
        <f>Magyarország!F24</f>
        <v>9</v>
      </c>
      <c r="C47" s="1">
        <f>Lengyelorszag!F24</f>
        <v>7</v>
      </c>
      <c r="D47" s="1">
        <f>Csehorszag!F24</f>
        <v>0</v>
      </c>
      <c r="E47" s="1">
        <f>Szlovakia!F24</f>
        <v>0</v>
      </c>
      <c r="F47" s="1">
        <f>Ausztria!F24</f>
        <v>2</v>
      </c>
      <c r="G47" s="1">
        <f>Horvatorszag!F24</f>
        <v>0</v>
      </c>
      <c r="H47" s="1">
        <f>Szlovenia!F24</f>
        <v>0</v>
      </c>
      <c r="I47" s="1">
        <f>Szerbia!F24</f>
        <v>0</v>
      </c>
      <c r="J47" s="1">
        <f>Bulgaria!F24</f>
        <v>0</v>
      </c>
      <c r="K47" s="1">
        <f>Romania!F24</f>
        <v>0</v>
      </c>
    </row>
    <row r="48" spans="1:11" ht="15.75" customHeight="1">
      <c r="A48" s="25">
        <v>38626</v>
      </c>
      <c r="B48" s="1">
        <f>Magyarország!F25</f>
        <v>6</v>
      </c>
      <c r="C48" s="1">
        <f>Lengyelorszag!F25</f>
        <v>6</v>
      </c>
      <c r="D48" s="1">
        <f>Csehorszag!F25</f>
        <v>0</v>
      </c>
      <c r="E48" s="1">
        <f>Szlovakia!F25</f>
        <v>0</v>
      </c>
      <c r="F48" s="1">
        <f>Ausztria!F25</f>
        <v>0</v>
      </c>
      <c r="G48" s="1">
        <f>Horvatorszag!F25</f>
        <v>0</v>
      </c>
      <c r="H48" s="1">
        <f>Szlovenia!F25</f>
        <v>0</v>
      </c>
      <c r="I48" s="1">
        <f>Szerbia!F25</f>
        <v>0</v>
      </c>
      <c r="J48" s="1">
        <f>Bulgaria!F25</f>
        <v>0</v>
      </c>
      <c r="K48" s="1">
        <f>Romania!F25</f>
        <v>0</v>
      </c>
    </row>
    <row r="49" spans="1:11" ht="13">
      <c r="A49" s="25">
        <v>38657</v>
      </c>
      <c r="B49" s="1">
        <f>Magyarország!F26</f>
        <v>8</v>
      </c>
      <c r="C49" s="1">
        <f>Lengyelorszag!F26</f>
        <v>6</v>
      </c>
      <c r="D49" s="1">
        <f>Csehorszag!F26</f>
        <v>0</v>
      </c>
      <c r="E49" s="1">
        <f>Szlovakia!F26</f>
        <v>0</v>
      </c>
      <c r="F49" s="1">
        <f>Ausztria!F26</f>
        <v>0</v>
      </c>
      <c r="G49" s="1">
        <f>Horvatorszag!F26</f>
        <v>0</v>
      </c>
      <c r="H49" s="1">
        <f>Szlovenia!F26</f>
        <v>0</v>
      </c>
      <c r="I49" s="1">
        <f>Szerbia!F26</f>
        <v>0</v>
      </c>
      <c r="J49" s="1">
        <f>Bulgaria!F26</f>
        <v>0</v>
      </c>
      <c r="K49" s="1">
        <f>Romania!F26</f>
        <v>0</v>
      </c>
    </row>
    <row r="50" spans="1:11" ht="13">
      <c r="A50" s="25">
        <v>38687</v>
      </c>
      <c r="B50" s="1">
        <f>Magyarország!F27</f>
        <v>0</v>
      </c>
      <c r="C50" s="1">
        <f>Lengyelorszag!F27</f>
        <v>5</v>
      </c>
      <c r="D50" s="1">
        <f>Csehorszag!F27</f>
        <v>0</v>
      </c>
      <c r="E50" s="1">
        <f>Szlovakia!F27</f>
        <v>0</v>
      </c>
      <c r="F50" s="1">
        <f>Ausztria!F27</f>
        <v>0</v>
      </c>
      <c r="G50" s="1">
        <f>Horvatorszag!F27</f>
        <v>0</v>
      </c>
      <c r="H50" s="1">
        <f>Szlovenia!F27</f>
        <v>0</v>
      </c>
      <c r="I50" s="1">
        <f>Szerbia!F27</f>
        <v>0</v>
      </c>
      <c r="J50" s="1">
        <f>Bulgaria!F27</f>
        <v>0</v>
      </c>
      <c r="K50" s="1">
        <f>Romania!F27</f>
        <v>0</v>
      </c>
    </row>
    <row r="51" spans="1:11" ht="13">
      <c r="A51" s="24">
        <v>38718</v>
      </c>
      <c r="B51" s="1">
        <f>Magyarország!F28</f>
        <v>5</v>
      </c>
      <c r="C51" s="1">
        <f>Lengyelorszag!F28</f>
        <v>5</v>
      </c>
      <c r="D51" s="1">
        <f>Csehorszag!F28</f>
        <v>0</v>
      </c>
      <c r="E51" s="1">
        <f>Szlovakia!F28</f>
        <v>0</v>
      </c>
      <c r="F51" s="1">
        <f>Ausztria!F28</f>
        <v>1</v>
      </c>
      <c r="G51" s="1">
        <f>Horvatorszag!F28</f>
        <v>0</v>
      </c>
      <c r="H51" s="1">
        <f>Szlovenia!F28</f>
        <v>0</v>
      </c>
      <c r="I51" s="1">
        <f>Szerbia!F28</f>
        <v>0</v>
      </c>
      <c r="J51" s="1">
        <f>Bulgaria!F28</f>
        <v>0</v>
      </c>
      <c r="K51" s="1">
        <f>Romania!F28</f>
        <v>5</v>
      </c>
    </row>
    <row r="52" spans="1:11" ht="13">
      <c r="A52" s="24">
        <v>38749</v>
      </c>
      <c r="B52" s="1">
        <f>Magyarország!F29</f>
        <v>6</v>
      </c>
      <c r="C52" s="1">
        <f>Lengyelorszag!F29</f>
        <v>6</v>
      </c>
      <c r="D52" s="1">
        <f>Csehorszag!F29</f>
        <v>0</v>
      </c>
      <c r="E52" s="1">
        <f>Szlovakia!F29</f>
        <v>0</v>
      </c>
      <c r="F52" s="1">
        <f>Ausztria!F29</f>
        <v>1</v>
      </c>
      <c r="G52" s="1">
        <f>Horvatorszag!F29</f>
        <v>0</v>
      </c>
      <c r="H52" s="1">
        <f>Szlovenia!F29</f>
        <v>0</v>
      </c>
      <c r="I52" s="1">
        <f>Szerbia!F29</f>
        <v>0</v>
      </c>
      <c r="J52" s="1">
        <f>Bulgaria!F29</f>
        <v>0</v>
      </c>
      <c r="K52" s="1">
        <f>Romania!F29</f>
        <v>10</v>
      </c>
    </row>
    <row r="53" spans="1:11" ht="13">
      <c r="A53" s="24">
        <v>38777</v>
      </c>
      <c r="B53" s="1">
        <f>Magyarország!F30</f>
        <v>4</v>
      </c>
      <c r="C53" s="1">
        <f>Lengyelorszag!F30</f>
        <v>6</v>
      </c>
      <c r="D53" s="1">
        <f>Csehorszag!F30</f>
        <v>0</v>
      </c>
      <c r="E53" s="1">
        <f>Szlovakia!F30</f>
        <v>0</v>
      </c>
      <c r="F53" s="1">
        <f>Ausztria!F30</f>
        <v>2</v>
      </c>
      <c r="G53" s="1">
        <f>Horvatorszag!F30</f>
        <v>0</v>
      </c>
      <c r="H53" s="1">
        <f>Szlovenia!F30</f>
        <v>0</v>
      </c>
      <c r="I53" s="1">
        <f>Szerbia!F30</f>
        <v>0</v>
      </c>
      <c r="J53" s="1">
        <f>Bulgaria!F30</f>
        <v>0</v>
      </c>
      <c r="K53" s="1">
        <f>Romania!F30</f>
        <v>8</v>
      </c>
    </row>
    <row r="54" spans="1:11" ht="13">
      <c r="A54" s="24">
        <v>38808</v>
      </c>
      <c r="B54" s="1">
        <f>Magyarország!F31</f>
        <v>5</v>
      </c>
      <c r="C54" s="1">
        <f>Lengyelorszag!F31</f>
        <v>6</v>
      </c>
      <c r="D54" s="1">
        <f>Csehorszag!F31</f>
        <v>0</v>
      </c>
      <c r="E54" s="1">
        <f>Szlovakia!F31</f>
        <v>0</v>
      </c>
      <c r="F54" s="1">
        <f>Ausztria!F31</f>
        <v>1</v>
      </c>
      <c r="G54" s="1">
        <f>Horvatorszag!F31</f>
        <v>0</v>
      </c>
      <c r="H54" s="1">
        <f>Szlovenia!F31</f>
        <v>0</v>
      </c>
      <c r="I54" s="1">
        <f>Szerbia!F31</f>
        <v>0</v>
      </c>
      <c r="J54" s="1">
        <f>Bulgaria!F31</f>
        <v>0</v>
      </c>
      <c r="K54" s="1">
        <f>Romania!F31</f>
        <v>6</v>
      </c>
    </row>
    <row r="55" spans="1:11" ht="13">
      <c r="A55" s="24">
        <v>38838</v>
      </c>
      <c r="B55" s="1">
        <f>Magyarország!F32</f>
        <v>3</v>
      </c>
      <c r="C55" s="1">
        <f>Lengyelorszag!F32</f>
        <v>5</v>
      </c>
      <c r="D55" s="1">
        <f>Csehorszag!F32</f>
        <v>0</v>
      </c>
      <c r="E55" s="1">
        <f>Szlovakia!F32</f>
        <v>0</v>
      </c>
      <c r="F55" s="1">
        <f>Ausztria!F32</f>
        <v>2</v>
      </c>
      <c r="G55" s="1">
        <f>Horvatorszag!F32</f>
        <v>0</v>
      </c>
      <c r="H55" s="1">
        <f>Szlovenia!F32</f>
        <v>0</v>
      </c>
      <c r="I55" s="1">
        <f>Szerbia!F32</f>
        <v>0</v>
      </c>
      <c r="J55" s="1">
        <f>Bulgaria!F32</f>
        <v>0</v>
      </c>
      <c r="K55" s="1">
        <f>Romania!F32</f>
        <v>5</v>
      </c>
    </row>
    <row r="56" spans="1:11" ht="13">
      <c r="A56" s="24">
        <v>38869</v>
      </c>
      <c r="B56" s="1">
        <f>Magyarország!F33</f>
        <v>4</v>
      </c>
      <c r="C56" s="1">
        <f>Lengyelorszag!F33</f>
        <v>6</v>
      </c>
      <c r="D56" s="1">
        <f>Csehorszag!F33</f>
        <v>0</v>
      </c>
      <c r="E56" s="1">
        <f>Szlovakia!F33</f>
        <v>0</v>
      </c>
      <c r="F56" s="1">
        <f>Ausztria!F33</f>
        <v>1</v>
      </c>
      <c r="G56" s="1">
        <f>Horvatorszag!F33</f>
        <v>13</v>
      </c>
      <c r="H56" s="1">
        <f>Szlovenia!F33</f>
        <v>0</v>
      </c>
      <c r="I56" s="1">
        <f>Szerbia!F33</f>
        <v>0</v>
      </c>
      <c r="J56" s="1">
        <f>Bulgaria!F33</f>
        <v>0</v>
      </c>
      <c r="K56" s="1">
        <f>Romania!F33</f>
        <v>9</v>
      </c>
    </row>
    <row r="57" spans="1:11" ht="13">
      <c r="A57" s="24">
        <v>38899</v>
      </c>
      <c r="B57" s="1">
        <f>Magyarország!F34</f>
        <v>5</v>
      </c>
      <c r="C57" s="1">
        <f>Lengyelorszag!F34</f>
        <v>6</v>
      </c>
      <c r="D57" s="1">
        <f>Csehorszag!F34</f>
        <v>0</v>
      </c>
      <c r="E57" s="1">
        <f>Szlovakia!F34</f>
        <v>0</v>
      </c>
      <c r="F57" s="1">
        <f>Ausztria!F34</f>
        <v>0</v>
      </c>
      <c r="G57" s="1">
        <f>Horvatorszag!F34</f>
        <v>0</v>
      </c>
      <c r="H57" s="1">
        <f>Szlovenia!F34</f>
        <v>0</v>
      </c>
      <c r="I57" s="1">
        <f>Szerbia!F34</f>
        <v>0</v>
      </c>
      <c r="J57" s="1">
        <f>Bulgaria!F34</f>
        <v>0</v>
      </c>
      <c r="K57" s="1">
        <f>Romania!F34</f>
        <v>7</v>
      </c>
    </row>
    <row r="58" spans="1:11" ht="13">
      <c r="A58" s="24">
        <v>38930</v>
      </c>
      <c r="B58" s="1">
        <f>Magyarország!F35</f>
        <v>4</v>
      </c>
      <c r="C58" s="1">
        <f>Lengyelorszag!F35</f>
        <v>7</v>
      </c>
      <c r="D58" s="1">
        <f>Csehorszag!F35</f>
        <v>10</v>
      </c>
      <c r="E58" s="1">
        <f>Szlovakia!F35</f>
        <v>0</v>
      </c>
      <c r="F58" s="1">
        <f>Ausztria!F35</f>
        <v>0</v>
      </c>
      <c r="G58" s="1">
        <f>Horvatorszag!F35</f>
        <v>0</v>
      </c>
      <c r="H58" s="1">
        <f>Szlovenia!F35</f>
        <v>0</v>
      </c>
      <c r="I58" s="1">
        <f>Szerbia!F35</f>
        <v>0</v>
      </c>
      <c r="J58" s="1">
        <f>Bulgaria!F35</f>
        <v>0</v>
      </c>
      <c r="K58" s="1">
        <f>Romania!F35</f>
        <v>9</v>
      </c>
    </row>
    <row r="59" spans="1:11" ht="13">
      <c r="A59" s="24">
        <v>38961</v>
      </c>
      <c r="B59" s="1">
        <f>Magyarország!F36</f>
        <v>6</v>
      </c>
      <c r="C59" s="1">
        <f>Lengyelorszag!F36</f>
        <v>7</v>
      </c>
      <c r="D59" s="1">
        <f>Csehorszag!F36</f>
        <v>0</v>
      </c>
      <c r="E59" s="1">
        <f>Szlovakia!F36</f>
        <v>0</v>
      </c>
      <c r="F59" s="1">
        <f>Ausztria!F36</f>
        <v>2</v>
      </c>
      <c r="G59" s="1">
        <f>Horvatorszag!F36</f>
        <v>0</v>
      </c>
      <c r="H59" s="1">
        <f>Szlovenia!F36</f>
        <v>0</v>
      </c>
      <c r="I59" s="1">
        <f>Szerbia!F36</f>
        <v>0</v>
      </c>
      <c r="J59" s="1">
        <f>Bulgaria!F36</f>
        <v>0</v>
      </c>
      <c r="K59" s="1">
        <f>Romania!F36</f>
        <v>0</v>
      </c>
    </row>
    <row r="60" spans="1:11" ht="13">
      <c r="A60" s="25">
        <v>38991</v>
      </c>
      <c r="B60" s="1">
        <f>Magyarország!F37</f>
        <v>5</v>
      </c>
      <c r="C60" s="1">
        <f>Lengyelorszag!F37</f>
        <v>7</v>
      </c>
      <c r="D60" s="1">
        <f>Csehorszag!F37</f>
        <v>0</v>
      </c>
      <c r="E60" s="1">
        <f>Szlovakia!F37</f>
        <v>0</v>
      </c>
      <c r="F60" s="1">
        <f>Ausztria!F37</f>
        <v>0</v>
      </c>
      <c r="G60" s="1">
        <f>Horvatorszag!F37</f>
        <v>15</v>
      </c>
      <c r="H60" s="1">
        <f>Szlovenia!F37</f>
        <v>0</v>
      </c>
      <c r="I60" s="1">
        <f>Szerbia!F37</f>
        <v>0</v>
      </c>
      <c r="J60" s="1">
        <f>Bulgaria!F37</f>
        <v>0</v>
      </c>
      <c r="K60" s="1">
        <f>Romania!F37</f>
        <v>6</v>
      </c>
    </row>
    <row r="61" spans="1:11" ht="13">
      <c r="A61" s="25">
        <v>39022</v>
      </c>
      <c r="B61" s="1">
        <f>Magyarország!F38</f>
        <v>5</v>
      </c>
      <c r="C61" s="1">
        <f>Lengyelorszag!F38</f>
        <v>6</v>
      </c>
      <c r="D61" s="1">
        <f>Csehorszag!F38</f>
        <v>8</v>
      </c>
      <c r="E61" s="1">
        <f>Szlovakia!F38</f>
        <v>0</v>
      </c>
      <c r="F61" s="1">
        <f>Ausztria!F38</f>
        <v>1</v>
      </c>
      <c r="G61" s="1">
        <f>Horvatorszag!F38</f>
        <v>0</v>
      </c>
      <c r="H61" s="1">
        <f>Szlovenia!F38</f>
        <v>0</v>
      </c>
      <c r="I61" s="1">
        <f>Szerbia!F38</f>
        <v>0</v>
      </c>
      <c r="J61" s="1">
        <f>Bulgaria!F38</f>
        <v>0</v>
      </c>
      <c r="K61" s="1">
        <f>Romania!F38</f>
        <v>6</v>
      </c>
    </row>
    <row r="62" spans="1:11" ht="13">
      <c r="A62" s="25">
        <v>39052</v>
      </c>
      <c r="B62" s="1">
        <f>Magyarország!F39</f>
        <v>3</v>
      </c>
      <c r="C62" s="1">
        <f>Lengyelorszag!F39</f>
        <v>5</v>
      </c>
      <c r="D62" s="1">
        <f>Csehorszag!F39</f>
        <v>0</v>
      </c>
      <c r="E62" s="1">
        <f>Szlovakia!F39</f>
        <v>0</v>
      </c>
      <c r="F62" s="1">
        <f>Ausztria!F39</f>
        <v>0</v>
      </c>
      <c r="G62" s="1">
        <f>Horvatorszag!F39</f>
        <v>8</v>
      </c>
      <c r="H62" s="1">
        <f>Szlovenia!F39</f>
        <v>0</v>
      </c>
      <c r="I62" s="1">
        <f>Szerbia!F39</f>
        <v>0</v>
      </c>
      <c r="J62" s="1">
        <f>Bulgaria!F39</f>
        <v>0</v>
      </c>
      <c r="K62" s="1">
        <f>Romania!F39</f>
        <v>4</v>
      </c>
    </row>
    <row r="63" spans="1:11" ht="13">
      <c r="A63" s="24">
        <v>39083</v>
      </c>
      <c r="B63" s="1">
        <f>Magyarország!F40</f>
        <v>6</v>
      </c>
      <c r="C63" s="1">
        <f>Lengyelorszag!F40</f>
        <v>7</v>
      </c>
      <c r="D63" s="1">
        <f>Csehorszag!F40</f>
        <v>5</v>
      </c>
      <c r="E63" s="1">
        <f>Szlovakia!F40</f>
        <v>0</v>
      </c>
      <c r="F63" s="1">
        <f>Ausztria!F40</f>
        <v>1</v>
      </c>
      <c r="G63" s="1">
        <f>Horvatorszag!F40</f>
        <v>0</v>
      </c>
      <c r="H63" s="1">
        <f>Szlovenia!F40</f>
        <v>0</v>
      </c>
      <c r="I63" s="1">
        <f>Szerbia!F40</f>
        <v>0</v>
      </c>
      <c r="J63" s="1">
        <f>Bulgaria!F40</f>
        <v>0</v>
      </c>
      <c r="K63" s="1">
        <f>Romania!F40</f>
        <v>4</v>
      </c>
    </row>
    <row r="64" spans="1:11" ht="13">
      <c r="A64" s="24">
        <v>39114</v>
      </c>
      <c r="B64" s="1">
        <f>Magyarország!F41</f>
        <v>5</v>
      </c>
      <c r="C64" s="1">
        <f>Lengyelorszag!F41</f>
        <v>7</v>
      </c>
      <c r="D64" s="1">
        <f>Csehorszag!F41</f>
        <v>0</v>
      </c>
      <c r="E64" s="1">
        <f>Szlovakia!F41</f>
        <v>0</v>
      </c>
      <c r="F64" s="1">
        <f>Ausztria!F41</f>
        <v>1</v>
      </c>
      <c r="G64" s="1">
        <f>Horvatorszag!F41</f>
        <v>7</v>
      </c>
      <c r="H64" s="1">
        <f>Szlovenia!F41</f>
        <v>0</v>
      </c>
      <c r="I64" s="1">
        <f>Szerbia!F41</f>
        <v>0</v>
      </c>
      <c r="J64" s="1">
        <f>Bulgaria!F41</f>
        <v>0</v>
      </c>
      <c r="K64" s="1">
        <f>Romania!F41</f>
        <v>4</v>
      </c>
    </row>
    <row r="65" spans="1:11" ht="13">
      <c r="A65" s="24">
        <v>39142</v>
      </c>
      <c r="B65" s="1">
        <f>Magyarország!F42</f>
        <v>5</v>
      </c>
      <c r="C65" s="1">
        <f>Lengyelorszag!F42</f>
        <v>6</v>
      </c>
      <c r="D65" s="1">
        <f>Csehorszag!F42</f>
        <v>5</v>
      </c>
      <c r="E65" s="1">
        <f>Szlovakia!F42</f>
        <v>0</v>
      </c>
      <c r="F65" s="1">
        <f>Ausztria!F42</f>
        <v>2</v>
      </c>
      <c r="G65" s="1">
        <f>Horvatorszag!F42</f>
        <v>9</v>
      </c>
      <c r="H65" s="1">
        <f>Szlovenia!F42</f>
        <v>0</v>
      </c>
      <c r="I65" s="1">
        <f>Szerbia!F42</f>
        <v>0</v>
      </c>
      <c r="J65" s="1">
        <f>Bulgaria!F42</f>
        <v>0</v>
      </c>
      <c r="K65" s="1">
        <f>Romania!F42</f>
        <v>6</v>
      </c>
    </row>
    <row r="66" spans="1:11" ht="13">
      <c r="A66" s="24">
        <v>39173</v>
      </c>
      <c r="B66" s="1">
        <f>Magyarország!F43</f>
        <v>5</v>
      </c>
      <c r="C66" s="1">
        <f>Lengyelorszag!F43</f>
        <v>6</v>
      </c>
      <c r="D66" s="1">
        <f>Csehorszag!F43</f>
        <v>5</v>
      </c>
      <c r="E66" s="1">
        <f>Szlovakia!F43</f>
        <v>0</v>
      </c>
      <c r="F66" s="1">
        <f>Ausztria!F43</f>
        <v>1</v>
      </c>
      <c r="G66" s="1">
        <f>Horvatorszag!F43</f>
        <v>6</v>
      </c>
      <c r="H66" s="1">
        <f>Szlovenia!F43</f>
        <v>0</v>
      </c>
      <c r="I66" s="1">
        <f>Szerbia!F43</f>
        <v>0</v>
      </c>
      <c r="J66" s="1">
        <f>Bulgaria!F43</f>
        <v>0</v>
      </c>
      <c r="K66" s="1">
        <f>Romania!F43</f>
        <v>4</v>
      </c>
    </row>
    <row r="67" spans="1:11" ht="13">
      <c r="A67" s="24">
        <v>39203</v>
      </c>
      <c r="B67" s="1">
        <f>Magyarország!F44</f>
        <v>5</v>
      </c>
      <c r="C67" s="1">
        <f>Lengyelorszag!F44</f>
        <v>5</v>
      </c>
      <c r="D67" s="1">
        <f>Csehorszag!F44</f>
        <v>5</v>
      </c>
      <c r="E67" s="1">
        <f>Szlovakia!F44</f>
        <v>0</v>
      </c>
      <c r="F67" s="1">
        <f>Ausztria!F44</f>
        <v>1</v>
      </c>
      <c r="G67" s="1">
        <f>Horvatorszag!F44</f>
        <v>0</v>
      </c>
      <c r="H67" s="1">
        <f>Szlovenia!F44</f>
        <v>0</v>
      </c>
      <c r="I67" s="1">
        <f>Szerbia!F44</f>
        <v>0</v>
      </c>
      <c r="J67" s="1">
        <f>Bulgaria!F44</f>
        <v>0</v>
      </c>
      <c r="K67" s="1">
        <f>Romania!F44</f>
        <v>5</v>
      </c>
    </row>
    <row r="68" spans="1:11" ht="13">
      <c r="A68" s="24">
        <v>39234</v>
      </c>
      <c r="B68" s="1">
        <f>Magyarország!F45</f>
        <v>6</v>
      </c>
      <c r="C68" s="1">
        <f>Lengyelorszag!F45</f>
        <v>5</v>
      </c>
      <c r="D68" s="1">
        <f>Csehorszag!F45</f>
        <v>5</v>
      </c>
      <c r="E68" s="1">
        <f>Szlovakia!F45</f>
        <v>0</v>
      </c>
      <c r="F68" s="1">
        <f>Ausztria!F45</f>
        <v>2</v>
      </c>
      <c r="G68" s="1">
        <f>Horvatorszag!F45</f>
        <v>0</v>
      </c>
      <c r="H68" s="1">
        <f>Szlovenia!F45</f>
        <v>9</v>
      </c>
      <c r="I68" s="1">
        <f>Szerbia!F45</f>
        <v>0</v>
      </c>
      <c r="J68" s="1">
        <f>Bulgaria!F45</f>
        <v>0</v>
      </c>
      <c r="K68" s="1">
        <f>Romania!F45</f>
        <v>5</v>
      </c>
    </row>
    <row r="69" spans="1:11" ht="13">
      <c r="A69" s="24">
        <v>39264</v>
      </c>
      <c r="B69" s="1">
        <f>Magyarország!F46</f>
        <v>4</v>
      </c>
      <c r="C69" s="1">
        <f>Lengyelorszag!F46</f>
        <v>7</v>
      </c>
      <c r="D69" s="1">
        <f>Csehorszag!F46</f>
        <v>5</v>
      </c>
      <c r="E69" s="1">
        <f>Szlovakia!F46</f>
        <v>0</v>
      </c>
      <c r="F69" s="1">
        <f>Ausztria!F46</f>
        <v>1</v>
      </c>
      <c r="G69" s="1">
        <f>Horvatorszag!F46</f>
        <v>0</v>
      </c>
      <c r="H69" s="1">
        <f>Szlovenia!F46</f>
        <v>0</v>
      </c>
      <c r="I69" s="1">
        <f>Szerbia!F46</f>
        <v>0</v>
      </c>
      <c r="J69" s="1">
        <f>Bulgaria!F46</f>
        <v>0</v>
      </c>
      <c r="K69" s="1">
        <f>Romania!F46</f>
        <v>3</v>
      </c>
    </row>
    <row r="70" spans="1:11" ht="13">
      <c r="A70" s="24">
        <v>39295</v>
      </c>
      <c r="B70" s="1">
        <f>Magyarország!F47</f>
        <v>7</v>
      </c>
      <c r="C70" s="1">
        <f>Lengyelorszag!F47</f>
        <v>8</v>
      </c>
      <c r="D70" s="1">
        <f>Csehorszag!F47</f>
        <v>6</v>
      </c>
      <c r="E70" s="1">
        <f>Szlovakia!F47</f>
        <v>0</v>
      </c>
      <c r="F70" s="1">
        <f>Ausztria!F47</f>
        <v>1</v>
      </c>
      <c r="G70" s="1">
        <f>Horvatorszag!F47</f>
        <v>6</v>
      </c>
      <c r="H70" s="1">
        <f>Szlovenia!F47</f>
        <v>0</v>
      </c>
      <c r="I70" s="1">
        <f>Szerbia!F47</f>
        <v>0</v>
      </c>
      <c r="J70" s="1">
        <f>Bulgaria!F47</f>
        <v>0</v>
      </c>
      <c r="K70" s="1">
        <f>Romania!F47</f>
        <v>4</v>
      </c>
    </row>
    <row r="71" spans="1:11" ht="13">
      <c r="A71" s="24">
        <v>39326</v>
      </c>
      <c r="B71" s="1">
        <f>Magyarország!F48</f>
        <v>8</v>
      </c>
      <c r="C71" s="1">
        <f>Lengyelorszag!F48</f>
        <v>7</v>
      </c>
      <c r="D71" s="1">
        <f>Csehorszag!F48</f>
        <v>6</v>
      </c>
      <c r="E71" s="1">
        <f>Szlovakia!F48</f>
        <v>0</v>
      </c>
      <c r="F71" s="1">
        <f>Ausztria!F48</f>
        <v>1</v>
      </c>
      <c r="G71" s="1">
        <f>Horvatorszag!F48</f>
        <v>0</v>
      </c>
      <c r="H71" s="1">
        <f>Szlovenia!F48</f>
        <v>7</v>
      </c>
      <c r="I71" s="1">
        <f>Szerbia!F48</f>
        <v>0</v>
      </c>
      <c r="J71" s="1">
        <f>Bulgaria!F48</f>
        <v>0</v>
      </c>
      <c r="K71" s="1">
        <f>Romania!F48</f>
        <v>5</v>
      </c>
    </row>
    <row r="72" spans="1:11" ht="13">
      <c r="A72" s="25">
        <v>39356</v>
      </c>
      <c r="B72" s="1">
        <f>Magyarország!F49</f>
        <v>8</v>
      </c>
      <c r="C72" s="1">
        <f>Lengyelorszag!F49</f>
        <v>7</v>
      </c>
      <c r="D72" s="1">
        <f>Csehorszag!F49</f>
        <v>5</v>
      </c>
      <c r="E72" s="1">
        <f>Szlovakia!F49</f>
        <v>0</v>
      </c>
      <c r="F72" s="1">
        <f>Ausztria!F49</f>
        <v>2</v>
      </c>
      <c r="G72" s="1">
        <f>Horvatorszag!F49</f>
        <v>7</v>
      </c>
      <c r="H72" s="1">
        <f>Szlovenia!F49</f>
        <v>5</v>
      </c>
      <c r="I72" s="1">
        <f>Szerbia!F49</f>
        <v>0</v>
      </c>
      <c r="J72" s="1">
        <f>Bulgaria!F49</f>
        <v>0</v>
      </c>
      <c r="K72" s="1">
        <f>Romania!F49</f>
        <v>7</v>
      </c>
    </row>
    <row r="73" spans="1:11" ht="13">
      <c r="A73" s="25">
        <v>39387</v>
      </c>
      <c r="B73" s="1">
        <f>Magyarország!F50</f>
        <v>6</v>
      </c>
      <c r="C73" s="1">
        <f>Lengyelorszag!F50</f>
        <v>7</v>
      </c>
      <c r="D73" s="1">
        <f>Csehorszag!F50</f>
        <v>4</v>
      </c>
      <c r="E73" s="1">
        <f>Szlovakia!F50</f>
        <v>0</v>
      </c>
      <c r="F73" s="1">
        <f>Ausztria!F50</f>
        <v>1</v>
      </c>
      <c r="G73" s="1">
        <f>Horvatorszag!F50</f>
        <v>6</v>
      </c>
      <c r="H73" s="1">
        <f>Szlovenia!F50</f>
        <v>10</v>
      </c>
      <c r="I73" s="1">
        <f>Szerbia!F50</f>
        <v>0</v>
      </c>
      <c r="J73" s="1">
        <f>Bulgaria!F50</f>
        <v>7</v>
      </c>
      <c r="K73" s="1">
        <f>Romania!F50</f>
        <v>5</v>
      </c>
    </row>
    <row r="74" spans="1:11" ht="13">
      <c r="A74" s="25">
        <v>39417</v>
      </c>
      <c r="B74" s="1">
        <f>Magyarország!F51</f>
        <v>4</v>
      </c>
      <c r="C74" s="1">
        <f>Lengyelorszag!F51</f>
        <v>5</v>
      </c>
      <c r="D74" s="1">
        <f>Csehorszag!F51</f>
        <v>7</v>
      </c>
      <c r="E74" s="1">
        <f>Szlovakia!F51</f>
        <v>0</v>
      </c>
      <c r="F74" s="1">
        <f>Ausztria!F51</f>
        <v>1</v>
      </c>
      <c r="G74" s="1">
        <f>Horvatorszag!F51</f>
        <v>5</v>
      </c>
      <c r="H74" s="1">
        <f>Szlovenia!F51</f>
        <v>0</v>
      </c>
      <c r="I74" s="1">
        <f>Szerbia!F51</f>
        <v>0</v>
      </c>
      <c r="J74" s="1">
        <f>Bulgaria!F51</f>
        <v>0</v>
      </c>
      <c r="K74" s="1">
        <f>Romania!F51</f>
        <v>0</v>
      </c>
    </row>
    <row r="75" spans="1:11" ht="13">
      <c r="A75" s="24">
        <v>39448</v>
      </c>
      <c r="B75" s="1">
        <f>Magyarország!F52</f>
        <v>6</v>
      </c>
      <c r="C75" s="1">
        <f>Lengyelorszag!F52</f>
        <v>7</v>
      </c>
      <c r="D75" s="1">
        <f>Csehorszag!F52</f>
        <v>7</v>
      </c>
      <c r="E75" s="1">
        <f>Szlovakia!F52</f>
        <v>0</v>
      </c>
      <c r="F75" s="1">
        <f>Ausztria!F52</f>
        <v>2</v>
      </c>
      <c r="G75" s="1">
        <f>Horvatorszag!F52</f>
        <v>7</v>
      </c>
      <c r="H75" s="1">
        <f>Szlovenia!F52</f>
        <v>7</v>
      </c>
      <c r="I75" s="1">
        <f>Szerbia!F52</f>
        <v>0</v>
      </c>
      <c r="J75" s="1">
        <f>Bulgaria!F52</f>
        <v>5</v>
      </c>
      <c r="K75" s="1">
        <f>Romania!F52</f>
        <v>5</v>
      </c>
    </row>
    <row r="76" spans="1:11" ht="13">
      <c r="A76" s="24">
        <v>39479</v>
      </c>
      <c r="B76" s="1">
        <f>Magyarország!F53</f>
        <v>6</v>
      </c>
      <c r="C76" s="1">
        <f>Lengyelorszag!F53</f>
        <v>7</v>
      </c>
      <c r="D76" s="1">
        <f>Csehorszag!F53</f>
        <v>6</v>
      </c>
      <c r="E76" s="1">
        <f>Szlovakia!F53</f>
        <v>0</v>
      </c>
      <c r="F76" s="1">
        <f>Ausztria!F53</f>
        <v>2</v>
      </c>
      <c r="G76" s="1">
        <f>Horvatorszag!F53</f>
        <v>7</v>
      </c>
      <c r="H76" s="1">
        <f>Szlovenia!F53</f>
        <v>6</v>
      </c>
      <c r="I76" s="1">
        <f>Szerbia!F53</f>
        <v>0</v>
      </c>
      <c r="J76" s="1">
        <f>Bulgaria!F53</f>
        <v>6</v>
      </c>
      <c r="K76" s="1">
        <f>Romania!F53</f>
        <v>4</v>
      </c>
    </row>
    <row r="77" spans="1:11" ht="13">
      <c r="A77" s="24">
        <v>39508</v>
      </c>
      <c r="B77" s="1">
        <f>Magyarország!F54</f>
        <v>6</v>
      </c>
      <c r="C77" s="1">
        <f>Lengyelorszag!F54</f>
        <v>7</v>
      </c>
      <c r="D77" s="1">
        <f>Csehorszag!F54</f>
        <v>8</v>
      </c>
      <c r="E77" s="1">
        <f>Szlovakia!F54</f>
        <v>0</v>
      </c>
      <c r="F77" s="1">
        <f>Ausztria!F54</f>
        <v>1</v>
      </c>
      <c r="G77" s="1">
        <f>Horvatorszag!F54</f>
        <v>5</v>
      </c>
      <c r="H77" s="1">
        <f>Szlovenia!F54</f>
        <v>5</v>
      </c>
      <c r="I77" s="1">
        <f>Szerbia!F54</f>
        <v>0</v>
      </c>
      <c r="J77" s="1">
        <f>Bulgaria!F54</f>
        <v>8</v>
      </c>
      <c r="K77" s="1">
        <f>Romania!F54</f>
        <v>3</v>
      </c>
    </row>
    <row r="78" spans="1:11" ht="13">
      <c r="A78" s="24">
        <v>39539</v>
      </c>
      <c r="B78" s="1">
        <f>Magyarország!F55</f>
        <v>6</v>
      </c>
      <c r="C78" s="1">
        <f>Lengyelorszag!F55</f>
        <v>7</v>
      </c>
      <c r="D78" s="1">
        <f>Csehorszag!F55</f>
        <v>5</v>
      </c>
      <c r="E78" s="1">
        <f>Szlovakia!F55</f>
        <v>0</v>
      </c>
      <c r="F78" s="1">
        <f>Ausztria!F55</f>
        <v>2</v>
      </c>
      <c r="G78" s="1">
        <f>Horvatorszag!F55</f>
        <v>7</v>
      </c>
      <c r="H78" s="1">
        <f>Szlovenia!F55</f>
        <v>4</v>
      </c>
      <c r="I78" s="1">
        <f>Szerbia!F55</f>
        <v>0</v>
      </c>
      <c r="J78" s="1">
        <f>Bulgaria!F55</f>
        <v>4</v>
      </c>
      <c r="K78" s="1">
        <f>Romania!F55</f>
        <v>5</v>
      </c>
    </row>
    <row r="79" spans="1:11" ht="13">
      <c r="A79" s="24">
        <v>39569</v>
      </c>
      <c r="B79" s="1">
        <f>Magyarország!F56</f>
        <v>4</v>
      </c>
      <c r="C79" s="1">
        <f>Lengyelorszag!F56</f>
        <v>6</v>
      </c>
      <c r="D79" s="1">
        <f>Csehorszag!F56</f>
        <v>6</v>
      </c>
      <c r="E79" s="1">
        <f>Szlovakia!F56</f>
        <v>0</v>
      </c>
      <c r="F79" s="1">
        <f>Ausztria!F56</f>
        <v>1</v>
      </c>
      <c r="G79" s="1">
        <f>Horvatorszag!F56</f>
        <v>8</v>
      </c>
      <c r="H79" s="1">
        <f>Szlovenia!F56</f>
        <v>0</v>
      </c>
      <c r="I79" s="1">
        <f>Szerbia!F56</f>
        <v>0</v>
      </c>
      <c r="J79" s="1">
        <f>Bulgaria!F56</f>
        <v>7</v>
      </c>
      <c r="K79" s="1">
        <f>Romania!F56</f>
        <v>6</v>
      </c>
    </row>
    <row r="80" spans="1:11" ht="13">
      <c r="A80" s="24">
        <v>39600</v>
      </c>
      <c r="B80" s="1">
        <f>Magyarország!F57</f>
        <v>5</v>
      </c>
      <c r="C80" s="1">
        <f>Lengyelorszag!F57</f>
        <v>6</v>
      </c>
      <c r="D80" s="1">
        <f>Csehorszag!F57</f>
        <v>4</v>
      </c>
      <c r="E80" s="1">
        <f>Szlovakia!F57</f>
        <v>0</v>
      </c>
      <c r="F80" s="1">
        <f>Ausztria!F57</f>
        <v>1</v>
      </c>
      <c r="G80" s="1">
        <f>Horvatorszag!F57</f>
        <v>6</v>
      </c>
      <c r="H80" s="1">
        <f>Szlovenia!F57</f>
        <v>0</v>
      </c>
      <c r="I80" s="1">
        <f>Szerbia!F57</f>
        <v>0</v>
      </c>
      <c r="J80" s="1">
        <f>Bulgaria!F57</f>
        <v>6</v>
      </c>
      <c r="K80" s="1">
        <f>Romania!F57</f>
        <v>5</v>
      </c>
    </row>
    <row r="81" spans="1:11" ht="13">
      <c r="A81" s="24">
        <v>39630</v>
      </c>
      <c r="B81" s="1">
        <f>Magyarország!F58</f>
        <v>6</v>
      </c>
      <c r="C81" s="1">
        <f>Lengyelorszag!F58</f>
        <v>8</v>
      </c>
      <c r="D81" s="1">
        <f>Csehorszag!F58</f>
        <v>5</v>
      </c>
      <c r="E81" s="1">
        <f>Szlovakia!F58</f>
        <v>0</v>
      </c>
      <c r="F81" s="1">
        <f>Ausztria!F58</f>
        <v>2</v>
      </c>
      <c r="G81" s="1">
        <f>Horvatorszag!F58</f>
        <v>7</v>
      </c>
      <c r="H81" s="1">
        <f>Szlovenia!F58</f>
        <v>7</v>
      </c>
      <c r="I81" s="1">
        <f>Szerbia!F58</f>
        <v>0</v>
      </c>
      <c r="J81" s="1">
        <f>Bulgaria!F58</f>
        <v>0</v>
      </c>
      <c r="K81" s="1">
        <f>Romania!F58</f>
        <v>5</v>
      </c>
    </row>
    <row r="82" spans="1:11" ht="13">
      <c r="A82" s="24">
        <v>39661</v>
      </c>
      <c r="B82" s="1">
        <f>Magyarország!F59</f>
        <v>7</v>
      </c>
      <c r="C82" s="1">
        <f>Lengyelorszag!F59</f>
        <v>7</v>
      </c>
      <c r="D82" s="1">
        <f>Csehorszag!F59</f>
        <v>4</v>
      </c>
      <c r="E82" s="1">
        <f>Szlovakia!F59</f>
        <v>0</v>
      </c>
      <c r="F82" s="1">
        <f>Ausztria!F59</f>
        <v>1</v>
      </c>
      <c r="G82" s="1">
        <f>Horvatorszag!F59</f>
        <v>0</v>
      </c>
      <c r="H82" s="1">
        <f>Szlovenia!F59</f>
        <v>7</v>
      </c>
      <c r="I82" s="1">
        <f>Szerbia!F59</f>
        <v>0</v>
      </c>
      <c r="J82" s="1">
        <f>Bulgaria!F59</f>
        <v>6</v>
      </c>
      <c r="K82" s="1">
        <f>Romania!F59</f>
        <v>3</v>
      </c>
    </row>
    <row r="83" spans="1:11" ht="13">
      <c r="A83" s="24">
        <v>39692</v>
      </c>
      <c r="B83" s="1">
        <f>Magyarország!F60</f>
        <v>6</v>
      </c>
      <c r="C83" s="1">
        <f>Lengyelorszag!F60</f>
        <v>8</v>
      </c>
      <c r="D83" s="1">
        <f>Csehorszag!F60</f>
        <v>6</v>
      </c>
      <c r="E83" s="1">
        <f>Szlovakia!F60</f>
        <v>3</v>
      </c>
      <c r="F83" s="1">
        <f>Ausztria!F60</f>
        <v>2</v>
      </c>
      <c r="G83" s="1">
        <f>Horvatorszag!F60</f>
        <v>8</v>
      </c>
      <c r="H83" s="1">
        <f>Szlovenia!F60</f>
        <v>6</v>
      </c>
      <c r="I83" s="1">
        <f>Szerbia!F60</f>
        <v>0</v>
      </c>
      <c r="J83" s="1">
        <f>Bulgaria!F60</f>
        <v>4</v>
      </c>
      <c r="K83" s="1">
        <f>Romania!F60</f>
        <v>5</v>
      </c>
    </row>
    <row r="84" spans="1:11" ht="13">
      <c r="A84" s="25">
        <v>39722</v>
      </c>
      <c r="B84" s="1">
        <f>Magyarország!F61</f>
        <v>6</v>
      </c>
      <c r="C84" s="1">
        <f>Lengyelorszag!F61</f>
        <v>8</v>
      </c>
      <c r="D84" s="1">
        <f>Csehorszag!F61</f>
        <v>10</v>
      </c>
      <c r="E84" s="1">
        <f>Szlovakia!F61</f>
        <v>0</v>
      </c>
      <c r="F84" s="1">
        <f>Ausztria!F61</f>
        <v>1</v>
      </c>
      <c r="G84" s="1">
        <f>Horvatorszag!F61</f>
        <v>5</v>
      </c>
      <c r="H84" s="1">
        <f>Szlovenia!F61</f>
        <v>7</v>
      </c>
      <c r="I84" s="1">
        <f>Szerbia!F61</f>
        <v>0</v>
      </c>
      <c r="J84" s="1">
        <f>Bulgaria!F61</f>
        <v>6</v>
      </c>
      <c r="K84" s="1">
        <f>Romania!F61</f>
        <v>6</v>
      </c>
    </row>
    <row r="85" spans="1:11" ht="13">
      <c r="A85" s="25">
        <v>39753</v>
      </c>
      <c r="B85" s="1">
        <f>Magyarország!F62</f>
        <v>7</v>
      </c>
      <c r="C85" s="1">
        <f>Lengyelorszag!F62</f>
        <v>7</v>
      </c>
      <c r="D85" s="1">
        <f>Csehorszag!F62</f>
        <v>5</v>
      </c>
      <c r="E85" s="1">
        <f>Szlovakia!F62</f>
        <v>0</v>
      </c>
      <c r="F85" s="1">
        <f>Ausztria!F62</f>
        <v>1</v>
      </c>
      <c r="G85" s="1">
        <f>Horvatorszag!F62</f>
        <v>7</v>
      </c>
      <c r="H85" s="1">
        <f>Szlovenia!F62</f>
        <v>6</v>
      </c>
      <c r="I85" s="1">
        <f>Szerbia!F62</f>
        <v>0</v>
      </c>
      <c r="J85" s="1">
        <f>Bulgaria!F62</f>
        <v>4</v>
      </c>
      <c r="K85" s="1">
        <f>Romania!F62</f>
        <v>5</v>
      </c>
    </row>
    <row r="86" spans="1:11" ht="13">
      <c r="A86" s="25">
        <v>39783</v>
      </c>
      <c r="B86" s="1">
        <f>Magyarország!F63</f>
        <v>4</v>
      </c>
      <c r="C86" s="1">
        <f>Lengyelorszag!F63</f>
        <v>6</v>
      </c>
      <c r="D86" s="1">
        <f>Csehorszag!F63</f>
        <v>4</v>
      </c>
      <c r="E86" s="1">
        <f>Szlovakia!F63</f>
        <v>0</v>
      </c>
      <c r="F86" s="1">
        <f>Ausztria!F63</f>
        <v>1</v>
      </c>
      <c r="G86" s="1">
        <f>Horvatorszag!F63</f>
        <v>5</v>
      </c>
      <c r="H86" s="1">
        <f>Szlovenia!F63</f>
        <v>6</v>
      </c>
      <c r="I86" s="1">
        <f>Szerbia!F63</f>
        <v>0</v>
      </c>
      <c r="J86" s="1">
        <f>Bulgaria!F63</f>
        <v>0</v>
      </c>
      <c r="K86" s="1">
        <f>Romania!F63</f>
        <v>4</v>
      </c>
    </row>
    <row r="87" spans="1:11" ht="13">
      <c r="A87" s="24">
        <v>39814</v>
      </c>
      <c r="B87" s="1">
        <f>Magyarország!F64</f>
        <v>8</v>
      </c>
      <c r="C87" s="1">
        <f>Lengyelorszag!F64</f>
        <v>8</v>
      </c>
      <c r="D87" s="1">
        <f>Csehorszag!F64</f>
        <v>8</v>
      </c>
      <c r="E87" s="1">
        <f>Szlovakia!F64</f>
        <v>0</v>
      </c>
      <c r="F87" s="1">
        <f>Ausztria!F64</f>
        <v>2</v>
      </c>
      <c r="G87" s="1">
        <f>Horvatorszag!F64</f>
        <v>8</v>
      </c>
      <c r="H87" s="1">
        <f>Szlovenia!F64</f>
        <v>7</v>
      </c>
      <c r="I87" s="1">
        <f>Szerbia!F64</f>
        <v>0</v>
      </c>
      <c r="J87" s="1">
        <f>Bulgaria!F64</f>
        <v>5</v>
      </c>
      <c r="K87" s="1">
        <f>Romania!F64</f>
        <v>6</v>
      </c>
    </row>
    <row r="88" spans="1:11" ht="13">
      <c r="A88" s="24">
        <v>39845</v>
      </c>
      <c r="B88" s="1">
        <f>Magyarország!F65</f>
        <v>7</v>
      </c>
      <c r="C88" s="1">
        <f>Lengyelorszag!F65</f>
        <v>8</v>
      </c>
      <c r="D88" s="1">
        <f>Csehorszag!F65</f>
        <v>7</v>
      </c>
      <c r="E88" s="1">
        <f>Szlovakia!F65</f>
        <v>3</v>
      </c>
      <c r="F88" s="1">
        <f>Ausztria!F65</f>
        <v>2</v>
      </c>
      <c r="G88" s="1">
        <f>Horvatorszag!F65</f>
        <v>5</v>
      </c>
      <c r="H88" s="1">
        <f>Szlovenia!F65</f>
        <v>9</v>
      </c>
      <c r="I88" s="1">
        <f>Szerbia!F65</f>
        <v>0</v>
      </c>
      <c r="J88" s="1">
        <f>Bulgaria!F65</f>
        <v>6</v>
      </c>
      <c r="K88" s="1">
        <f>Romania!F65</f>
        <v>6</v>
      </c>
    </row>
    <row r="89" spans="1:11" ht="13">
      <c r="A89" s="24">
        <v>39873</v>
      </c>
      <c r="B89" s="1">
        <f>Magyarország!F66</f>
        <v>7</v>
      </c>
      <c r="C89" s="1">
        <f>Lengyelorszag!F66</f>
        <v>7</v>
      </c>
      <c r="D89" s="1">
        <f>Csehorszag!F66</f>
        <v>6</v>
      </c>
      <c r="E89" s="1">
        <f>Szlovakia!F66</f>
        <v>3</v>
      </c>
      <c r="F89" s="1">
        <f>Ausztria!F66</f>
        <v>1</v>
      </c>
      <c r="G89" s="1">
        <f>Horvatorszag!F66</f>
        <v>6</v>
      </c>
      <c r="H89" s="1">
        <f>Szlovenia!F66</f>
        <v>7</v>
      </c>
      <c r="I89" s="1">
        <f>Szerbia!F66</f>
        <v>0</v>
      </c>
      <c r="J89" s="1">
        <f>Bulgaria!F66</f>
        <v>8</v>
      </c>
      <c r="K89" s="1">
        <f>Romania!F66</f>
        <v>7</v>
      </c>
    </row>
    <row r="90" spans="1:11" ht="13">
      <c r="A90" s="24">
        <v>39904</v>
      </c>
      <c r="B90" s="1">
        <f>Magyarország!F67</f>
        <v>6</v>
      </c>
      <c r="C90" s="1">
        <f>Lengyelorszag!F67</f>
        <v>8</v>
      </c>
      <c r="D90" s="1">
        <f>Csehorszag!F67</f>
        <v>8</v>
      </c>
      <c r="E90" s="1">
        <f>Szlovakia!F67</f>
        <v>3</v>
      </c>
      <c r="F90" s="1">
        <f>Ausztria!F67</f>
        <v>1</v>
      </c>
      <c r="G90" s="1">
        <f>Horvatorszag!F67</f>
        <v>5</v>
      </c>
      <c r="H90" s="1">
        <f>Szlovenia!F67</f>
        <v>7</v>
      </c>
      <c r="I90" s="1">
        <f>Szerbia!F67</f>
        <v>0</v>
      </c>
      <c r="J90" s="1">
        <f>Bulgaria!F67</f>
        <v>4</v>
      </c>
      <c r="K90" s="1">
        <f>Romania!F67</f>
        <v>3</v>
      </c>
    </row>
    <row r="91" spans="1:11" ht="13">
      <c r="A91" s="24">
        <v>39934</v>
      </c>
      <c r="B91" s="1">
        <f>Magyarország!F68</f>
        <v>6</v>
      </c>
      <c r="C91" s="1">
        <f>Lengyelorszag!F68</f>
        <v>7</v>
      </c>
      <c r="D91" s="1">
        <f>Csehorszag!F68</f>
        <v>5</v>
      </c>
      <c r="E91" s="1">
        <f>Szlovakia!F68</f>
        <v>0</v>
      </c>
      <c r="F91" s="1">
        <f>Ausztria!F68</f>
        <v>1</v>
      </c>
      <c r="G91" s="1">
        <f>Horvatorszag!F68</f>
        <v>4</v>
      </c>
      <c r="H91" s="1">
        <f>Szlovenia!F68</f>
        <v>5</v>
      </c>
      <c r="I91" s="1">
        <f>Szerbia!F68</f>
        <v>0</v>
      </c>
      <c r="J91" s="1">
        <f>Bulgaria!F68</f>
        <v>4</v>
      </c>
      <c r="K91" s="1">
        <f>Romania!F68</f>
        <v>4</v>
      </c>
    </row>
    <row r="92" spans="1:11" ht="13">
      <c r="A92" s="24">
        <v>39965</v>
      </c>
      <c r="B92" s="1">
        <f>Magyarország!F69</f>
        <v>7</v>
      </c>
      <c r="C92" s="1">
        <f>Lengyelorszag!F69</f>
        <v>7</v>
      </c>
      <c r="D92" s="1">
        <f>Csehorszag!F69</f>
        <v>7</v>
      </c>
      <c r="E92" s="1">
        <f>Szlovakia!F69</f>
        <v>0</v>
      </c>
      <c r="F92" s="1">
        <f>Ausztria!F69</f>
        <v>2</v>
      </c>
      <c r="G92" s="1">
        <f>Horvatorszag!F69</f>
        <v>5</v>
      </c>
      <c r="H92" s="1">
        <f>Szlovenia!F69</f>
        <v>8</v>
      </c>
      <c r="I92" s="1">
        <f>Szerbia!F69</f>
        <v>12</v>
      </c>
      <c r="J92" s="1">
        <f>Bulgaria!F69</f>
        <v>4</v>
      </c>
      <c r="K92" s="1">
        <f>Romania!F69</f>
        <v>4</v>
      </c>
    </row>
    <row r="93" spans="1:11" ht="13">
      <c r="A93" s="24">
        <v>39995</v>
      </c>
      <c r="B93" s="1">
        <f>Magyarország!F70</f>
        <v>7</v>
      </c>
      <c r="C93" s="1">
        <f>Lengyelorszag!F70</f>
        <v>7</v>
      </c>
      <c r="D93" s="1">
        <f>Csehorszag!F70</f>
        <v>6</v>
      </c>
      <c r="E93" s="1">
        <f>Szlovakia!F70</f>
        <v>0</v>
      </c>
      <c r="F93" s="1">
        <f>Ausztria!F70</f>
        <v>1</v>
      </c>
      <c r="G93" s="1">
        <f>Horvatorszag!F70</f>
        <v>3</v>
      </c>
      <c r="H93" s="1">
        <f>Szlovenia!F70</f>
        <v>6</v>
      </c>
      <c r="I93" s="1">
        <f>Szerbia!F70</f>
        <v>0</v>
      </c>
      <c r="J93" s="1">
        <f>Bulgaria!F70</f>
        <v>5</v>
      </c>
      <c r="K93" s="1">
        <f>Romania!F70</f>
        <v>4</v>
      </c>
    </row>
    <row r="94" spans="1:11" ht="13">
      <c r="A94" s="24">
        <v>40026</v>
      </c>
      <c r="B94" s="1">
        <f>Magyarország!F71</f>
        <v>7</v>
      </c>
      <c r="C94" s="1">
        <f>Lengyelorszag!F71</f>
        <v>9</v>
      </c>
      <c r="D94" s="1">
        <f>Csehorszag!F71</f>
        <v>5</v>
      </c>
      <c r="E94" s="1">
        <f>Szlovakia!F71</f>
        <v>0</v>
      </c>
      <c r="F94" s="1">
        <f>Ausztria!F71</f>
        <v>1</v>
      </c>
      <c r="G94" s="1">
        <f>Horvatorszag!F71</f>
        <v>5</v>
      </c>
      <c r="H94" s="1">
        <f>Szlovenia!F71</f>
        <v>6</v>
      </c>
      <c r="I94" s="1">
        <f>Szerbia!F71</f>
        <v>0</v>
      </c>
      <c r="J94" s="1">
        <f>Bulgaria!F71</f>
        <v>5</v>
      </c>
      <c r="K94" s="1">
        <f>Romania!F71</f>
        <v>5</v>
      </c>
    </row>
    <row r="95" spans="1:11" ht="13">
      <c r="A95" s="24">
        <v>40057</v>
      </c>
      <c r="B95" s="1">
        <f>Magyarország!F72</f>
        <v>7</v>
      </c>
      <c r="C95" s="1">
        <f>Lengyelorszag!F72</f>
        <v>9</v>
      </c>
      <c r="D95" s="1">
        <f>Csehorszag!F72</f>
        <v>7</v>
      </c>
      <c r="E95" s="1">
        <f>Szlovakia!F72</f>
        <v>3</v>
      </c>
      <c r="F95" s="1">
        <f>Ausztria!F72</f>
        <v>1</v>
      </c>
      <c r="G95" s="1">
        <f>Horvatorszag!F72</f>
        <v>7</v>
      </c>
      <c r="H95" s="1">
        <f>Szlovenia!F72</f>
        <v>8</v>
      </c>
      <c r="I95" s="1">
        <f>Szerbia!F72</f>
        <v>0</v>
      </c>
      <c r="J95" s="1">
        <f>Bulgaria!F72</f>
        <v>5</v>
      </c>
      <c r="K95" s="1">
        <f>Romania!F72</f>
        <v>6</v>
      </c>
    </row>
    <row r="96" spans="1:11" ht="13">
      <c r="A96" s="25">
        <v>40087</v>
      </c>
      <c r="B96" s="1">
        <f>Magyarország!F73</f>
        <v>8</v>
      </c>
      <c r="C96" s="1">
        <f>Lengyelorszag!F73</f>
        <v>8</v>
      </c>
      <c r="D96" s="1">
        <f>Csehorszag!F73</f>
        <v>6</v>
      </c>
      <c r="E96" s="1">
        <f>Szlovakia!F73</f>
        <v>3</v>
      </c>
      <c r="F96" s="1">
        <f>Ausztria!F73</f>
        <v>2</v>
      </c>
      <c r="G96" s="1">
        <f>Horvatorszag!F73</f>
        <v>5</v>
      </c>
      <c r="H96" s="1">
        <f>Szlovenia!F73</f>
        <v>3</v>
      </c>
      <c r="I96" s="1">
        <f>Szerbia!F73</f>
        <v>0</v>
      </c>
      <c r="J96" s="1">
        <f>Bulgaria!F73</f>
        <v>4</v>
      </c>
      <c r="K96" s="1">
        <f>Romania!F73</f>
        <v>5</v>
      </c>
    </row>
    <row r="97" spans="1:11" ht="13">
      <c r="A97" s="25">
        <v>40118</v>
      </c>
      <c r="B97" s="1">
        <f>Magyarország!F74</f>
        <v>7</v>
      </c>
      <c r="C97" s="1">
        <f>Lengyelorszag!F74</f>
        <v>8</v>
      </c>
      <c r="D97" s="1">
        <f>Csehorszag!F74</f>
        <v>5</v>
      </c>
      <c r="E97" s="1">
        <f>Szlovakia!F74</f>
        <v>3</v>
      </c>
      <c r="F97" s="1">
        <f>Ausztria!F74</f>
        <v>1</v>
      </c>
      <c r="G97" s="1">
        <f>Horvatorszag!F74</f>
        <v>5</v>
      </c>
      <c r="H97" s="1">
        <f>Szlovenia!F74</f>
        <v>5</v>
      </c>
      <c r="I97" s="1">
        <f>Szerbia!F74</f>
        <v>0</v>
      </c>
      <c r="J97" s="1">
        <f>Bulgaria!F74</f>
        <v>4</v>
      </c>
      <c r="K97" s="1">
        <f>Romania!F74</f>
        <v>5</v>
      </c>
    </row>
    <row r="98" spans="1:11" ht="13">
      <c r="A98" s="25">
        <v>40148</v>
      </c>
      <c r="B98" s="1">
        <f>Magyarország!F75</f>
        <v>6</v>
      </c>
      <c r="C98" s="1">
        <f>Lengyelorszag!F75</f>
        <v>6</v>
      </c>
      <c r="D98" s="1">
        <f>Csehorszag!F75</f>
        <v>4</v>
      </c>
      <c r="E98" s="1">
        <f>Szlovakia!F75</f>
        <v>0</v>
      </c>
      <c r="F98" s="1">
        <f>Ausztria!F75</f>
        <v>1</v>
      </c>
      <c r="G98" s="1">
        <f>Horvatorszag!F75</f>
        <v>4</v>
      </c>
      <c r="H98" s="1">
        <f>Szlovenia!F75</f>
        <v>6</v>
      </c>
      <c r="I98" s="1">
        <f>Szerbia!F75</f>
        <v>0</v>
      </c>
      <c r="J98" s="1">
        <f>Bulgaria!F75</f>
        <v>3</v>
      </c>
      <c r="K98" s="1">
        <f>Romania!F75</f>
        <v>5</v>
      </c>
    </row>
    <row r="99" spans="1:11" ht="13">
      <c r="A99" s="24">
        <v>40179</v>
      </c>
      <c r="B99" s="1">
        <f>Magyarország!F76</f>
        <v>7</v>
      </c>
      <c r="C99" s="1">
        <f>Lengyelorszag!F76</f>
        <v>9</v>
      </c>
      <c r="D99" s="1">
        <f>Csehorszag!F76</f>
        <v>7</v>
      </c>
      <c r="E99" s="1">
        <f>Szlovakia!F76</f>
        <v>2</v>
      </c>
      <c r="F99" s="1">
        <f>Ausztria!F76</f>
        <v>2</v>
      </c>
      <c r="G99" s="1">
        <f>Horvatorszag!F76</f>
        <v>6</v>
      </c>
      <c r="H99" s="1">
        <f>Szlovenia!F76</f>
        <v>4</v>
      </c>
      <c r="I99" s="1">
        <f>Szerbia!F76</f>
        <v>0</v>
      </c>
      <c r="J99" s="1">
        <f>Bulgaria!F76</f>
        <v>5</v>
      </c>
      <c r="K99" s="1">
        <f>Romania!F76</f>
        <v>5</v>
      </c>
    </row>
    <row r="100" spans="1:11" ht="13">
      <c r="A100" s="24">
        <v>40210</v>
      </c>
      <c r="B100" s="1">
        <f>Magyarország!F77</f>
        <v>8</v>
      </c>
      <c r="C100" s="1">
        <f>Lengyelorszag!F77</f>
        <v>8</v>
      </c>
      <c r="D100" s="1">
        <f>Csehorszag!F77</f>
        <v>7</v>
      </c>
      <c r="E100" s="1">
        <f>Szlovakia!F77</f>
        <v>0</v>
      </c>
      <c r="F100" s="1">
        <f>Ausztria!F77</f>
        <v>1</v>
      </c>
      <c r="G100" s="1">
        <f>Horvatorszag!F77</f>
        <v>7</v>
      </c>
      <c r="H100" s="1">
        <f>Szlovenia!F77</f>
        <v>6</v>
      </c>
      <c r="I100" s="1">
        <f>Szerbia!F77</f>
        <v>0</v>
      </c>
      <c r="J100" s="1">
        <f>Bulgaria!F77</f>
        <v>7</v>
      </c>
      <c r="K100" s="1">
        <f>Romania!F77</f>
        <v>5</v>
      </c>
    </row>
    <row r="101" spans="1:11" ht="13">
      <c r="A101" s="24">
        <v>40238</v>
      </c>
      <c r="B101" s="1">
        <f>Magyarország!F78</f>
        <v>8</v>
      </c>
      <c r="C101" s="1">
        <f>Lengyelorszag!F78</f>
        <v>8</v>
      </c>
      <c r="D101" s="1">
        <f>Csehorszag!F78</f>
        <v>8</v>
      </c>
      <c r="E101" s="1">
        <f>Szlovakia!F78</f>
        <v>2</v>
      </c>
      <c r="F101" s="1">
        <f>Ausztria!F78</f>
        <v>1</v>
      </c>
      <c r="G101" s="1">
        <f>Horvatorszag!F78</f>
        <v>8</v>
      </c>
      <c r="H101" s="1">
        <f>Szlovenia!F78</f>
        <v>8</v>
      </c>
      <c r="I101" s="1">
        <f>Szerbia!F78</f>
        <v>0</v>
      </c>
      <c r="J101" s="1">
        <f>Bulgaria!F78</f>
        <v>4</v>
      </c>
      <c r="K101" s="1">
        <f>Romania!F78</f>
        <v>5</v>
      </c>
    </row>
    <row r="102" spans="1:11" ht="13">
      <c r="A102" s="24">
        <v>40269</v>
      </c>
      <c r="B102" s="1">
        <f>Magyarország!F79</f>
        <v>8</v>
      </c>
      <c r="C102" s="1">
        <f>Lengyelorszag!F79</f>
        <v>8</v>
      </c>
      <c r="D102" s="1">
        <f>Csehorszag!F79</f>
        <v>6</v>
      </c>
      <c r="E102" s="1">
        <f>Szlovakia!F79</f>
        <v>2</v>
      </c>
      <c r="F102" s="1">
        <f>Ausztria!F79</f>
        <v>1</v>
      </c>
      <c r="G102" s="1">
        <f>Horvatorszag!F79</f>
        <v>6</v>
      </c>
      <c r="H102" s="1">
        <f>Szlovenia!F79</f>
        <v>6</v>
      </c>
      <c r="I102" s="1">
        <f>Szerbia!F79</f>
        <v>0</v>
      </c>
      <c r="J102" s="1">
        <f>Bulgaria!F79</f>
        <v>6</v>
      </c>
      <c r="K102" s="1">
        <f>Romania!F79</f>
        <v>5</v>
      </c>
    </row>
    <row r="103" spans="1:11" ht="13">
      <c r="A103" s="24">
        <v>40299</v>
      </c>
      <c r="B103" s="1">
        <f>Magyarország!F80</f>
        <v>7</v>
      </c>
      <c r="C103" s="1">
        <f>Lengyelorszag!F80</f>
        <v>7</v>
      </c>
      <c r="D103" s="1">
        <f>Csehorszag!F80</f>
        <v>7</v>
      </c>
      <c r="E103" s="1">
        <f>Szlovakia!F80</f>
        <v>0</v>
      </c>
      <c r="F103" s="1">
        <f>Ausztria!F80</f>
        <v>1</v>
      </c>
      <c r="G103" s="1">
        <f>Horvatorszag!F80</f>
        <v>6</v>
      </c>
      <c r="H103" s="1">
        <f>Szlovenia!F80</f>
        <v>7</v>
      </c>
      <c r="I103" s="1">
        <f>Szerbia!F80</f>
        <v>8</v>
      </c>
      <c r="J103" s="1">
        <f>Bulgaria!F80</f>
        <v>4</v>
      </c>
      <c r="K103" s="1">
        <f>Romania!F80</f>
        <v>6</v>
      </c>
    </row>
    <row r="104" spans="1:11" ht="13">
      <c r="A104" s="24">
        <v>40330</v>
      </c>
      <c r="B104" s="1">
        <f>Magyarország!F81</f>
        <v>7</v>
      </c>
      <c r="C104" s="1">
        <f>Lengyelorszag!F81</f>
        <v>7</v>
      </c>
      <c r="D104" s="1">
        <f>Csehorszag!F81</f>
        <v>5</v>
      </c>
      <c r="E104" s="1">
        <f>Szlovakia!F81</f>
        <v>0</v>
      </c>
      <c r="F104" s="1">
        <f>Ausztria!F81</f>
        <v>2</v>
      </c>
      <c r="G104" s="1">
        <f>Horvatorszag!F81</f>
        <v>6</v>
      </c>
      <c r="H104" s="1">
        <f>Szlovenia!F81</f>
        <v>8</v>
      </c>
      <c r="I104" s="1">
        <f>Szerbia!F81</f>
        <v>0</v>
      </c>
      <c r="J104" s="1">
        <f>Bulgaria!F81</f>
        <v>5</v>
      </c>
      <c r="K104" s="1">
        <f>Romania!F81</f>
        <v>5</v>
      </c>
    </row>
    <row r="105" spans="1:11" ht="13">
      <c r="A105" s="24">
        <v>40360</v>
      </c>
      <c r="B105" s="1">
        <f>Magyarország!F82</f>
        <v>6</v>
      </c>
      <c r="C105" s="1">
        <f>Lengyelorszag!F82</f>
        <v>7</v>
      </c>
      <c r="D105" s="1">
        <f>Csehorszag!F82</f>
        <v>6</v>
      </c>
      <c r="E105" s="1">
        <f>Szlovakia!F82</f>
        <v>0</v>
      </c>
      <c r="F105" s="1">
        <f>Ausztria!F82</f>
        <v>2</v>
      </c>
      <c r="G105" s="1">
        <f>Horvatorszag!F82</f>
        <v>8</v>
      </c>
      <c r="H105" s="1">
        <f>Szlovenia!F82</f>
        <v>7</v>
      </c>
      <c r="I105" s="1">
        <f>Szerbia!F82</f>
        <v>0</v>
      </c>
      <c r="J105" s="1">
        <f>Bulgaria!F82</f>
        <v>6</v>
      </c>
      <c r="K105" s="1">
        <f>Romania!F82</f>
        <v>4</v>
      </c>
    </row>
    <row r="106" spans="1:11" ht="13">
      <c r="A106" s="24">
        <v>40391</v>
      </c>
      <c r="B106" s="1">
        <f>Magyarország!F83</f>
        <v>8</v>
      </c>
      <c r="C106" s="1">
        <f>Lengyelorszag!F83</f>
        <v>8</v>
      </c>
      <c r="D106" s="1">
        <f>Csehorszag!F83</f>
        <v>6</v>
      </c>
      <c r="E106" s="1">
        <f>Szlovakia!F83</f>
        <v>0</v>
      </c>
      <c r="F106" s="1">
        <f>Ausztria!F83</f>
        <v>2</v>
      </c>
      <c r="G106" s="1">
        <f>Horvatorszag!F83</f>
        <v>6</v>
      </c>
      <c r="H106" s="1">
        <f>Szlovenia!F83</f>
        <v>6</v>
      </c>
      <c r="I106" s="1">
        <f>Szerbia!F83</f>
        <v>0</v>
      </c>
      <c r="J106" s="1">
        <f>Bulgaria!F83</f>
        <v>4</v>
      </c>
      <c r="K106" s="1">
        <f>Romania!F83</f>
        <v>5</v>
      </c>
    </row>
    <row r="107" spans="1:11" ht="13">
      <c r="A107" s="24">
        <v>40422</v>
      </c>
      <c r="B107" s="1">
        <f>Magyarország!F84</f>
        <v>8</v>
      </c>
      <c r="C107" s="1">
        <f>Lengyelorszag!F84</f>
        <v>7</v>
      </c>
      <c r="D107" s="1">
        <f>Csehorszag!F84</f>
        <v>8</v>
      </c>
      <c r="E107" s="1">
        <f>Szlovakia!F84</f>
        <v>3</v>
      </c>
      <c r="F107" s="1">
        <f>Ausztria!F84</f>
        <v>2</v>
      </c>
      <c r="G107" s="1">
        <f>Horvatorszag!F84</f>
        <v>5</v>
      </c>
      <c r="H107" s="1">
        <f>Szlovenia!F84</f>
        <v>8</v>
      </c>
      <c r="I107" s="1">
        <f>Szerbia!F84</f>
        <v>0</v>
      </c>
      <c r="J107" s="1">
        <f>Bulgaria!F84</f>
        <v>6</v>
      </c>
      <c r="K107" s="1">
        <f>Romania!F84</f>
        <v>5</v>
      </c>
    </row>
    <row r="108" spans="1:11" ht="13">
      <c r="A108" s="25">
        <v>40452</v>
      </c>
      <c r="B108" s="1">
        <f>Magyarország!F85</f>
        <v>9</v>
      </c>
      <c r="C108" s="1">
        <f>Lengyelorszag!F85</f>
        <v>7</v>
      </c>
      <c r="D108" s="1">
        <f>Csehorszag!F85</f>
        <v>6</v>
      </c>
      <c r="E108" s="1">
        <f>Szlovakia!F85</f>
        <v>0</v>
      </c>
      <c r="F108" s="1">
        <f>Ausztria!F85</f>
        <v>2</v>
      </c>
      <c r="G108" s="1">
        <f>Horvatorszag!F85</f>
        <v>7</v>
      </c>
      <c r="H108" s="1">
        <f>Szlovenia!F85</f>
        <v>8</v>
      </c>
      <c r="I108" s="1">
        <f>Szerbia!F85</f>
        <v>0</v>
      </c>
      <c r="J108" s="1">
        <f>Bulgaria!F85</f>
        <v>6</v>
      </c>
      <c r="K108" s="1">
        <f>Romania!F85</f>
        <v>6</v>
      </c>
    </row>
    <row r="109" spans="1:11" ht="13">
      <c r="A109" s="25">
        <v>40483</v>
      </c>
      <c r="B109" s="1">
        <f>Magyarország!F86</f>
        <v>7</v>
      </c>
      <c r="C109" s="1">
        <f>Lengyelorszag!F86</f>
        <v>7</v>
      </c>
      <c r="D109" s="1">
        <f>Csehorszag!F86</f>
        <v>10</v>
      </c>
      <c r="E109" s="1">
        <f>Szlovakia!F86</f>
        <v>2</v>
      </c>
      <c r="F109" s="1">
        <f>Ausztria!F86</f>
        <v>1</v>
      </c>
      <c r="G109" s="1">
        <f>Horvatorszag!F86</f>
        <v>6</v>
      </c>
      <c r="H109" s="1">
        <f>Szlovenia!F86</f>
        <v>8</v>
      </c>
      <c r="I109" s="1">
        <f>Szerbia!F86</f>
        <v>0</v>
      </c>
      <c r="J109" s="1">
        <f>Bulgaria!F86</f>
        <v>6</v>
      </c>
      <c r="K109" s="1">
        <f>Romania!F86</f>
        <v>4</v>
      </c>
    </row>
    <row r="110" spans="1:11" ht="13">
      <c r="A110" s="25">
        <v>40513</v>
      </c>
      <c r="B110" s="1">
        <f>Magyarország!F87</f>
        <v>6</v>
      </c>
      <c r="C110" s="1">
        <f>Lengyelorszag!F87</f>
        <v>5</v>
      </c>
      <c r="D110" s="1">
        <f>Csehorszag!F87</f>
        <v>5</v>
      </c>
      <c r="E110" s="1">
        <f>Szlovakia!F87</f>
        <v>2</v>
      </c>
      <c r="F110" s="1">
        <f>Ausztria!F87</f>
        <v>1</v>
      </c>
      <c r="G110" s="1">
        <f>Horvatorszag!F87</f>
        <v>5</v>
      </c>
      <c r="H110" s="1">
        <f>Szlovenia!F87</f>
        <v>5</v>
      </c>
      <c r="I110" s="1">
        <f>Szerbia!F87</f>
        <v>0</v>
      </c>
      <c r="J110" s="1">
        <f>Bulgaria!F87</f>
        <v>4</v>
      </c>
      <c r="K110" s="1">
        <f>Romania!F87</f>
        <v>2</v>
      </c>
    </row>
    <row r="111" spans="1:11" ht="13">
      <c r="A111" s="24">
        <v>40544</v>
      </c>
      <c r="B111" s="1">
        <f>Magyarország!F88</f>
        <v>7</v>
      </c>
      <c r="C111" s="1">
        <f>Lengyelorszag!F88</f>
        <v>9</v>
      </c>
      <c r="D111" s="1">
        <f>Csehorszag!F88</f>
        <v>5</v>
      </c>
      <c r="E111" s="1">
        <f>Szlovakia!F88</f>
        <v>2</v>
      </c>
      <c r="F111" s="1">
        <f>Ausztria!F88</f>
        <v>1</v>
      </c>
      <c r="G111" s="1">
        <f>Horvatorszag!F88</f>
        <v>6</v>
      </c>
      <c r="H111" s="1">
        <f>Szlovenia!F88</f>
        <v>7</v>
      </c>
      <c r="I111" s="1">
        <f>Szerbia!F88</f>
        <v>4</v>
      </c>
      <c r="J111" s="1">
        <f>Bulgaria!F88</f>
        <v>5</v>
      </c>
      <c r="K111" s="1">
        <f>Romania!F88</f>
        <v>5</v>
      </c>
    </row>
    <row r="112" spans="1:11" ht="13">
      <c r="A112" s="24">
        <v>40575</v>
      </c>
      <c r="B112" s="1">
        <f>Magyarország!F89</f>
        <v>7</v>
      </c>
      <c r="C112" s="1">
        <f>Lengyelorszag!F89</f>
        <v>9</v>
      </c>
      <c r="D112" s="1">
        <f>Csehorszag!F89</f>
        <v>8</v>
      </c>
      <c r="E112" s="1">
        <f>Szlovakia!F89</f>
        <v>2</v>
      </c>
      <c r="F112" s="1">
        <f>Ausztria!F89</f>
        <v>2</v>
      </c>
      <c r="G112" s="1">
        <f>Horvatorszag!F89</f>
        <v>6</v>
      </c>
      <c r="H112" s="1">
        <f>Szlovenia!F89</f>
        <v>7</v>
      </c>
      <c r="I112" s="1">
        <f>Szerbia!F89</f>
        <v>1</v>
      </c>
      <c r="J112" s="1">
        <f>Bulgaria!F89</f>
        <v>5</v>
      </c>
      <c r="K112" s="1">
        <f>Romania!F89</f>
        <v>6</v>
      </c>
    </row>
    <row r="113" spans="1:11" ht="13">
      <c r="A113" s="24">
        <v>40603</v>
      </c>
      <c r="B113" s="1">
        <f>Magyarország!F90</f>
        <v>8</v>
      </c>
      <c r="C113" s="1">
        <f>Lengyelorszag!F90</f>
        <v>8</v>
      </c>
      <c r="D113" s="1">
        <f>Csehorszag!F90</f>
        <v>8</v>
      </c>
      <c r="E113" s="1">
        <f>Szlovakia!F90</f>
        <v>2</v>
      </c>
      <c r="F113" s="1">
        <f>Ausztria!F90</f>
        <v>2</v>
      </c>
      <c r="G113" s="1">
        <f>Horvatorszag!F90</f>
        <v>7</v>
      </c>
      <c r="H113" s="1">
        <f>Szlovenia!F90</f>
        <v>6</v>
      </c>
      <c r="I113" s="1">
        <f>Szerbia!F90</f>
        <v>2</v>
      </c>
      <c r="J113" s="1">
        <f>Bulgaria!F90</f>
        <v>3</v>
      </c>
      <c r="K113" s="1">
        <f>Romania!F90</f>
        <v>6</v>
      </c>
    </row>
    <row r="114" spans="1:11" ht="13">
      <c r="A114" s="24">
        <v>40634</v>
      </c>
      <c r="B114" s="1">
        <f>Magyarország!F91</f>
        <v>7</v>
      </c>
      <c r="C114" s="1">
        <f>Lengyelorszag!F91</f>
        <v>7</v>
      </c>
      <c r="D114" s="1">
        <f>Csehorszag!F91</f>
        <v>6</v>
      </c>
      <c r="E114" s="1">
        <f>Szlovakia!F91</f>
        <v>2</v>
      </c>
      <c r="F114" s="1">
        <f>Ausztria!F91</f>
        <v>2</v>
      </c>
      <c r="G114" s="1">
        <f>Horvatorszag!F91</f>
        <v>4</v>
      </c>
      <c r="H114" s="1">
        <f>Szlovenia!F91</f>
        <v>6</v>
      </c>
      <c r="I114" s="1">
        <f>Szerbia!F91</f>
        <v>2</v>
      </c>
      <c r="J114" s="1">
        <f>Bulgaria!F91</f>
        <v>6</v>
      </c>
      <c r="K114" s="1">
        <f>Romania!F91</f>
        <v>5</v>
      </c>
    </row>
    <row r="115" spans="1:11" ht="13">
      <c r="A115" s="24">
        <v>40664</v>
      </c>
      <c r="B115" s="1">
        <f>Magyarország!F92</f>
        <v>7</v>
      </c>
      <c r="C115" s="1">
        <f>Lengyelorszag!F92</f>
        <v>7</v>
      </c>
      <c r="D115" s="1">
        <f>Csehorszag!F92</f>
        <v>6</v>
      </c>
      <c r="E115" s="1">
        <f>Szlovakia!F92</f>
        <v>2</v>
      </c>
      <c r="F115" s="1">
        <f>Ausztria!F92</f>
        <v>2</v>
      </c>
      <c r="G115" s="1">
        <f>Horvatorszag!F92</f>
        <v>7</v>
      </c>
      <c r="H115" s="1">
        <f>Szlovenia!F92</f>
        <v>7</v>
      </c>
      <c r="I115" s="1">
        <f>Szerbia!F92</f>
        <v>2</v>
      </c>
      <c r="J115" s="1">
        <f>Bulgaria!F92</f>
        <v>5</v>
      </c>
      <c r="K115" s="1">
        <f>Romania!F92</f>
        <v>5</v>
      </c>
    </row>
    <row r="116" spans="1:11" ht="13">
      <c r="A116" s="24">
        <v>40695</v>
      </c>
      <c r="B116" s="1">
        <f>Magyarország!F93</f>
        <v>6</v>
      </c>
      <c r="C116" s="1">
        <f>Lengyelorszag!F93</f>
        <v>7</v>
      </c>
      <c r="D116" s="1">
        <f>Csehorszag!F93</f>
        <v>6</v>
      </c>
      <c r="E116" s="1">
        <f>Szlovakia!F93</f>
        <v>2</v>
      </c>
      <c r="F116" s="1">
        <f>Ausztria!F93</f>
        <v>1</v>
      </c>
      <c r="G116" s="1">
        <f>Horvatorszag!F93</f>
        <v>5</v>
      </c>
      <c r="H116" s="1">
        <f>Szlovenia!F93</f>
        <v>7</v>
      </c>
      <c r="I116" s="1">
        <f>Szerbia!F93</f>
        <v>2</v>
      </c>
      <c r="J116" s="1">
        <f>Bulgaria!F93</f>
        <v>5</v>
      </c>
      <c r="K116" s="1">
        <f>Romania!F93</f>
        <v>5</v>
      </c>
    </row>
    <row r="117" spans="1:11" ht="13">
      <c r="A117" s="24">
        <v>40725</v>
      </c>
      <c r="B117" s="1">
        <f>Magyarország!F94</f>
        <v>7</v>
      </c>
      <c r="C117" s="1">
        <f>Lengyelorszag!F94</f>
        <v>8</v>
      </c>
      <c r="D117" s="1">
        <f>Csehorszag!F94</f>
        <v>6</v>
      </c>
      <c r="E117" s="1">
        <f>Szlovakia!F94</f>
        <v>2</v>
      </c>
      <c r="F117" s="1">
        <f>Ausztria!F94</f>
        <v>1</v>
      </c>
      <c r="G117" s="1">
        <f>Horvatorszag!F94</f>
        <v>5</v>
      </c>
      <c r="H117" s="1">
        <f>Szlovenia!F94</f>
        <v>5</v>
      </c>
      <c r="I117" s="1">
        <f>Szerbia!F94</f>
        <v>2</v>
      </c>
      <c r="J117" s="1">
        <f>Bulgaria!F94</f>
        <v>5</v>
      </c>
      <c r="K117" s="1">
        <f>Romania!F94</f>
        <v>5</v>
      </c>
    </row>
    <row r="118" spans="1:11" ht="13">
      <c r="A118" s="24">
        <v>40756</v>
      </c>
      <c r="B118" s="1">
        <f>Magyarország!F95</f>
        <v>8</v>
      </c>
      <c r="C118" s="1">
        <f>Lengyelorszag!F95</f>
        <v>8</v>
      </c>
      <c r="D118" s="1">
        <f>Csehorszag!F95</f>
        <v>6</v>
      </c>
      <c r="E118" s="1">
        <f>Szlovakia!F95</f>
        <v>2</v>
      </c>
      <c r="F118" s="1">
        <f>Ausztria!F95</f>
        <v>1</v>
      </c>
      <c r="G118" s="1">
        <f>Horvatorszag!F95</f>
        <v>7</v>
      </c>
      <c r="H118" s="1">
        <f>Szlovenia!F95</f>
        <v>7</v>
      </c>
      <c r="I118" s="1">
        <f>Szerbia!F95</f>
        <v>0</v>
      </c>
      <c r="J118" s="1">
        <f>Bulgaria!F95</f>
        <v>5</v>
      </c>
      <c r="K118" s="1">
        <f>Romania!F95</f>
        <v>5</v>
      </c>
    </row>
    <row r="119" spans="1:11" ht="13">
      <c r="A119" s="24">
        <v>40787</v>
      </c>
      <c r="B119" s="1">
        <f>Magyarország!F96</f>
        <v>9</v>
      </c>
      <c r="C119" s="1">
        <f>Lengyelorszag!F96</f>
        <v>9</v>
      </c>
      <c r="D119" s="1">
        <f>Csehorszag!F96</f>
        <v>8</v>
      </c>
      <c r="E119" s="1">
        <f>Szlovakia!F96</f>
        <v>3</v>
      </c>
      <c r="F119" s="1">
        <f>Ausztria!F96</f>
        <v>2</v>
      </c>
      <c r="G119" s="1">
        <f>Horvatorszag!F96</f>
        <v>8</v>
      </c>
      <c r="H119" s="1">
        <f>Szlovenia!F96</f>
        <v>8</v>
      </c>
      <c r="I119" s="1">
        <f>Szerbia!F96</f>
        <v>2</v>
      </c>
      <c r="J119" s="1">
        <f>Bulgaria!F96</f>
        <v>6</v>
      </c>
      <c r="K119" s="1">
        <f>Romania!F96</f>
        <v>5</v>
      </c>
    </row>
    <row r="120" spans="1:11" ht="13">
      <c r="A120" s="25">
        <v>40817</v>
      </c>
      <c r="B120" s="1">
        <f>Magyarország!F97</f>
        <v>9</v>
      </c>
      <c r="C120" s="1">
        <f>Lengyelorszag!F97</f>
        <v>8</v>
      </c>
      <c r="D120" s="1">
        <f>Csehorszag!F97</f>
        <v>9</v>
      </c>
      <c r="E120" s="1">
        <f>Szlovakia!F97</f>
        <v>3</v>
      </c>
      <c r="F120" s="1">
        <f>Ausztria!F97</f>
        <v>2</v>
      </c>
      <c r="G120" s="1">
        <f>Horvatorszag!F97</f>
        <v>7</v>
      </c>
      <c r="H120" s="1">
        <f>Szlovenia!F97</f>
        <v>7</v>
      </c>
      <c r="I120" s="1">
        <f>Szerbia!F97</f>
        <v>3</v>
      </c>
      <c r="J120" s="1">
        <f>Bulgaria!F97</f>
        <v>5</v>
      </c>
      <c r="K120" s="1">
        <f>Romania!F97</f>
        <v>6</v>
      </c>
    </row>
    <row r="121" spans="1:11" ht="13">
      <c r="A121" s="25">
        <v>40848</v>
      </c>
      <c r="B121" s="1">
        <f>Magyarország!F98</f>
        <v>8</v>
      </c>
      <c r="C121" s="1">
        <f>Lengyelorszag!F98</f>
        <v>8</v>
      </c>
      <c r="D121" s="1">
        <f>Csehorszag!F98</f>
        <v>6</v>
      </c>
      <c r="E121" s="1">
        <f>Szlovakia!F98</f>
        <v>2</v>
      </c>
      <c r="F121" s="1">
        <f>Ausztria!F98</f>
        <v>2</v>
      </c>
      <c r="G121" s="1">
        <f>Horvatorszag!F98</f>
        <v>6</v>
      </c>
      <c r="H121" s="1">
        <f>Szlovenia!F98</f>
        <v>8</v>
      </c>
      <c r="I121" s="1">
        <f>Szerbia!F98</f>
        <v>2</v>
      </c>
      <c r="J121" s="1">
        <f>Bulgaria!F98</f>
        <v>7</v>
      </c>
      <c r="K121" s="1">
        <f>Romania!F98</f>
        <v>6</v>
      </c>
    </row>
    <row r="122" spans="1:11" ht="13">
      <c r="A122" s="25">
        <v>40878</v>
      </c>
      <c r="B122" s="1">
        <f>Magyarország!F99</f>
        <v>6</v>
      </c>
      <c r="C122" s="1">
        <f>Lengyelorszag!F99</f>
        <v>6</v>
      </c>
      <c r="D122" s="1">
        <f>Csehorszag!F99</f>
        <v>5</v>
      </c>
      <c r="E122" s="1">
        <f>Szlovakia!F99</f>
        <v>2</v>
      </c>
      <c r="F122" s="1">
        <f>Ausztria!F99</f>
        <v>1</v>
      </c>
      <c r="G122" s="1">
        <f>Horvatorszag!F99</f>
        <v>5</v>
      </c>
      <c r="H122" s="1">
        <f>Szlovenia!F99</f>
        <v>5</v>
      </c>
      <c r="I122" s="1">
        <f>Szerbia!F99</f>
        <v>1</v>
      </c>
      <c r="J122" s="1">
        <f>Bulgaria!F99</f>
        <v>5</v>
      </c>
      <c r="K122" s="1">
        <f>Romania!F99</f>
        <v>4</v>
      </c>
    </row>
    <row r="123" spans="1:11" ht="13">
      <c r="A123" s="24">
        <v>40909</v>
      </c>
      <c r="B123" s="1">
        <f>Magyarország!F100</f>
        <v>8</v>
      </c>
      <c r="C123" s="1">
        <f>Lengyelorszag!F100</f>
        <v>9</v>
      </c>
      <c r="D123" s="1">
        <f>Csehorszag!F100</f>
        <v>8</v>
      </c>
      <c r="E123" s="1">
        <f>Szlovakia!F100</f>
        <v>3</v>
      </c>
      <c r="F123" s="1">
        <f>Ausztria!F100</f>
        <v>2</v>
      </c>
      <c r="G123" s="1">
        <f>Horvatorszag!F100</f>
        <v>7</v>
      </c>
      <c r="H123" s="1">
        <f>Szlovenia!F100</f>
        <v>10</v>
      </c>
      <c r="I123" s="1">
        <f>Szerbia!F100</f>
        <v>3</v>
      </c>
      <c r="J123" s="1">
        <f>Bulgaria!F100</f>
        <v>6</v>
      </c>
      <c r="K123" s="1">
        <f>Romania!F100</f>
        <v>5</v>
      </c>
    </row>
    <row r="124" spans="1:11" ht="13">
      <c r="A124" s="24">
        <v>40940</v>
      </c>
      <c r="B124" s="1">
        <f>Magyarország!F101</f>
        <v>10</v>
      </c>
      <c r="C124" s="1">
        <f>Lengyelorszag!F101</f>
        <v>9</v>
      </c>
      <c r="D124" s="1">
        <f>Csehorszag!F101</f>
        <v>7</v>
      </c>
      <c r="E124" s="1">
        <f>Szlovakia!F101</f>
        <v>2</v>
      </c>
      <c r="F124" s="1">
        <f>Ausztria!F101</f>
        <v>2</v>
      </c>
      <c r="G124" s="1">
        <f>Horvatorszag!F101</f>
        <v>7</v>
      </c>
      <c r="H124" s="1">
        <f>Szlovenia!F101</f>
        <v>7</v>
      </c>
      <c r="I124" s="1">
        <f>Szerbia!F101</f>
        <v>2</v>
      </c>
      <c r="J124" s="1">
        <f>Bulgaria!F101</f>
        <v>5</v>
      </c>
      <c r="K124" s="1">
        <f>Romania!F101</f>
        <v>5</v>
      </c>
    </row>
    <row r="125" spans="1:11" ht="13">
      <c r="A125" s="24">
        <v>40969</v>
      </c>
      <c r="B125" s="1">
        <f>Magyarország!F102</f>
        <v>9</v>
      </c>
      <c r="C125" s="1">
        <f>Lengyelorszag!F102</f>
        <v>9</v>
      </c>
      <c r="D125" s="1">
        <f>Csehorszag!F102</f>
        <v>6</v>
      </c>
      <c r="E125" s="1">
        <f>Szlovakia!F102</f>
        <v>2</v>
      </c>
      <c r="F125" s="1">
        <f>Ausztria!F102</f>
        <v>2</v>
      </c>
      <c r="G125" s="1">
        <f>Horvatorszag!F102</f>
        <v>7</v>
      </c>
      <c r="H125" s="1">
        <f>Szlovenia!F102</f>
        <v>8</v>
      </c>
      <c r="I125" s="1">
        <f>Szerbia!F102</f>
        <v>3</v>
      </c>
      <c r="J125" s="1">
        <f>Bulgaria!F102</f>
        <v>4</v>
      </c>
      <c r="K125" s="1">
        <f>Romania!F102</f>
        <v>5</v>
      </c>
    </row>
    <row r="126" spans="1:11" ht="13">
      <c r="A126" s="24">
        <v>41000</v>
      </c>
      <c r="B126" s="1">
        <f>Magyarország!F103</f>
        <v>7</v>
      </c>
      <c r="C126" s="1">
        <f>Lengyelorszag!F103</f>
        <v>8</v>
      </c>
      <c r="D126" s="1">
        <f>Csehorszag!F103</f>
        <v>6</v>
      </c>
      <c r="E126" s="1">
        <f>Szlovakia!F103</f>
        <v>3</v>
      </c>
      <c r="F126" s="1">
        <f>Ausztria!F103</f>
        <v>2</v>
      </c>
      <c r="G126" s="1">
        <f>Horvatorszag!F103</f>
        <v>6</v>
      </c>
      <c r="H126" s="1">
        <f>Szlovenia!F103</f>
        <v>8</v>
      </c>
      <c r="I126" s="1">
        <f>Szerbia!F103</f>
        <v>2</v>
      </c>
      <c r="J126" s="1">
        <f>Bulgaria!F103</f>
        <v>5</v>
      </c>
      <c r="K126" s="1">
        <f>Romania!F103</f>
        <v>5</v>
      </c>
    </row>
    <row r="127" spans="1:11" ht="13">
      <c r="A127" s="24">
        <v>41030</v>
      </c>
      <c r="B127" s="1">
        <f>Magyarország!F104</f>
        <v>7</v>
      </c>
      <c r="C127" s="1">
        <f>Lengyelorszag!F104</f>
        <v>8</v>
      </c>
      <c r="D127" s="1">
        <f>Csehorszag!F104</f>
        <v>8</v>
      </c>
      <c r="E127" s="1">
        <f>Szlovakia!F104</f>
        <v>3</v>
      </c>
      <c r="F127" s="1">
        <f>Ausztria!F104</f>
        <v>1</v>
      </c>
      <c r="G127" s="1">
        <f>Horvatorszag!F104</f>
        <v>8</v>
      </c>
      <c r="H127" s="1">
        <f>Szlovenia!F104</f>
        <v>7</v>
      </c>
      <c r="I127" s="1">
        <f>Szerbia!F104</f>
        <v>2</v>
      </c>
      <c r="J127" s="1">
        <f>Bulgaria!F104</f>
        <v>4</v>
      </c>
      <c r="K127" s="1">
        <f>Romania!F104</f>
        <v>6</v>
      </c>
    </row>
    <row r="128" spans="1:11" ht="13">
      <c r="A128" s="24">
        <v>41061</v>
      </c>
      <c r="B128" s="1">
        <f>Magyarország!F105</f>
        <v>8</v>
      </c>
      <c r="C128" s="1">
        <f>Lengyelorszag!F105</f>
        <v>8</v>
      </c>
      <c r="D128" s="1">
        <f>Csehorszag!F105</f>
        <v>7</v>
      </c>
      <c r="E128" s="1">
        <f>Szlovakia!F105</f>
        <v>2</v>
      </c>
      <c r="F128" s="1">
        <f>Ausztria!F105</f>
        <v>1</v>
      </c>
      <c r="G128" s="1">
        <f>Horvatorszag!F105</f>
        <v>6</v>
      </c>
      <c r="H128" s="1">
        <f>Szlovenia!F105</f>
        <v>8</v>
      </c>
      <c r="I128" s="1">
        <f>Szerbia!F105</f>
        <v>2</v>
      </c>
      <c r="J128" s="1">
        <f>Bulgaria!F105</f>
        <v>6</v>
      </c>
      <c r="K128" s="1">
        <f>Romania!F105</f>
        <v>4</v>
      </c>
    </row>
    <row r="129" spans="1:11" ht="13">
      <c r="A129" s="24">
        <v>41091</v>
      </c>
      <c r="B129" s="1">
        <f>Magyarország!F106</f>
        <v>8</v>
      </c>
      <c r="C129" s="1">
        <f>Lengyelorszag!F106</f>
        <v>9</v>
      </c>
      <c r="D129" s="1">
        <f>Csehorszag!F106</f>
        <v>7</v>
      </c>
      <c r="E129" s="1">
        <f>Szlovakia!F106</f>
        <v>3</v>
      </c>
      <c r="F129" s="1">
        <f>Ausztria!F106</f>
        <v>2</v>
      </c>
      <c r="G129" s="1">
        <f>Horvatorszag!F106</f>
        <v>5</v>
      </c>
      <c r="H129" s="1">
        <f>Szlovenia!F106</f>
        <v>6</v>
      </c>
      <c r="I129" s="1">
        <f>Szerbia!F106</f>
        <v>2</v>
      </c>
      <c r="J129" s="1">
        <f>Bulgaria!F106</f>
        <v>6</v>
      </c>
      <c r="K129" s="1">
        <f>Romania!F106</f>
        <v>5</v>
      </c>
    </row>
    <row r="130" spans="1:11" ht="13">
      <c r="A130" s="24">
        <v>41122</v>
      </c>
      <c r="B130" s="1">
        <f>Magyarország!F107</f>
        <v>8</v>
      </c>
      <c r="C130" s="1">
        <f>Lengyelorszag!F107</f>
        <v>9</v>
      </c>
      <c r="D130" s="1">
        <f>Csehorszag!F107</f>
        <v>7</v>
      </c>
      <c r="E130" s="1">
        <f>Szlovakia!F107</f>
        <v>3</v>
      </c>
      <c r="F130" s="1">
        <f>Ausztria!F107</f>
        <v>2</v>
      </c>
      <c r="G130" s="1">
        <f>Horvatorszag!F107</f>
        <v>6</v>
      </c>
      <c r="H130" s="1">
        <f>Szlovenia!F107</f>
        <v>7</v>
      </c>
      <c r="I130" s="1">
        <f>Szerbia!F107</f>
        <v>2</v>
      </c>
      <c r="J130" s="1">
        <f>Bulgaria!F107</f>
        <v>6</v>
      </c>
      <c r="K130" s="1">
        <f>Romania!F107</f>
        <v>5</v>
      </c>
    </row>
    <row r="131" spans="1:11" ht="13">
      <c r="A131" s="24">
        <v>41153</v>
      </c>
      <c r="B131" s="1">
        <f>Magyarország!F108</f>
        <v>10</v>
      </c>
      <c r="C131" s="1">
        <f>Lengyelorszag!F108</f>
        <v>9</v>
      </c>
      <c r="D131" s="1">
        <f>Csehorszag!F108</f>
        <v>9</v>
      </c>
      <c r="E131" s="1">
        <f>Szlovakia!F108</f>
        <v>3</v>
      </c>
      <c r="F131" s="1">
        <f>Ausztria!F108</f>
        <v>2</v>
      </c>
      <c r="G131" s="1">
        <f>Horvatorszag!F108</f>
        <v>9</v>
      </c>
      <c r="H131" s="1">
        <f>Szlovenia!F108</f>
        <v>11</v>
      </c>
      <c r="I131" s="1">
        <f>Szerbia!F108</f>
        <v>2</v>
      </c>
      <c r="J131" s="1">
        <f>Bulgaria!F108</f>
        <v>7</v>
      </c>
      <c r="K131" s="1">
        <f>Romania!F108</f>
        <v>5</v>
      </c>
    </row>
    <row r="132" spans="1:11" ht="13">
      <c r="A132" s="25">
        <v>41183</v>
      </c>
      <c r="B132" s="1">
        <f>Magyarország!F109</f>
        <v>8</v>
      </c>
      <c r="C132" s="1">
        <f>Lengyelorszag!F109</f>
        <v>9</v>
      </c>
      <c r="D132" s="1">
        <f>Csehorszag!F109</f>
        <v>7</v>
      </c>
      <c r="E132" s="1">
        <f>Szlovakia!F109</f>
        <v>2</v>
      </c>
      <c r="F132" s="1">
        <f>Ausztria!F109</f>
        <v>2</v>
      </c>
      <c r="G132" s="1">
        <f>Horvatorszag!F109</f>
        <v>7</v>
      </c>
      <c r="H132" s="1">
        <f>Szlovenia!F109</f>
        <v>9</v>
      </c>
      <c r="I132" s="1">
        <f>Szerbia!F109</f>
        <v>1</v>
      </c>
      <c r="J132" s="1">
        <f>Bulgaria!F109</f>
        <v>7</v>
      </c>
      <c r="K132" s="1">
        <f>Romania!F109</f>
        <v>6</v>
      </c>
    </row>
    <row r="133" spans="1:11" ht="13">
      <c r="A133" s="25">
        <v>41214</v>
      </c>
      <c r="B133" s="1">
        <f>Magyarország!F110</f>
        <v>9</v>
      </c>
      <c r="C133" s="1">
        <f>Lengyelorszag!F110</f>
        <v>8</v>
      </c>
      <c r="D133" s="1">
        <f>Csehorszag!F110</f>
        <v>7</v>
      </c>
      <c r="E133" s="1">
        <f>Szlovakia!F110</f>
        <v>2</v>
      </c>
      <c r="F133" s="1">
        <f>Ausztria!F110</f>
        <v>2</v>
      </c>
      <c r="G133" s="1">
        <f>Horvatorszag!F110</f>
        <v>7</v>
      </c>
      <c r="H133" s="1">
        <f>Szlovenia!F110</f>
        <v>9</v>
      </c>
      <c r="I133" s="1">
        <f>Szerbia!F110</f>
        <v>3</v>
      </c>
      <c r="J133" s="1">
        <f>Bulgaria!F110</f>
        <v>5</v>
      </c>
      <c r="K133" s="1">
        <f>Romania!F110</f>
        <v>5</v>
      </c>
    </row>
    <row r="134" spans="1:11" ht="13">
      <c r="A134" s="25">
        <v>41244</v>
      </c>
      <c r="B134" s="1">
        <f>Magyarország!F111</f>
        <v>6</v>
      </c>
      <c r="C134" s="1">
        <f>Lengyelorszag!F111</f>
        <v>6</v>
      </c>
      <c r="D134" s="1">
        <f>Csehorszag!F111</f>
        <v>5</v>
      </c>
      <c r="E134" s="1">
        <f>Szlovakia!F111</f>
        <v>3</v>
      </c>
      <c r="F134" s="1">
        <f>Ausztria!F111</f>
        <v>1</v>
      </c>
      <c r="G134" s="1">
        <f>Horvatorszag!F111</f>
        <v>5</v>
      </c>
      <c r="H134" s="1">
        <f>Szlovenia!F111</f>
        <v>6</v>
      </c>
      <c r="I134" s="1">
        <f>Szerbia!F111</f>
        <v>2</v>
      </c>
      <c r="J134" s="1">
        <f>Bulgaria!F111</f>
        <v>4</v>
      </c>
      <c r="K134" s="1">
        <f>Romania!F111</f>
        <v>4</v>
      </c>
    </row>
    <row r="135" spans="1:11" ht="13">
      <c r="A135" s="24">
        <v>41275</v>
      </c>
      <c r="B135" s="1">
        <f>Magyarország!F112</f>
        <v>9</v>
      </c>
      <c r="C135" s="1">
        <f>Lengyelorszag!F112</f>
        <v>9</v>
      </c>
      <c r="D135" s="1">
        <f>Csehorszag!F112</f>
        <v>7</v>
      </c>
      <c r="E135" s="1">
        <f>Szlovakia!F112</f>
        <v>2</v>
      </c>
      <c r="F135" s="1">
        <f>Ausztria!F112</f>
        <v>2</v>
      </c>
      <c r="G135" s="1">
        <f>Horvatorszag!F112</f>
        <v>8</v>
      </c>
      <c r="H135" s="1">
        <f>Szlovenia!F112</f>
        <v>10</v>
      </c>
      <c r="I135" s="1">
        <f>Szerbia!F112</f>
        <v>2</v>
      </c>
      <c r="J135" s="1">
        <f>Bulgaria!F112</f>
        <v>5</v>
      </c>
      <c r="K135" s="1">
        <f>Romania!F112</f>
        <v>5</v>
      </c>
    </row>
    <row r="136" spans="1:11" ht="13">
      <c r="A136" s="24">
        <v>41306</v>
      </c>
      <c r="B136" s="1">
        <f>Magyarország!F113</f>
        <v>9</v>
      </c>
      <c r="C136" s="1">
        <f>Lengyelorszag!F113</f>
        <v>10</v>
      </c>
      <c r="D136" s="1">
        <f>Csehorszag!F113</f>
        <v>8</v>
      </c>
      <c r="E136" s="1">
        <f>Szlovakia!F113</f>
        <v>2</v>
      </c>
      <c r="F136" s="1">
        <f>Ausztria!F113</f>
        <v>2</v>
      </c>
      <c r="G136" s="1">
        <f>Horvatorszag!F113</f>
        <v>9</v>
      </c>
      <c r="H136" s="1">
        <f>Szlovenia!F113</f>
        <v>8</v>
      </c>
      <c r="I136" s="1">
        <f>Szerbia!F113</f>
        <v>2</v>
      </c>
      <c r="J136" s="1">
        <f>Bulgaria!F113</f>
        <v>6</v>
      </c>
      <c r="K136" s="1">
        <f>Romania!F113</f>
        <v>5</v>
      </c>
    </row>
    <row r="137" spans="1:11" ht="13">
      <c r="A137" s="24">
        <v>41334</v>
      </c>
      <c r="B137" s="1">
        <f>Magyarország!F114</f>
        <v>8</v>
      </c>
      <c r="C137" s="1">
        <f>Lengyelorszag!F114</f>
        <v>9</v>
      </c>
      <c r="D137" s="1">
        <f>Csehorszag!F114</f>
        <v>7</v>
      </c>
      <c r="E137" s="1">
        <f>Szlovakia!F114</f>
        <v>3</v>
      </c>
      <c r="F137" s="1">
        <f>Ausztria!F114</f>
        <v>2</v>
      </c>
      <c r="G137" s="1">
        <f>Horvatorszag!F114</f>
        <v>8</v>
      </c>
      <c r="H137" s="1">
        <f>Szlovenia!F114</f>
        <v>9</v>
      </c>
      <c r="I137" s="1">
        <f>Szerbia!F114</f>
        <v>2</v>
      </c>
      <c r="J137" s="1">
        <f>Bulgaria!F114</f>
        <v>4</v>
      </c>
      <c r="K137" s="1">
        <f>Romania!F114</f>
        <v>6</v>
      </c>
    </row>
    <row r="138" spans="1:11" ht="13">
      <c r="A138" s="24">
        <v>41365</v>
      </c>
      <c r="B138" s="1">
        <f>Magyarország!F115</f>
        <v>9</v>
      </c>
      <c r="C138" s="1">
        <f>Lengyelorszag!F115</f>
        <v>10</v>
      </c>
      <c r="D138" s="1">
        <f>Csehorszag!F115</f>
        <v>8</v>
      </c>
      <c r="E138" s="1">
        <f>Szlovakia!F115</f>
        <v>3</v>
      </c>
      <c r="F138" s="1">
        <f>Ausztria!F115</f>
        <v>2</v>
      </c>
      <c r="G138" s="1">
        <f>Horvatorszag!F115</f>
        <v>8</v>
      </c>
      <c r="H138" s="1">
        <f>Szlovenia!F115</f>
        <v>9</v>
      </c>
      <c r="I138" s="1">
        <f>Szerbia!F115</f>
        <v>3</v>
      </c>
      <c r="J138" s="1">
        <f>Bulgaria!F115</f>
        <v>7</v>
      </c>
      <c r="K138" s="1">
        <f>Romania!F115</f>
        <v>5</v>
      </c>
    </row>
    <row r="139" spans="1:11" ht="13">
      <c r="A139" s="24">
        <v>41395</v>
      </c>
      <c r="B139" s="1">
        <f>Magyarország!F116</f>
        <v>8</v>
      </c>
      <c r="C139" s="1">
        <f>Lengyelorszag!F116</f>
        <v>8</v>
      </c>
      <c r="D139" s="1">
        <f>Csehorszag!F116</f>
        <v>7</v>
      </c>
      <c r="E139" s="1">
        <f>Szlovakia!F116</f>
        <v>3</v>
      </c>
      <c r="F139" s="1">
        <f>Ausztria!F116</f>
        <v>2</v>
      </c>
      <c r="G139" s="1">
        <f>Horvatorszag!F116</f>
        <v>7</v>
      </c>
      <c r="H139" s="1">
        <f>Szlovenia!F116</f>
        <v>8</v>
      </c>
      <c r="I139" s="1">
        <f>Szerbia!F116</f>
        <v>3</v>
      </c>
      <c r="J139" s="1">
        <f>Bulgaria!F116</f>
        <v>5</v>
      </c>
      <c r="K139" s="1">
        <f>Romania!F116</f>
        <v>5</v>
      </c>
    </row>
    <row r="140" spans="1:11" ht="13">
      <c r="A140" s="24">
        <v>41426</v>
      </c>
      <c r="B140" s="1">
        <f>Magyarország!F117</f>
        <v>8</v>
      </c>
      <c r="C140" s="1">
        <f>Lengyelorszag!F117</f>
        <v>8</v>
      </c>
      <c r="D140" s="1">
        <f>Csehorszag!F117</f>
        <v>7</v>
      </c>
      <c r="E140" s="1">
        <f>Szlovakia!F117</f>
        <v>2</v>
      </c>
      <c r="F140" s="1">
        <f>Ausztria!F117</f>
        <v>2</v>
      </c>
      <c r="G140" s="1">
        <f>Horvatorszag!F117</f>
        <v>7</v>
      </c>
      <c r="H140" s="1">
        <f>Szlovenia!F117</f>
        <v>10</v>
      </c>
      <c r="I140" s="1">
        <f>Szerbia!F117</f>
        <v>2</v>
      </c>
      <c r="J140" s="1">
        <f>Bulgaria!F117</f>
        <v>6</v>
      </c>
      <c r="K140" s="1">
        <f>Romania!F117</f>
        <v>6</v>
      </c>
    </row>
    <row r="141" spans="1:11" ht="13">
      <c r="A141" s="24">
        <v>41456</v>
      </c>
      <c r="B141" s="1">
        <f>Magyarország!F118</f>
        <v>8</v>
      </c>
      <c r="C141" s="1">
        <f>Lengyelorszag!F118</f>
        <v>9</v>
      </c>
      <c r="D141" s="1">
        <f>Csehorszag!F118</f>
        <v>7</v>
      </c>
      <c r="E141" s="1">
        <f>Szlovakia!F118</f>
        <v>2</v>
      </c>
      <c r="F141" s="1">
        <f>Ausztria!F118</f>
        <v>2</v>
      </c>
      <c r="G141" s="1">
        <f>Horvatorszag!F118</f>
        <v>9</v>
      </c>
      <c r="H141" s="1">
        <f>Szlovenia!F118</f>
        <v>6</v>
      </c>
      <c r="I141" s="1">
        <f>Szerbia!F118</f>
        <v>1</v>
      </c>
      <c r="J141" s="1">
        <f>Bulgaria!F118</f>
        <v>7</v>
      </c>
      <c r="K141" s="1">
        <f>Romania!F118</f>
        <v>6</v>
      </c>
    </row>
    <row r="142" spans="1:11" ht="13">
      <c r="A142" s="24">
        <v>41487</v>
      </c>
      <c r="B142" s="1">
        <f>Magyarország!F119</f>
        <v>9</v>
      </c>
      <c r="C142" s="1">
        <f>Lengyelorszag!F119</f>
        <v>9</v>
      </c>
      <c r="D142" s="1">
        <f>Csehorszag!F119</f>
        <v>7</v>
      </c>
      <c r="E142" s="1">
        <f>Szlovakia!F119</f>
        <v>2</v>
      </c>
      <c r="F142" s="1">
        <f>Ausztria!F119</f>
        <v>2</v>
      </c>
      <c r="G142" s="1">
        <f>Horvatorszag!F119</f>
        <v>7</v>
      </c>
      <c r="H142" s="1">
        <f>Szlovenia!F119</f>
        <v>8</v>
      </c>
      <c r="I142" s="1">
        <f>Szerbia!F119</f>
        <v>2</v>
      </c>
      <c r="J142" s="1">
        <f>Bulgaria!F119</f>
        <v>6</v>
      </c>
      <c r="K142" s="1">
        <f>Romania!F119</f>
        <v>6</v>
      </c>
    </row>
    <row r="143" spans="1:11" ht="13">
      <c r="A143" s="24">
        <v>41518</v>
      </c>
      <c r="B143" s="1">
        <f>Magyarország!F120</f>
        <v>9</v>
      </c>
      <c r="C143" s="1">
        <f>Lengyelorszag!F120</f>
        <v>10</v>
      </c>
      <c r="D143" s="1">
        <f>Csehorszag!F120</f>
        <v>9</v>
      </c>
      <c r="E143" s="1">
        <f>Szlovakia!F120</f>
        <v>4</v>
      </c>
      <c r="F143" s="1">
        <f>Ausztria!F120</f>
        <v>2</v>
      </c>
      <c r="G143" s="1">
        <f>Horvatorszag!F120</f>
        <v>8</v>
      </c>
      <c r="H143" s="1">
        <f>Szlovenia!F120</f>
        <v>11</v>
      </c>
      <c r="I143" s="1">
        <f>Szerbia!F120</f>
        <v>2</v>
      </c>
      <c r="J143" s="1">
        <f>Bulgaria!F120</f>
        <v>8</v>
      </c>
      <c r="K143" s="1">
        <f>Romania!F120</f>
        <v>6</v>
      </c>
    </row>
    <row r="144" spans="1:11" ht="13">
      <c r="A144" s="25">
        <v>41548</v>
      </c>
      <c r="B144" s="1">
        <f>Magyarország!F121</f>
        <v>10</v>
      </c>
      <c r="C144" s="1">
        <f>Lengyelorszag!F121</f>
        <v>10</v>
      </c>
      <c r="D144" s="1">
        <f>Csehorszag!F121</f>
        <v>9</v>
      </c>
      <c r="E144" s="1">
        <f>Szlovakia!F121</f>
        <v>3</v>
      </c>
      <c r="F144" s="1">
        <f>Ausztria!F121</f>
        <v>2</v>
      </c>
      <c r="G144" s="1">
        <f>Horvatorszag!F121</f>
        <v>10</v>
      </c>
      <c r="H144" s="1">
        <f>Szlovenia!F121</f>
        <v>11</v>
      </c>
      <c r="I144" s="1">
        <f>Szerbia!F121</f>
        <v>2</v>
      </c>
      <c r="J144" s="1">
        <f>Bulgaria!F121</f>
        <v>7</v>
      </c>
      <c r="K144" s="1">
        <f>Romania!F121</f>
        <v>7</v>
      </c>
    </row>
    <row r="145" spans="1:11" ht="13">
      <c r="A145" s="25">
        <v>41579</v>
      </c>
      <c r="B145" s="1">
        <f>Magyarország!F122</f>
        <v>10</v>
      </c>
      <c r="C145" s="1">
        <f>Lengyelorszag!F122</f>
        <v>9</v>
      </c>
      <c r="D145" s="1">
        <f>Csehorszag!F122</f>
        <v>9</v>
      </c>
      <c r="E145" s="1">
        <f>Szlovakia!F122</f>
        <v>3</v>
      </c>
      <c r="F145" s="1">
        <f>Ausztria!F122</f>
        <v>2</v>
      </c>
      <c r="G145" s="1">
        <f>Horvatorszag!F122</f>
        <v>8</v>
      </c>
      <c r="H145" s="1">
        <f>Szlovenia!F122</f>
        <v>10</v>
      </c>
      <c r="I145" s="1">
        <f>Szerbia!F122</f>
        <v>2</v>
      </c>
      <c r="J145" s="1">
        <f>Bulgaria!F122</f>
        <v>6</v>
      </c>
      <c r="K145" s="1">
        <f>Romania!F122</f>
        <v>6</v>
      </c>
    </row>
    <row r="146" spans="1:11" ht="13">
      <c r="A146" s="25">
        <v>41609</v>
      </c>
      <c r="B146" s="1">
        <f>Magyarország!F123</f>
        <v>6</v>
      </c>
      <c r="C146" s="1">
        <f>Lengyelorszag!F123</f>
        <v>7</v>
      </c>
      <c r="D146" s="1">
        <f>Csehorszag!F123</f>
        <v>5</v>
      </c>
      <c r="E146" s="1">
        <f>Szlovakia!F123</f>
        <v>3</v>
      </c>
      <c r="F146" s="1">
        <f>Ausztria!F123</f>
        <v>2</v>
      </c>
      <c r="G146" s="1">
        <f>Horvatorszag!F123</f>
        <v>5</v>
      </c>
      <c r="H146" s="1">
        <f>Szlovenia!F123</f>
        <v>7</v>
      </c>
      <c r="I146" s="1">
        <f>Szerbia!F123</f>
        <v>2</v>
      </c>
      <c r="J146" s="1">
        <f>Bulgaria!F123</f>
        <v>5</v>
      </c>
      <c r="K146" s="1">
        <f>Romania!F123</f>
        <v>4</v>
      </c>
    </row>
    <row r="147" spans="1:11" ht="13">
      <c r="A147" s="24">
        <v>41640</v>
      </c>
      <c r="B147" s="1">
        <f>Magyarország!F124</f>
        <v>9</v>
      </c>
      <c r="C147" s="1">
        <f>Lengyelorszag!F124</f>
        <v>10</v>
      </c>
      <c r="D147" s="1">
        <f>Csehorszag!F124</f>
        <v>10</v>
      </c>
      <c r="E147" s="1">
        <f>Szlovakia!F124</f>
        <v>3</v>
      </c>
      <c r="F147" s="1">
        <f>Ausztria!F124</f>
        <v>2</v>
      </c>
      <c r="G147" s="1">
        <f>Horvatorszag!F124</f>
        <v>10</v>
      </c>
      <c r="H147" s="1">
        <f>Szlovenia!F124</f>
        <v>11</v>
      </c>
      <c r="I147" s="1">
        <f>Szerbia!F124</f>
        <v>2</v>
      </c>
      <c r="J147" s="1">
        <f>Bulgaria!F124</f>
        <v>6</v>
      </c>
      <c r="K147" s="1">
        <f>Romania!F124</f>
        <v>6</v>
      </c>
    </row>
    <row r="148" spans="1:11" ht="13">
      <c r="A148" s="24">
        <v>41671</v>
      </c>
      <c r="B148" s="1">
        <f>Magyarország!F125</f>
        <v>10</v>
      </c>
      <c r="C148" s="1">
        <f>Lengyelorszag!F125</f>
        <v>10</v>
      </c>
      <c r="D148" s="1">
        <f>Csehorszag!F125</f>
        <v>8</v>
      </c>
      <c r="E148" s="1">
        <f>Szlovakia!F125</f>
        <v>3</v>
      </c>
      <c r="F148" s="1">
        <f>Ausztria!F125</f>
        <v>2</v>
      </c>
      <c r="G148" s="1">
        <f>Horvatorszag!F125</f>
        <v>10</v>
      </c>
      <c r="H148" s="1">
        <f>Szlovenia!F125</f>
        <v>10</v>
      </c>
      <c r="I148" s="1">
        <f>Szerbia!F125</f>
        <v>2</v>
      </c>
      <c r="J148" s="1">
        <f>Bulgaria!F125</f>
        <v>6</v>
      </c>
      <c r="K148" s="1">
        <f>Romania!F125</f>
        <v>6</v>
      </c>
    </row>
    <row r="149" spans="1:11" ht="13">
      <c r="A149" s="24">
        <v>41699</v>
      </c>
      <c r="B149" s="1">
        <f>Magyarország!F126</f>
        <v>9</v>
      </c>
      <c r="C149" s="1">
        <f>Lengyelorszag!F126</f>
        <v>10</v>
      </c>
      <c r="D149" s="1">
        <f>Csehorszag!F126</f>
        <v>8</v>
      </c>
      <c r="E149" s="1">
        <f>Szlovakia!F126</f>
        <v>3</v>
      </c>
      <c r="F149" s="1">
        <f>Ausztria!F126</f>
        <v>2</v>
      </c>
      <c r="G149" s="1">
        <f>Horvatorszag!F126</f>
        <v>10</v>
      </c>
      <c r="H149" s="1">
        <f>Szlovenia!F126</f>
        <v>10</v>
      </c>
      <c r="I149" s="1">
        <f>Szerbia!F126</f>
        <v>2</v>
      </c>
      <c r="J149" s="1">
        <f>Bulgaria!F126</f>
        <v>6</v>
      </c>
      <c r="K149" s="1">
        <f>Romania!F126</f>
        <v>7</v>
      </c>
    </row>
    <row r="150" spans="1:11" ht="13">
      <c r="A150" s="24">
        <v>41730</v>
      </c>
      <c r="B150" s="1">
        <f>Magyarország!F127</f>
        <v>9</v>
      </c>
      <c r="C150" s="1">
        <f>Lengyelorszag!F127</f>
        <v>9</v>
      </c>
      <c r="D150" s="1">
        <f>Csehorszag!F127</f>
        <v>10</v>
      </c>
      <c r="E150" s="1">
        <f>Szlovakia!F127</f>
        <v>3</v>
      </c>
      <c r="F150" s="1">
        <f>Ausztria!F127</f>
        <v>2</v>
      </c>
      <c r="G150" s="1">
        <f>Horvatorszag!F127</f>
        <v>8</v>
      </c>
      <c r="H150" s="1">
        <f>Szlovenia!F127</f>
        <v>9</v>
      </c>
      <c r="I150" s="1">
        <f>Szerbia!F127</f>
        <v>2</v>
      </c>
      <c r="J150" s="1">
        <f>Bulgaria!F127</f>
        <v>6</v>
      </c>
      <c r="K150" s="1">
        <f>Romania!F127</f>
        <v>6</v>
      </c>
    </row>
    <row r="151" spans="1:11" ht="13">
      <c r="A151" s="24">
        <v>41760</v>
      </c>
      <c r="B151" s="1">
        <f>Magyarország!F128</f>
        <v>8</v>
      </c>
      <c r="C151" s="1">
        <f>Lengyelorszag!F128</f>
        <v>9</v>
      </c>
      <c r="D151" s="1">
        <f>Csehorszag!F128</f>
        <v>9</v>
      </c>
      <c r="E151" s="1">
        <f>Szlovakia!F128</f>
        <v>3</v>
      </c>
      <c r="F151" s="1">
        <f>Ausztria!F128</f>
        <v>2</v>
      </c>
      <c r="G151" s="1">
        <f>Horvatorszag!F128</f>
        <v>7</v>
      </c>
      <c r="H151" s="1">
        <f>Szlovenia!F128</f>
        <v>11</v>
      </c>
      <c r="I151" s="1">
        <f>Szerbia!F128</f>
        <v>2</v>
      </c>
      <c r="J151" s="1">
        <f>Bulgaria!F128</f>
        <v>6</v>
      </c>
      <c r="K151" s="1">
        <f>Romania!F128</f>
        <v>6</v>
      </c>
    </row>
    <row r="152" spans="1:11" ht="13">
      <c r="A152" s="24">
        <v>41791</v>
      </c>
      <c r="B152" s="1">
        <f>Magyarország!F129</f>
        <v>8</v>
      </c>
      <c r="C152" s="1">
        <f>Lengyelorszag!F129</f>
        <v>9</v>
      </c>
      <c r="D152" s="1">
        <f>Csehorszag!F129</f>
        <v>10</v>
      </c>
      <c r="E152" s="1">
        <f>Szlovakia!F129</f>
        <v>3</v>
      </c>
      <c r="F152" s="1">
        <f>Ausztria!F129</f>
        <v>2</v>
      </c>
      <c r="G152" s="1">
        <f>Horvatorszag!F129</f>
        <v>6</v>
      </c>
      <c r="H152" s="1">
        <f>Szlovenia!F129</f>
        <v>10</v>
      </c>
      <c r="I152" s="1">
        <f>Szerbia!F129</f>
        <v>2</v>
      </c>
      <c r="J152" s="1">
        <f>Bulgaria!F129</f>
        <v>7</v>
      </c>
      <c r="K152" s="1">
        <f>Romania!F129</f>
        <v>6</v>
      </c>
    </row>
    <row r="153" spans="1:11" ht="13">
      <c r="A153" s="24">
        <v>41821</v>
      </c>
      <c r="B153" s="1">
        <f>Magyarország!F130</f>
        <v>9</v>
      </c>
      <c r="C153" s="1">
        <f>Lengyelorszag!F130</f>
        <v>10</v>
      </c>
      <c r="D153" s="1">
        <f>Csehorszag!F130</f>
        <v>9</v>
      </c>
      <c r="E153" s="1">
        <f>Szlovakia!F130</f>
        <v>2</v>
      </c>
      <c r="F153" s="1">
        <f>Ausztria!F130</f>
        <v>2</v>
      </c>
      <c r="G153" s="1">
        <f>Horvatorszag!F130</f>
        <v>7</v>
      </c>
      <c r="H153" s="1">
        <f>Szlovenia!F130</f>
        <v>8</v>
      </c>
      <c r="I153" s="1">
        <f>Szerbia!F130</f>
        <v>1</v>
      </c>
      <c r="J153" s="1">
        <f>Bulgaria!F130</f>
        <v>7</v>
      </c>
      <c r="K153" s="1">
        <f>Romania!F130</f>
        <v>8</v>
      </c>
    </row>
    <row r="154" spans="1:11" ht="13">
      <c r="A154" s="24">
        <v>41852</v>
      </c>
      <c r="B154" s="1">
        <f>Magyarország!F131</f>
        <v>8</v>
      </c>
      <c r="C154" s="1">
        <f>Lengyelorszag!F131</f>
        <v>10</v>
      </c>
      <c r="D154" s="1">
        <f>Csehorszag!F131</f>
        <v>8</v>
      </c>
      <c r="E154" s="1">
        <f>Szlovakia!F131</f>
        <v>3</v>
      </c>
      <c r="F154" s="1">
        <f>Ausztria!F131</f>
        <v>2</v>
      </c>
      <c r="G154" s="1">
        <f>Horvatorszag!F131</f>
        <v>6</v>
      </c>
      <c r="H154" s="1">
        <f>Szlovenia!F131</f>
        <v>7</v>
      </c>
      <c r="I154" s="1">
        <f>Szerbia!F131</f>
        <v>2</v>
      </c>
      <c r="J154" s="1">
        <f>Bulgaria!F131</f>
        <v>7</v>
      </c>
      <c r="K154" s="1">
        <f>Romania!F131</f>
        <v>6</v>
      </c>
    </row>
    <row r="155" spans="1:11" ht="13">
      <c r="A155" s="24">
        <v>41883</v>
      </c>
      <c r="B155" s="1">
        <f>Magyarország!F132</f>
        <v>9</v>
      </c>
      <c r="C155" s="1">
        <f>Lengyelorszag!F132</f>
        <v>10</v>
      </c>
      <c r="D155" s="1">
        <f>Csehorszag!F132</f>
        <v>11</v>
      </c>
      <c r="E155" s="1">
        <f>Szlovakia!F132</f>
        <v>3</v>
      </c>
      <c r="F155" s="1">
        <f>Ausztria!F132</f>
        <v>2</v>
      </c>
      <c r="G155" s="1">
        <f>Horvatorszag!F132</f>
        <v>8</v>
      </c>
      <c r="H155" s="1">
        <f>Szlovenia!F132</f>
        <v>11</v>
      </c>
      <c r="I155" s="1">
        <f>Szerbia!F132</f>
        <v>2</v>
      </c>
      <c r="J155" s="1">
        <f>Bulgaria!F132</f>
        <v>8</v>
      </c>
      <c r="K155" s="1">
        <f>Romania!F132</f>
        <v>8</v>
      </c>
    </row>
    <row r="156" spans="1:11" ht="13">
      <c r="A156" s="25">
        <v>41913</v>
      </c>
      <c r="B156" s="1">
        <f>Magyarország!F133</f>
        <v>9</v>
      </c>
      <c r="C156" s="1">
        <f>Lengyelorszag!F133</f>
        <v>10</v>
      </c>
      <c r="D156" s="1">
        <f>Csehorszag!F133</f>
        <v>11</v>
      </c>
      <c r="E156" s="1">
        <f>Szlovakia!F133</f>
        <v>3</v>
      </c>
      <c r="F156" s="1">
        <f>Ausztria!F133</f>
        <v>2</v>
      </c>
      <c r="G156" s="1">
        <f>Horvatorszag!F133</f>
        <v>8</v>
      </c>
      <c r="H156" s="1">
        <f>Szlovenia!F133</f>
        <v>12</v>
      </c>
      <c r="I156" s="1">
        <f>Szerbia!F133</f>
        <v>2</v>
      </c>
      <c r="J156" s="1">
        <f>Bulgaria!F133</f>
        <v>7</v>
      </c>
      <c r="K156" s="1">
        <f>Romania!F133</f>
        <v>8</v>
      </c>
    </row>
    <row r="157" spans="1:11" ht="13">
      <c r="A157" s="25">
        <v>41944</v>
      </c>
      <c r="B157" s="1">
        <f>Magyarország!F134</f>
        <v>9</v>
      </c>
      <c r="C157" s="1">
        <f>Lengyelorszag!F134</f>
        <v>9</v>
      </c>
      <c r="D157" s="1">
        <f>Csehorszag!F134</f>
        <v>9</v>
      </c>
      <c r="E157" s="1">
        <f>Szlovakia!F134</f>
        <v>2</v>
      </c>
      <c r="F157" s="1">
        <f>Ausztria!F134</f>
        <v>2</v>
      </c>
      <c r="G157" s="1">
        <f>Horvatorszag!F134</f>
        <v>9</v>
      </c>
      <c r="H157" s="1">
        <f>Szlovenia!F134</f>
        <v>12</v>
      </c>
      <c r="I157" s="1">
        <f>Szerbia!F134</f>
        <v>3</v>
      </c>
      <c r="J157" s="1">
        <f>Bulgaria!F134</f>
        <v>7</v>
      </c>
      <c r="K157" s="1">
        <f>Romania!F134</f>
        <v>6</v>
      </c>
    </row>
    <row r="158" spans="1:11" ht="13">
      <c r="A158" s="25">
        <v>41974</v>
      </c>
      <c r="B158" s="1">
        <f>Magyarország!F135</f>
        <v>7</v>
      </c>
      <c r="C158" s="1">
        <f>Lengyelorszag!F135</f>
        <v>7</v>
      </c>
      <c r="D158" s="1">
        <f>Csehorszag!F135</f>
        <v>6</v>
      </c>
      <c r="E158" s="1">
        <f>Szlovakia!F135</f>
        <v>3</v>
      </c>
      <c r="F158" s="1">
        <f>Ausztria!F135</f>
        <v>2</v>
      </c>
      <c r="G158" s="1">
        <f>Horvatorszag!F135</f>
        <v>7</v>
      </c>
      <c r="H158" s="1">
        <f>Szlovenia!F135</f>
        <v>9</v>
      </c>
      <c r="I158" s="1">
        <f>Szerbia!F135</f>
        <v>2</v>
      </c>
      <c r="J158" s="1">
        <f>Bulgaria!F135</f>
        <v>6</v>
      </c>
      <c r="K158" s="1">
        <f>Romania!F135</f>
        <v>5</v>
      </c>
    </row>
    <row r="159" spans="1:11" ht="13">
      <c r="A159" s="24">
        <v>42005</v>
      </c>
      <c r="B159" s="1">
        <f>Magyarország!F136</f>
        <v>9</v>
      </c>
      <c r="C159" s="1">
        <f>Lengyelorszag!F136</f>
        <v>10</v>
      </c>
      <c r="D159" s="1">
        <f>Csehorszag!F136</f>
        <v>9</v>
      </c>
      <c r="E159" s="1">
        <f>Szlovakia!F136</f>
        <v>3</v>
      </c>
      <c r="F159" s="1">
        <f>Ausztria!F136</f>
        <v>2</v>
      </c>
      <c r="G159" s="1">
        <f>Horvatorszag!F136</f>
        <v>9</v>
      </c>
      <c r="H159" s="1">
        <f>Szlovenia!F136</f>
        <v>12</v>
      </c>
      <c r="I159" s="1">
        <f>Szerbia!F136</f>
        <v>2</v>
      </c>
      <c r="J159" s="1">
        <f>Bulgaria!F136</f>
        <v>7</v>
      </c>
      <c r="K159" s="1">
        <f>Romania!F136</f>
        <v>8</v>
      </c>
    </row>
    <row r="160" spans="1:11" ht="13">
      <c r="A160" s="24">
        <v>42036</v>
      </c>
      <c r="B160" s="1">
        <f>Magyarország!F137</f>
        <v>9</v>
      </c>
      <c r="C160" s="1">
        <f>Lengyelorszag!F137</f>
        <v>10</v>
      </c>
      <c r="D160" s="1">
        <f>Csehorszag!F137</f>
        <v>10</v>
      </c>
      <c r="E160" s="1">
        <f>Szlovakia!F137</f>
        <v>3</v>
      </c>
      <c r="F160" s="1">
        <f>Ausztria!F137</f>
        <v>2</v>
      </c>
      <c r="G160" s="1">
        <f>Horvatorszag!F137</f>
        <v>8</v>
      </c>
      <c r="H160" s="1">
        <f>Szlovenia!F137</f>
        <v>10</v>
      </c>
      <c r="I160" s="1">
        <f>Szerbia!F137</f>
        <v>3</v>
      </c>
      <c r="J160" s="1">
        <f>Bulgaria!F137</f>
        <v>7</v>
      </c>
      <c r="K160" s="1">
        <f>Romania!F137</f>
        <v>8</v>
      </c>
    </row>
    <row r="161" spans="1:11" ht="13">
      <c r="A161" s="24">
        <v>42064</v>
      </c>
      <c r="B161" s="1">
        <f>Magyarország!F138</f>
        <v>9</v>
      </c>
      <c r="C161" s="1">
        <f>Lengyelorszag!F138</f>
        <v>9</v>
      </c>
      <c r="D161" s="1">
        <f>Csehorszag!F138</f>
        <v>9</v>
      </c>
      <c r="E161" s="1">
        <f>Szlovakia!F138</f>
        <v>3</v>
      </c>
      <c r="F161" s="1">
        <f>Ausztria!F138</f>
        <v>3</v>
      </c>
      <c r="G161" s="1">
        <f>Horvatorszag!F138</f>
        <v>9</v>
      </c>
      <c r="H161" s="1">
        <f>Szlovenia!F138</f>
        <v>12</v>
      </c>
      <c r="I161" s="1">
        <f>Szerbia!F138</f>
        <v>3</v>
      </c>
      <c r="J161" s="1">
        <f>Bulgaria!F138</f>
        <v>7</v>
      </c>
      <c r="K161" s="1">
        <f>Romania!F138</f>
        <v>8</v>
      </c>
    </row>
    <row r="162" spans="1:11" ht="13">
      <c r="A162" s="24">
        <v>42095</v>
      </c>
      <c r="B162" s="1">
        <f>Magyarország!F139</f>
        <v>10</v>
      </c>
      <c r="C162" s="1">
        <f>Lengyelorszag!F139</f>
        <v>9</v>
      </c>
      <c r="D162" s="1">
        <f>Csehorszag!F139</f>
        <v>9</v>
      </c>
      <c r="E162" s="1">
        <f>Szlovakia!F139</f>
        <v>3</v>
      </c>
      <c r="F162" s="1">
        <f>Ausztria!F139</f>
        <v>2</v>
      </c>
      <c r="G162" s="1">
        <f>Horvatorszag!F139</f>
        <v>9</v>
      </c>
      <c r="H162" s="1">
        <f>Szlovenia!F139</f>
        <v>11</v>
      </c>
      <c r="I162" s="1">
        <f>Szerbia!F139</f>
        <v>2</v>
      </c>
      <c r="J162" s="1">
        <f>Bulgaria!F139</f>
        <v>8</v>
      </c>
      <c r="K162" s="1">
        <f>Romania!F139</f>
        <v>9</v>
      </c>
    </row>
    <row r="163" spans="1:11" ht="13">
      <c r="A163" s="24">
        <v>42125</v>
      </c>
      <c r="B163" s="1">
        <f>Magyarország!F140</f>
        <v>8</v>
      </c>
      <c r="C163" s="1">
        <f>Lengyelorszag!F140</f>
        <v>10</v>
      </c>
      <c r="D163" s="1">
        <f>Csehorszag!F140</f>
        <v>10</v>
      </c>
      <c r="E163" s="1">
        <f>Szlovakia!F140</f>
        <v>3</v>
      </c>
      <c r="F163" s="1">
        <f>Ausztria!F140</f>
        <v>2</v>
      </c>
      <c r="G163" s="1">
        <f>Horvatorszag!F140</f>
        <v>7</v>
      </c>
      <c r="H163" s="1">
        <f>Szlovenia!F140</f>
        <v>12</v>
      </c>
      <c r="I163" s="1">
        <f>Szerbia!F140</f>
        <v>3</v>
      </c>
      <c r="J163" s="1">
        <f>Bulgaria!F140</f>
        <v>6</v>
      </c>
      <c r="K163" s="1">
        <f>Romania!F140</f>
        <v>8</v>
      </c>
    </row>
    <row r="164" spans="1:11" ht="13">
      <c r="A164" s="24">
        <v>42156</v>
      </c>
      <c r="B164" s="1">
        <f>Magyarország!F141</f>
        <v>10</v>
      </c>
      <c r="C164" s="1">
        <f>Lengyelorszag!F141</f>
        <v>9</v>
      </c>
      <c r="D164" s="1">
        <f>Csehorszag!F141</f>
        <v>9</v>
      </c>
      <c r="E164" s="1">
        <f>Szlovakia!F141</f>
        <v>3</v>
      </c>
      <c r="F164" s="1">
        <f>Ausztria!F141</f>
        <v>3</v>
      </c>
      <c r="G164" s="1">
        <f>Horvatorszag!F141</f>
        <v>7</v>
      </c>
      <c r="H164" s="1">
        <f>Szlovenia!F141</f>
        <v>10</v>
      </c>
      <c r="I164" s="1">
        <f>Szerbia!F141</f>
        <v>2</v>
      </c>
      <c r="J164" s="1">
        <f>Bulgaria!F141</f>
        <v>7</v>
      </c>
      <c r="K164" s="1">
        <f>Romania!F141</f>
        <v>7</v>
      </c>
    </row>
    <row r="165" spans="1:11" ht="13">
      <c r="A165" s="24">
        <v>42186</v>
      </c>
      <c r="B165" s="1">
        <f>Magyarország!F142</f>
        <v>8</v>
      </c>
      <c r="C165" s="1">
        <f>Lengyelorszag!F142</f>
        <v>10</v>
      </c>
      <c r="D165" s="1">
        <f>Csehorszag!F142</f>
        <v>8</v>
      </c>
      <c r="E165" s="1">
        <f>Szlovakia!F142</f>
        <v>2</v>
      </c>
      <c r="F165" s="1">
        <f>Ausztria!F142</f>
        <v>2</v>
      </c>
      <c r="G165" s="1">
        <f>Horvatorszag!F142</f>
        <v>8</v>
      </c>
      <c r="H165" s="1">
        <f>Szlovenia!F142</f>
        <v>8</v>
      </c>
      <c r="I165" s="1">
        <f>Szerbia!F142</f>
        <v>2</v>
      </c>
      <c r="J165" s="1">
        <f>Bulgaria!F142</f>
        <v>7</v>
      </c>
      <c r="K165" s="1">
        <f>Romania!F142</f>
        <v>5</v>
      </c>
    </row>
    <row r="166" spans="1:11" ht="13">
      <c r="A166" s="24">
        <v>42217</v>
      </c>
      <c r="B166" s="1">
        <f>Magyarország!F143</f>
        <v>8</v>
      </c>
      <c r="C166" s="1">
        <f>Lengyelorszag!F143</f>
        <v>9</v>
      </c>
      <c r="D166" s="1">
        <f>Csehorszag!F143</f>
        <v>8</v>
      </c>
      <c r="E166" s="1">
        <f>Szlovakia!F143</f>
        <v>3</v>
      </c>
      <c r="F166" s="1">
        <f>Ausztria!F143</f>
        <v>2</v>
      </c>
      <c r="G166" s="1">
        <f>Horvatorszag!F143</f>
        <v>6</v>
      </c>
      <c r="H166" s="1">
        <f>Szlovenia!F143</f>
        <v>9</v>
      </c>
      <c r="I166" s="1">
        <f>Szerbia!F143</f>
        <v>2</v>
      </c>
      <c r="J166" s="1">
        <f>Bulgaria!F143</f>
        <v>8</v>
      </c>
      <c r="K166" s="1">
        <f>Romania!F143</f>
        <v>6</v>
      </c>
    </row>
    <row r="167" spans="1:11" ht="13">
      <c r="A167" s="24">
        <v>42248</v>
      </c>
      <c r="B167" s="1">
        <f>Magyarország!F144</f>
        <v>9</v>
      </c>
      <c r="C167" s="1">
        <f>Lengyelorszag!F144</f>
        <v>10</v>
      </c>
      <c r="D167" s="1">
        <f>Csehorszag!F144</f>
        <v>10</v>
      </c>
      <c r="E167" s="1">
        <f>Szlovakia!F144</f>
        <v>4</v>
      </c>
      <c r="F167" s="1">
        <f>Ausztria!F144</f>
        <v>2</v>
      </c>
      <c r="G167" s="1">
        <f>Horvatorszag!F144</f>
        <v>9</v>
      </c>
      <c r="H167" s="1">
        <f>Szlovenia!F144</f>
        <v>14</v>
      </c>
      <c r="I167" s="1">
        <f>Szerbia!F144</f>
        <v>2</v>
      </c>
      <c r="J167" s="1">
        <f>Bulgaria!F144</f>
        <v>8</v>
      </c>
      <c r="K167" s="1">
        <f>Romania!F144</f>
        <v>7</v>
      </c>
    </row>
    <row r="168" spans="1:11" ht="13">
      <c r="A168" s="25">
        <v>42278</v>
      </c>
      <c r="B168" s="1">
        <f>Magyarország!F145</f>
        <v>11</v>
      </c>
      <c r="C168" s="1">
        <f>Lengyelorszag!F145</f>
        <v>10</v>
      </c>
      <c r="D168" s="1">
        <f>Csehorszag!F145</f>
        <v>10</v>
      </c>
      <c r="E168" s="1">
        <f>Szlovakia!F145</f>
        <v>3</v>
      </c>
      <c r="F168" s="1">
        <f>Ausztria!F145</f>
        <v>3</v>
      </c>
      <c r="G168" s="1">
        <f>Horvatorszag!F145</f>
        <v>8</v>
      </c>
      <c r="H168" s="1">
        <f>Szlovenia!F145</f>
        <v>14</v>
      </c>
      <c r="I168" s="1">
        <f>Szerbia!F145</f>
        <v>2</v>
      </c>
      <c r="J168" s="1">
        <f>Bulgaria!F145</f>
        <v>8</v>
      </c>
      <c r="K168" s="1">
        <f>Romania!F145</f>
        <v>8</v>
      </c>
    </row>
    <row r="169" spans="1:11" ht="13">
      <c r="A169" s="25">
        <v>42309</v>
      </c>
      <c r="B169" s="1">
        <f>Magyarország!F146</f>
        <v>10</v>
      </c>
      <c r="C169" s="1">
        <f>Lengyelorszag!F146</f>
        <v>10</v>
      </c>
      <c r="D169" s="1">
        <f>Csehorszag!F146</f>
        <v>10</v>
      </c>
      <c r="E169" s="1">
        <f>Szlovakia!F146</f>
        <v>4</v>
      </c>
      <c r="F169" s="1">
        <f>Ausztria!F146</f>
        <v>3</v>
      </c>
      <c r="G169" s="1">
        <f>Horvatorszag!F146</f>
        <v>9</v>
      </c>
      <c r="H169" s="1">
        <f>Szlovenia!F146</f>
        <v>13</v>
      </c>
      <c r="I169" s="1">
        <f>Szerbia!F146</f>
        <v>3</v>
      </c>
      <c r="J169" s="1">
        <f>Bulgaria!F146</f>
        <v>8</v>
      </c>
      <c r="K169" s="1">
        <f>Romania!F146</f>
        <v>7</v>
      </c>
    </row>
    <row r="170" spans="1:11" ht="13">
      <c r="A170" s="25">
        <v>42339</v>
      </c>
      <c r="B170" s="1">
        <f>Magyarország!F147</f>
        <v>7</v>
      </c>
      <c r="C170" s="1">
        <f>Lengyelorszag!F147</f>
        <v>8</v>
      </c>
      <c r="D170" s="1">
        <f>Csehorszag!F147</f>
        <v>6</v>
      </c>
      <c r="E170" s="1">
        <f>Szlovakia!F147</f>
        <v>2</v>
      </c>
      <c r="F170" s="1">
        <f>Ausztria!F147</f>
        <v>2</v>
      </c>
      <c r="G170" s="1">
        <f>Horvatorszag!F147</f>
        <v>6</v>
      </c>
      <c r="H170" s="1">
        <f>Szlovenia!F147</f>
        <v>11</v>
      </c>
      <c r="I170" s="1">
        <f>Szerbia!F147</f>
        <v>2</v>
      </c>
      <c r="J170" s="1">
        <f>Bulgaria!F147</f>
        <v>5</v>
      </c>
      <c r="K170" s="1">
        <f>Romania!F147</f>
        <v>5</v>
      </c>
    </row>
    <row r="171" spans="1:11" ht="13">
      <c r="A171" s="24">
        <v>42370</v>
      </c>
      <c r="B171" s="1">
        <f>Magyarország!F148</f>
        <v>10</v>
      </c>
      <c r="C171" s="1">
        <f>Lengyelorszag!F148</f>
        <v>10</v>
      </c>
      <c r="D171" s="1">
        <f>Csehorszag!F148</f>
        <v>10</v>
      </c>
      <c r="E171" s="1">
        <f>Szlovakia!F148</f>
        <v>3</v>
      </c>
      <c r="F171" s="1">
        <f>Ausztria!F148</f>
        <v>3</v>
      </c>
      <c r="G171" s="1">
        <f>Horvatorszag!F148</f>
        <v>8</v>
      </c>
      <c r="H171" s="1">
        <f>Szlovenia!F148</f>
        <v>14</v>
      </c>
      <c r="I171" s="1">
        <f>Szerbia!F148</f>
        <v>3</v>
      </c>
      <c r="J171" s="1">
        <f>Bulgaria!F148</f>
        <v>8</v>
      </c>
      <c r="K171" s="1">
        <f>Romania!F148</f>
        <v>8</v>
      </c>
    </row>
    <row r="172" spans="1:11" ht="13">
      <c r="A172" s="24">
        <v>42401</v>
      </c>
      <c r="B172" s="1">
        <f>Magyarország!F149</f>
        <v>11</v>
      </c>
      <c r="C172" s="1">
        <f>Lengyelorszag!F149</f>
        <v>11</v>
      </c>
      <c r="D172" s="1">
        <f>Csehorszag!F149</f>
        <v>10</v>
      </c>
      <c r="E172" s="1">
        <f>Szlovakia!F149</f>
        <v>4</v>
      </c>
      <c r="F172" s="1">
        <f>Ausztria!F149</f>
        <v>3</v>
      </c>
      <c r="G172" s="1">
        <f>Horvatorszag!F149</f>
        <v>10</v>
      </c>
      <c r="H172" s="1">
        <f>Szlovenia!F149</f>
        <v>12</v>
      </c>
      <c r="I172" s="1">
        <f>Szerbia!F149</f>
        <v>2</v>
      </c>
      <c r="J172" s="1">
        <f>Bulgaria!F149</f>
        <v>8</v>
      </c>
      <c r="K172" s="1">
        <f>Romania!F149</f>
        <v>8</v>
      </c>
    </row>
    <row r="173" spans="1:11" ht="13">
      <c r="A173" s="24">
        <v>42430</v>
      </c>
      <c r="B173" s="1">
        <f>Magyarország!F150</f>
        <v>9</v>
      </c>
      <c r="C173" s="1">
        <f>Lengyelorszag!F150</f>
        <v>10</v>
      </c>
      <c r="D173" s="1">
        <f>Csehorszag!F150</f>
        <v>10</v>
      </c>
      <c r="E173" s="1">
        <f>Szlovakia!F150</f>
        <v>3</v>
      </c>
      <c r="F173" s="1">
        <f>Ausztria!F150</f>
        <v>3</v>
      </c>
      <c r="G173" s="1">
        <f>Horvatorszag!F150</f>
        <v>10</v>
      </c>
      <c r="H173" s="1">
        <f>Szlovenia!F150</f>
        <v>15</v>
      </c>
      <c r="I173" s="1">
        <f>Szerbia!F150</f>
        <v>3</v>
      </c>
      <c r="J173" s="1">
        <f>Bulgaria!F150</f>
        <v>8</v>
      </c>
      <c r="K173" s="1">
        <f>Romania!F150</f>
        <v>8</v>
      </c>
    </row>
    <row r="174" spans="1:11" ht="13">
      <c r="A174" s="24">
        <v>42461</v>
      </c>
      <c r="B174" s="1">
        <f>Magyarország!F151</f>
        <v>10</v>
      </c>
      <c r="C174" s="1">
        <f>Lengyelorszag!F151</f>
        <v>11</v>
      </c>
      <c r="D174" s="1">
        <f>Csehorszag!F151</f>
        <v>11</v>
      </c>
      <c r="E174" s="1">
        <f>Szlovakia!F151</f>
        <v>4</v>
      </c>
      <c r="F174" s="1">
        <f>Ausztria!F151</f>
        <v>3</v>
      </c>
      <c r="G174" s="1">
        <f>Horvatorszag!F151</f>
        <v>9</v>
      </c>
      <c r="H174" s="1">
        <f>Szlovenia!F151</f>
        <v>14</v>
      </c>
      <c r="I174" s="1">
        <f>Szerbia!F151</f>
        <v>3</v>
      </c>
      <c r="J174" s="1">
        <f>Bulgaria!F151</f>
        <v>8</v>
      </c>
      <c r="K174" s="1">
        <f>Romania!F151</f>
        <v>8</v>
      </c>
    </row>
    <row r="175" spans="1:11" ht="13">
      <c r="A175" s="24">
        <v>42491</v>
      </c>
      <c r="B175" s="1">
        <f>Magyarország!F152</f>
        <v>10</v>
      </c>
      <c r="C175" s="1">
        <f>Lengyelorszag!F152</f>
        <v>11</v>
      </c>
      <c r="D175" s="1">
        <f>Csehorszag!F152</f>
        <v>11</v>
      </c>
      <c r="E175" s="1">
        <f>Szlovakia!F152</f>
        <v>4</v>
      </c>
      <c r="F175" s="1">
        <f>Ausztria!F152</f>
        <v>2</v>
      </c>
      <c r="G175" s="1">
        <f>Horvatorszag!F152</f>
        <v>7</v>
      </c>
      <c r="H175" s="1">
        <f>Szlovenia!F152</f>
        <v>14</v>
      </c>
      <c r="I175" s="1">
        <f>Szerbia!F152</f>
        <v>2</v>
      </c>
      <c r="J175" s="1">
        <f>Bulgaria!F152</f>
        <v>8</v>
      </c>
      <c r="K175" s="1">
        <f>Romania!F152</f>
        <v>8</v>
      </c>
    </row>
    <row r="176" spans="1:11" ht="13">
      <c r="A176" s="24">
        <v>42522</v>
      </c>
      <c r="B176" s="1">
        <f>Magyarország!F153</f>
        <v>8</v>
      </c>
      <c r="C176" s="1">
        <f>Lengyelorszag!F153</f>
        <v>9</v>
      </c>
      <c r="D176" s="1">
        <f>Csehorszag!F153</f>
        <v>10</v>
      </c>
      <c r="E176" s="1">
        <f>Szlovakia!F153</f>
        <v>3</v>
      </c>
      <c r="F176" s="1">
        <f>Ausztria!F153</f>
        <v>2</v>
      </c>
      <c r="G176" s="1">
        <f>Horvatorszag!F153</f>
        <v>9</v>
      </c>
      <c r="H176" s="1">
        <f>Szlovenia!F153</f>
        <v>13</v>
      </c>
      <c r="I176" s="1">
        <f>Szerbia!F153</f>
        <v>2</v>
      </c>
      <c r="J176" s="1">
        <f>Bulgaria!F153</f>
        <v>8</v>
      </c>
      <c r="K176" s="1">
        <f>Romania!F153</f>
        <v>7</v>
      </c>
    </row>
    <row r="177" spans="1:11" ht="13">
      <c r="A177" s="24">
        <v>42552</v>
      </c>
      <c r="B177" s="1">
        <f>Magyarország!F154</f>
        <v>11</v>
      </c>
      <c r="C177" s="1">
        <f>Lengyelorszag!F154</f>
        <v>11</v>
      </c>
      <c r="D177" s="1">
        <f>Csehorszag!F154</f>
        <v>9</v>
      </c>
      <c r="E177" s="1">
        <f>Szlovakia!F154</f>
        <v>2</v>
      </c>
      <c r="F177" s="1">
        <f>Ausztria!F154</f>
        <v>3</v>
      </c>
      <c r="G177" s="1">
        <f>Horvatorszag!F154</f>
        <v>7</v>
      </c>
      <c r="H177" s="1">
        <f>Szlovenia!F154</f>
        <v>9</v>
      </c>
      <c r="I177" s="1">
        <f>Szerbia!F154</f>
        <v>2</v>
      </c>
      <c r="J177" s="1">
        <f>Bulgaria!F154</f>
        <v>7</v>
      </c>
      <c r="K177" s="1">
        <f>Romania!F154</f>
        <v>7</v>
      </c>
    </row>
    <row r="178" spans="1:11" ht="13">
      <c r="A178" s="24">
        <v>42583</v>
      </c>
      <c r="B178" s="1">
        <f>Magyarország!F155</f>
        <v>9</v>
      </c>
      <c r="C178" s="1">
        <f>Lengyelorszag!F155</f>
        <v>11</v>
      </c>
      <c r="D178" s="1">
        <f>Csehorszag!F155</f>
        <v>10</v>
      </c>
      <c r="E178" s="1">
        <f>Szlovakia!F155</f>
        <v>2</v>
      </c>
      <c r="F178" s="1">
        <f>Ausztria!F155</f>
        <v>3</v>
      </c>
      <c r="G178" s="1">
        <f>Horvatorszag!F155</f>
        <v>8</v>
      </c>
      <c r="H178" s="1">
        <f>Szlovenia!F155</f>
        <v>12</v>
      </c>
      <c r="I178" s="1">
        <f>Szerbia!F155</f>
        <v>4</v>
      </c>
      <c r="J178" s="1">
        <f>Bulgaria!F155</f>
        <v>9</v>
      </c>
      <c r="K178" s="1">
        <f>Romania!F155</f>
        <v>8</v>
      </c>
    </row>
    <row r="179" spans="1:11" ht="13">
      <c r="A179" s="24">
        <v>42614</v>
      </c>
      <c r="B179" s="1">
        <f>Magyarország!F156</f>
        <v>10</v>
      </c>
      <c r="C179" s="1">
        <f>Lengyelorszag!F156</f>
        <v>13</v>
      </c>
      <c r="D179" s="1">
        <f>Csehorszag!F156</f>
        <v>12</v>
      </c>
      <c r="E179" s="1">
        <f>Szlovakia!F156</f>
        <v>3</v>
      </c>
      <c r="F179" s="1">
        <f>Ausztria!F156</f>
        <v>3</v>
      </c>
      <c r="G179" s="1">
        <f>Horvatorszag!F156</f>
        <v>10</v>
      </c>
      <c r="H179" s="1">
        <f>Szlovenia!F156</f>
        <v>16</v>
      </c>
      <c r="I179" s="1">
        <f>Szerbia!F156</f>
        <v>3</v>
      </c>
      <c r="J179" s="1">
        <f>Bulgaria!F156</f>
        <v>7</v>
      </c>
      <c r="K179" s="1">
        <f>Romania!F156</f>
        <v>8</v>
      </c>
    </row>
    <row r="180" spans="1:11" ht="13">
      <c r="A180" s="25">
        <v>42644</v>
      </c>
      <c r="B180" s="1">
        <f>Magyarország!F157</f>
        <v>11</v>
      </c>
      <c r="C180" s="1">
        <f>Lengyelorszag!F157</f>
        <v>11</v>
      </c>
      <c r="D180" s="1">
        <f>Csehorszag!F157</f>
        <v>12</v>
      </c>
      <c r="E180" s="1">
        <f>Szlovakia!F157</f>
        <v>4</v>
      </c>
      <c r="F180" s="1">
        <f>Ausztria!F157</f>
        <v>3</v>
      </c>
      <c r="G180" s="1">
        <f>Horvatorszag!F157</f>
        <v>10</v>
      </c>
      <c r="H180" s="1">
        <f>Szlovenia!F157</f>
        <v>15</v>
      </c>
      <c r="I180" s="1">
        <f>Szerbia!F157</f>
        <v>2</v>
      </c>
      <c r="J180" s="1">
        <f>Bulgaria!F157</f>
        <v>9</v>
      </c>
      <c r="K180" s="1">
        <f>Romania!F157</f>
        <v>9</v>
      </c>
    </row>
    <row r="181" spans="1:11" ht="13">
      <c r="A181" s="25">
        <v>42675</v>
      </c>
      <c r="B181" s="1">
        <f>Magyarország!F158</f>
        <v>3</v>
      </c>
      <c r="C181" s="1">
        <f>Lengyelorszag!F158</f>
        <v>11</v>
      </c>
      <c r="D181" s="1">
        <f>Csehorszag!F158</f>
        <v>5</v>
      </c>
      <c r="E181" s="1">
        <f>Szlovakia!F158</f>
        <v>1</v>
      </c>
      <c r="F181" s="1">
        <f>Ausztria!F158</f>
        <v>3</v>
      </c>
      <c r="G181" s="1">
        <f>Horvatorszag!F158</f>
        <v>4</v>
      </c>
      <c r="H181" s="1">
        <f>Szlovenia!F158</f>
        <v>10</v>
      </c>
      <c r="I181" s="1">
        <f>Szerbia!F158</f>
        <v>2</v>
      </c>
      <c r="J181" s="1">
        <f>Bulgaria!F158</f>
        <v>8</v>
      </c>
      <c r="K181" s="1">
        <f>Romania!F158</f>
        <v>7</v>
      </c>
    </row>
    <row r="182" spans="1:11" ht="13">
      <c r="A182" s="25">
        <v>42705</v>
      </c>
      <c r="B182" s="1">
        <f>Magyarország!F159</f>
        <v>2</v>
      </c>
      <c r="C182" s="1">
        <f>Lengyelorszag!F159</f>
        <v>9</v>
      </c>
      <c r="D182" s="1">
        <f>Csehorszag!F159</f>
        <v>4</v>
      </c>
      <c r="E182" s="1">
        <f>Szlovakia!F159</f>
        <v>1</v>
      </c>
      <c r="F182" s="1">
        <f>Ausztria!F159</f>
        <v>2</v>
      </c>
      <c r="G182" s="1">
        <f>Horvatorszag!F159</f>
        <v>2</v>
      </c>
      <c r="H182" s="1">
        <f>Szlovenia!F159</f>
        <v>5</v>
      </c>
      <c r="I182" s="1">
        <f>Szerbia!F159</f>
        <v>2</v>
      </c>
      <c r="J182" s="1">
        <f>Bulgaria!F159</f>
        <v>6</v>
      </c>
      <c r="K182" s="1">
        <f>Romania!F159</f>
        <v>5</v>
      </c>
    </row>
    <row r="183" spans="1:11" ht="13">
      <c r="A183" s="24">
        <v>42736</v>
      </c>
      <c r="B183" s="1">
        <f>Magyarország!F160</f>
        <v>1</v>
      </c>
      <c r="C183" s="1">
        <f>Lengyelorszag!F160</f>
        <v>13</v>
      </c>
      <c r="D183" s="1">
        <f>Csehorszag!F160</f>
        <v>2</v>
      </c>
      <c r="E183" s="1">
        <f>Szlovakia!F160</f>
        <v>1</v>
      </c>
      <c r="F183" s="1">
        <f>Ausztria!F160</f>
        <v>3</v>
      </c>
      <c r="G183" s="1">
        <f>Horvatorszag!F160</f>
        <v>2</v>
      </c>
      <c r="H183" s="1">
        <f>Szlovenia!F160</f>
        <v>9</v>
      </c>
      <c r="I183" s="1">
        <f>Szerbia!F160</f>
        <v>0</v>
      </c>
      <c r="J183" s="1">
        <f>Bulgaria!F160</f>
        <v>8</v>
      </c>
      <c r="K183" s="1">
        <f>Romania!F160</f>
        <v>5</v>
      </c>
    </row>
    <row r="184" spans="1:11" ht="13">
      <c r="A184" s="24">
        <v>42767</v>
      </c>
      <c r="B184" s="1">
        <f>Magyarország!F161</f>
        <v>1</v>
      </c>
      <c r="C184" s="1">
        <f>Lengyelorszag!F161</f>
        <v>13</v>
      </c>
      <c r="D184" s="1">
        <f>Csehorszag!F161</f>
        <v>2</v>
      </c>
      <c r="E184" s="1">
        <f>Szlovakia!F161</f>
        <v>1</v>
      </c>
      <c r="F184" s="1">
        <f>Ausztria!F161</f>
        <v>4</v>
      </c>
      <c r="G184" s="1">
        <f>Horvatorszag!F161</f>
        <v>2</v>
      </c>
      <c r="H184" s="1">
        <f>Szlovenia!F161</f>
        <v>12</v>
      </c>
      <c r="I184" s="1">
        <f>Szerbia!F161</f>
        <v>2</v>
      </c>
      <c r="J184" s="1">
        <f>Bulgaria!F161</f>
        <v>9</v>
      </c>
      <c r="K184" s="1">
        <f>Romania!F161</f>
        <v>7</v>
      </c>
    </row>
    <row r="185" spans="1:11" ht="13">
      <c r="A185" s="24">
        <v>42795</v>
      </c>
      <c r="B185" s="1">
        <f>Magyarország!F162</f>
        <v>0.5</v>
      </c>
      <c r="C185" s="1">
        <f>Lengyelorszag!F162</f>
        <v>14</v>
      </c>
      <c r="D185" s="1">
        <f>Csehorszag!F162</f>
        <v>2</v>
      </c>
      <c r="E185" s="1">
        <f>Szlovakia!F162</f>
        <v>1</v>
      </c>
      <c r="F185" s="1">
        <f>Ausztria!F162</f>
        <v>4</v>
      </c>
      <c r="G185" s="1">
        <f>Horvatorszag!F162</f>
        <v>2</v>
      </c>
      <c r="H185" s="1">
        <f>Szlovenia!F162</f>
        <v>10</v>
      </c>
      <c r="I185" s="1">
        <f>Szerbia!F162</f>
        <v>1</v>
      </c>
      <c r="J185" s="1">
        <f>Bulgaria!F162</f>
        <v>9</v>
      </c>
      <c r="K185" s="1">
        <f>Romania!F162</f>
        <v>7</v>
      </c>
    </row>
    <row r="186" spans="1:11" ht="13">
      <c r="A186" s="24">
        <v>42826</v>
      </c>
      <c r="B186" s="1">
        <f>Magyarország!F163</f>
        <v>1</v>
      </c>
      <c r="C186" s="1">
        <f>Lengyelorszag!F163</f>
        <v>11</v>
      </c>
      <c r="D186" s="1">
        <f>Csehorszag!F163</f>
        <v>2</v>
      </c>
      <c r="E186" s="1">
        <f>Szlovakia!F163</f>
        <v>1</v>
      </c>
      <c r="F186" s="1">
        <f>Ausztria!F163</f>
        <v>3</v>
      </c>
      <c r="G186" s="1">
        <f>Horvatorszag!F163</f>
        <v>2</v>
      </c>
      <c r="H186" s="1">
        <f>Szlovenia!F163</f>
        <v>8</v>
      </c>
      <c r="I186" s="1">
        <f>Szerbia!F163</f>
        <v>1</v>
      </c>
      <c r="J186" s="1">
        <f>Bulgaria!F163</f>
        <v>8</v>
      </c>
      <c r="K186" s="1">
        <f>Romania!F163</f>
        <v>5</v>
      </c>
    </row>
    <row r="187" spans="1:11" ht="13">
      <c r="A187" s="24">
        <v>42856</v>
      </c>
      <c r="B187" s="1">
        <f>Magyarország!F164</f>
        <v>1</v>
      </c>
      <c r="C187" s="1">
        <f>Lengyelorszag!F164</f>
        <v>12</v>
      </c>
      <c r="D187" s="1">
        <f>Csehorszag!F164</f>
        <v>1</v>
      </c>
      <c r="E187" s="1">
        <f>Szlovakia!F164</f>
        <v>2</v>
      </c>
      <c r="F187" s="1">
        <f>Ausztria!F164</f>
        <v>3</v>
      </c>
      <c r="G187" s="1">
        <f>Horvatorszag!F164</f>
        <v>2</v>
      </c>
      <c r="H187" s="1">
        <f>Szlovenia!F164</f>
        <v>12</v>
      </c>
      <c r="I187" s="1">
        <f>Szerbia!F164</f>
        <v>1</v>
      </c>
      <c r="J187" s="1">
        <f>Bulgaria!F164</f>
        <v>9</v>
      </c>
      <c r="K187" s="1">
        <f>Romania!F164</f>
        <v>7</v>
      </c>
    </row>
    <row r="188" spans="1:11" ht="13">
      <c r="A188" s="24">
        <v>42887</v>
      </c>
      <c r="B188" s="1">
        <f>Magyarország!F165</f>
        <v>1</v>
      </c>
      <c r="C188" s="1">
        <f>Lengyelorszag!F165</f>
        <v>13</v>
      </c>
      <c r="D188" s="1">
        <f>Csehorszag!F165</f>
        <v>2</v>
      </c>
      <c r="E188" s="1">
        <f>Szlovakia!F165</f>
        <v>1</v>
      </c>
      <c r="F188" s="1">
        <f>Ausztria!F165</f>
        <v>3</v>
      </c>
      <c r="G188" s="1">
        <f>Horvatorszag!F165</f>
        <v>1</v>
      </c>
      <c r="H188" s="1">
        <f>Szlovenia!F165</f>
        <v>9</v>
      </c>
      <c r="I188" s="1">
        <f>Szerbia!F165</f>
        <v>0</v>
      </c>
      <c r="J188" s="1">
        <f>Bulgaria!F165</f>
        <v>8</v>
      </c>
      <c r="K188" s="1">
        <f>Romania!F165</f>
        <v>6</v>
      </c>
    </row>
    <row r="189" spans="1:11" ht="13">
      <c r="A189" s="24">
        <v>42917</v>
      </c>
      <c r="B189" s="1">
        <f>Magyarország!F166</f>
        <v>0</v>
      </c>
      <c r="C189" s="1">
        <f>Lengyelorszag!F166</f>
        <v>13</v>
      </c>
      <c r="D189" s="1">
        <f>Csehorszag!F166</f>
        <v>1</v>
      </c>
      <c r="E189" s="1">
        <f>Szlovakia!F166</f>
        <v>2</v>
      </c>
      <c r="F189" s="1">
        <f>Ausztria!F166</f>
        <v>3</v>
      </c>
      <c r="G189" s="1">
        <f>Horvatorszag!F166</f>
        <v>2</v>
      </c>
      <c r="H189" s="1">
        <f>Szlovenia!F166</f>
        <v>9</v>
      </c>
      <c r="I189" s="1">
        <f>Szerbia!F166</f>
        <v>0</v>
      </c>
      <c r="J189" s="1">
        <f>Bulgaria!F166</f>
        <v>9</v>
      </c>
      <c r="K189" s="1">
        <f>Romania!F166</f>
        <v>6</v>
      </c>
    </row>
    <row r="190" spans="1:11" ht="13">
      <c r="A190" s="24">
        <v>42948</v>
      </c>
      <c r="B190" s="1">
        <f>Magyarország!F167</f>
        <v>0</v>
      </c>
      <c r="C190" s="1">
        <f>Lengyelorszag!F167</f>
        <v>14</v>
      </c>
      <c r="D190" s="1">
        <f>Csehorszag!F167</f>
        <v>2</v>
      </c>
      <c r="E190" s="1">
        <f>Szlovakia!F167</f>
        <v>1</v>
      </c>
      <c r="F190" s="1">
        <f>Ausztria!F167</f>
        <v>3</v>
      </c>
      <c r="G190" s="1">
        <f>Horvatorszag!F167</f>
        <v>2</v>
      </c>
      <c r="H190" s="1">
        <f>Szlovenia!F167</f>
        <v>8</v>
      </c>
      <c r="I190" s="1">
        <f>Szerbia!F167</f>
        <v>2</v>
      </c>
      <c r="J190" s="1">
        <f>Bulgaria!F167</f>
        <v>9</v>
      </c>
      <c r="K190" s="1">
        <f>Romania!F167</f>
        <v>6</v>
      </c>
    </row>
    <row r="191" spans="1:11" ht="13">
      <c r="A191" s="24">
        <v>42979</v>
      </c>
      <c r="B191" s="1">
        <f>Magyarország!F168</f>
        <v>0.5</v>
      </c>
      <c r="C191" s="1">
        <f>Lengyelorszag!F168</f>
        <v>14</v>
      </c>
      <c r="D191" s="1">
        <f>Csehorszag!F168</f>
        <v>1</v>
      </c>
      <c r="E191" s="1">
        <f>Szlovakia!F168</f>
        <v>1</v>
      </c>
      <c r="F191" s="1">
        <f>Ausztria!F168</f>
        <v>4</v>
      </c>
      <c r="G191" s="1">
        <f>Horvatorszag!F168</f>
        <v>2</v>
      </c>
      <c r="H191" s="1">
        <f>Szlovenia!F168</f>
        <v>12</v>
      </c>
      <c r="I191" s="1">
        <f>Szerbia!F168</f>
        <v>1</v>
      </c>
      <c r="J191" s="1">
        <f>Bulgaria!F168</f>
        <v>10</v>
      </c>
      <c r="K191" s="1">
        <f>Romania!F168</f>
        <v>7</v>
      </c>
    </row>
    <row r="192" spans="1:11" ht="13">
      <c r="A192" s="25">
        <v>43009</v>
      </c>
      <c r="B192" s="1">
        <f>Magyarország!F169</f>
        <v>1</v>
      </c>
      <c r="C192" s="1">
        <f>Lengyelorszag!F169</f>
        <v>14</v>
      </c>
      <c r="D192" s="1">
        <f>Csehorszag!F169</f>
        <v>1</v>
      </c>
      <c r="E192" s="1">
        <f>Szlovakia!F169</f>
        <v>1</v>
      </c>
      <c r="F192" s="1">
        <f>Ausztria!F169</f>
        <v>3</v>
      </c>
      <c r="G192" s="1">
        <f>Horvatorszag!F169</f>
        <v>2</v>
      </c>
      <c r="H192" s="1">
        <f>Szlovenia!F169</f>
        <v>12</v>
      </c>
      <c r="I192" s="1">
        <f>Szerbia!F169</f>
        <v>1</v>
      </c>
      <c r="J192" s="1">
        <f>Bulgaria!F169</f>
        <v>9</v>
      </c>
      <c r="K192" s="1">
        <f>Romania!F169</f>
        <v>9</v>
      </c>
    </row>
    <row r="193" spans="1:11" ht="13">
      <c r="A193" s="25">
        <v>43040</v>
      </c>
      <c r="B193" s="1">
        <f>Magyarország!F170</f>
        <v>1</v>
      </c>
      <c r="C193" s="1">
        <f>Lengyelorszag!F170</f>
        <v>14</v>
      </c>
      <c r="D193" s="1">
        <f>Csehorszag!F170</f>
        <v>1</v>
      </c>
      <c r="E193" s="1">
        <f>Szlovakia!F170</f>
        <v>2</v>
      </c>
      <c r="F193" s="1">
        <f>Ausztria!F170</f>
        <v>3</v>
      </c>
      <c r="G193" s="1">
        <f>Horvatorszag!F170</f>
        <v>2</v>
      </c>
      <c r="H193" s="1">
        <f>Szlovenia!F170</f>
        <v>11</v>
      </c>
      <c r="I193" s="1">
        <f>Szerbia!F170</f>
        <v>1</v>
      </c>
      <c r="J193" s="1">
        <f>Bulgaria!F170</f>
        <v>9</v>
      </c>
      <c r="K193" s="1">
        <f>Romania!F170</f>
        <v>8</v>
      </c>
    </row>
    <row r="194" spans="1:11" ht="13">
      <c r="A194" s="25">
        <v>43070</v>
      </c>
      <c r="B194" s="1">
        <f>Magyarország!F171</f>
        <v>1</v>
      </c>
      <c r="C194" s="1">
        <f>Lengyelorszag!F171</f>
        <v>10</v>
      </c>
      <c r="D194" s="1">
        <f>Csehorszag!F171</f>
        <v>1</v>
      </c>
      <c r="E194" s="1">
        <f>Szlovakia!F171</f>
        <v>1</v>
      </c>
      <c r="F194" s="1">
        <f>Ausztria!F171</f>
        <v>3</v>
      </c>
      <c r="G194" s="1">
        <f>Horvatorszag!F171</f>
        <v>2</v>
      </c>
      <c r="H194" s="1">
        <f>Szlovenia!F171</f>
        <v>10</v>
      </c>
      <c r="I194" s="1">
        <f>Szerbia!F171</f>
        <v>2</v>
      </c>
      <c r="J194" s="1">
        <f>Bulgaria!F171</f>
        <v>7</v>
      </c>
      <c r="K194" s="1">
        <f>Romania!F171</f>
        <v>6</v>
      </c>
    </row>
    <row r="195" spans="1:11" ht="13">
      <c r="A195" s="24">
        <v>43101</v>
      </c>
      <c r="B195" s="1">
        <f>Magyarország!F172</f>
        <v>1</v>
      </c>
      <c r="C195" s="1">
        <f>Lengyelorszag!F172</f>
        <v>17</v>
      </c>
      <c r="D195" s="1">
        <f>Csehorszag!F172</f>
        <v>1</v>
      </c>
      <c r="E195" s="1">
        <f>Szlovakia!F172</f>
        <v>2</v>
      </c>
      <c r="F195" s="1">
        <f>Ausztria!F172</f>
        <v>4</v>
      </c>
      <c r="G195" s="1">
        <f>Horvatorszag!F172</f>
        <v>2</v>
      </c>
      <c r="H195" s="1">
        <f>Szlovenia!F172</f>
        <v>7</v>
      </c>
      <c r="I195" s="1">
        <f>Szerbia!F172</f>
        <v>1</v>
      </c>
      <c r="J195" s="1">
        <f>Bulgaria!F172</f>
        <v>9</v>
      </c>
      <c r="K195" s="1">
        <f>Romania!F172</f>
        <v>8</v>
      </c>
    </row>
    <row r="196" spans="1:11" ht="13">
      <c r="A196" s="24">
        <v>43132</v>
      </c>
      <c r="B196" s="1">
        <f>Magyarország!F173</f>
        <v>1</v>
      </c>
      <c r="C196" s="1">
        <f>Lengyelorszag!F173</f>
        <v>15</v>
      </c>
      <c r="D196" s="1">
        <f>Csehorszag!F173</f>
        <v>1</v>
      </c>
      <c r="E196" s="1">
        <f>Szlovakia!F173</f>
        <v>1</v>
      </c>
      <c r="F196" s="1">
        <f>Ausztria!F173</f>
        <v>4</v>
      </c>
      <c r="G196" s="1">
        <f>Horvatorszag!F173</f>
        <v>2</v>
      </c>
      <c r="H196" s="1">
        <f>Szlovenia!F173</f>
        <v>5</v>
      </c>
      <c r="I196" s="1">
        <f>Szerbia!F173</f>
        <v>1</v>
      </c>
      <c r="J196" s="1">
        <f>Bulgaria!F173</f>
        <v>9</v>
      </c>
      <c r="K196" s="1">
        <f>Romania!F173</f>
        <v>6</v>
      </c>
    </row>
    <row r="197" spans="1:11" ht="13">
      <c r="A197" s="24">
        <v>43160</v>
      </c>
      <c r="B197" s="1">
        <f>Magyarország!F174</f>
        <v>1</v>
      </c>
      <c r="C197" s="1">
        <f>Lengyelorszag!F174</f>
        <v>12</v>
      </c>
      <c r="D197" s="1">
        <f>Csehorszag!F174</f>
        <v>1</v>
      </c>
      <c r="E197" s="1">
        <f>Szlovakia!F174</f>
        <v>1</v>
      </c>
      <c r="F197" s="1">
        <f>Ausztria!F174</f>
        <v>3</v>
      </c>
      <c r="G197" s="1">
        <f>Horvatorszag!F174</f>
        <v>2</v>
      </c>
      <c r="H197" s="1">
        <f>Szlovenia!F174</f>
        <v>11</v>
      </c>
      <c r="I197" s="1">
        <f>Szerbia!F174</f>
        <v>1</v>
      </c>
      <c r="J197" s="1">
        <f>Bulgaria!F174</f>
        <v>4</v>
      </c>
      <c r="K197" s="1">
        <f>Romania!F174</f>
        <v>6</v>
      </c>
    </row>
    <row r="198" spans="1:11" ht="13">
      <c r="A198" s="24">
        <v>43191</v>
      </c>
      <c r="B198" s="1">
        <f>Magyarország!F175</f>
        <v>0.5</v>
      </c>
      <c r="C198" s="1">
        <f>Lengyelorszag!F175</f>
        <v>12</v>
      </c>
      <c r="D198" s="1">
        <f>Csehorszag!F175</f>
        <v>1</v>
      </c>
      <c r="E198" s="1">
        <f>Szlovakia!F175</f>
        <v>2</v>
      </c>
      <c r="F198" s="1">
        <f>Ausztria!F175</f>
        <v>3</v>
      </c>
      <c r="G198" s="1">
        <f>Horvatorszag!F175</f>
        <v>2</v>
      </c>
      <c r="H198" s="1">
        <f>Szlovenia!F175</f>
        <v>4</v>
      </c>
      <c r="I198" s="1">
        <f>Szerbia!F175</f>
        <v>1</v>
      </c>
      <c r="J198" s="1">
        <f>Bulgaria!F175</f>
        <v>2</v>
      </c>
      <c r="K198" s="1">
        <f>Romania!F175</f>
        <v>6</v>
      </c>
    </row>
    <row r="199" spans="1:11" ht="13">
      <c r="A199" s="24">
        <v>43221</v>
      </c>
      <c r="B199" s="1">
        <f>Magyarország!F176</f>
        <v>1</v>
      </c>
      <c r="C199" s="1">
        <f>Lengyelorszag!F176</f>
        <v>10</v>
      </c>
      <c r="D199" s="1">
        <f>Csehorszag!F176</f>
        <v>1</v>
      </c>
      <c r="E199" s="1">
        <f>Szlovakia!F176</f>
        <v>2</v>
      </c>
      <c r="F199" s="1">
        <f>Ausztria!F176</f>
        <v>3</v>
      </c>
      <c r="G199" s="1">
        <f>Horvatorszag!F176</f>
        <v>1</v>
      </c>
      <c r="H199" s="1">
        <f>Szlovenia!F176</f>
        <v>1</v>
      </c>
      <c r="I199" s="1">
        <f>Szerbia!F176</f>
        <v>1</v>
      </c>
      <c r="J199" s="1">
        <f>Bulgaria!F176</f>
        <v>2</v>
      </c>
      <c r="K199" s="1">
        <f>Romania!F176</f>
        <v>5</v>
      </c>
    </row>
    <row r="200" spans="1:11" ht="13">
      <c r="A200" s="24">
        <v>43252</v>
      </c>
      <c r="B200" s="1">
        <f>Magyarország!F177</f>
        <v>1</v>
      </c>
      <c r="C200" s="1">
        <f>Lengyelorszag!F177</f>
        <v>12</v>
      </c>
      <c r="D200" s="1">
        <f>Csehorszag!F177</f>
        <v>0</v>
      </c>
      <c r="E200" s="1">
        <f>Szlovakia!F177</f>
        <v>1</v>
      </c>
      <c r="F200" s="1">
        <f>Ausztria!F177</f>
        <v>3</v>
      </c>
      <c r="G200" s="1">
        <f>Horvatorszag!F177</f>
        <v>1</v>
      </c>
      <c r="H200" s="1">
        <f>Szlovenia!F177</f>
        <v>4</v>
      </c>
      <c r="I200" s="1">
        <f>Szerbia!F177</f>
        <v>1</v>
      </c>
      <c r="J200" s="1">
        <f>Bulgaria!F177</f>
        <v>5</v>
      </c>
      <c r="K200" s="1">
        <f>Romania!F177</f>
        <v>7</v>
      </c>
    </row>
    <row r="201" spans="1:11" ht="13">
      <c r="A201" s="24">
        <v>43282</v>
      </c>
      <c r="B201" s="1">
        <f>Magyarország!F178</f>
        <v>0.5</v>
      </c>
      <c r="C201" s="1">
        <f>Lengyelorszag!F178</f>
        <v>11</v>
      </c>
      <c r="D201" s="1">
        <f>Csehorszag!F178</f>
        <v>1</v>
      </c>
      <c r="E201" s="1">
        <f>Szlovakia!F178</f>
        <v>1</v>
      </c>
      <c r="F201" s="1">
        <f>Ausztria!F178</f>
        <v>3</v>
      </c>
      <c r="G201" s="1">
        <f>Horvatorszag!F178</f>
        <v>2</v>
      </c>
      <c r="H201" s="1">
        <f>Szlovenia!F178</f>
        <v>7</v>
      </c>
      <c r="I201" s="1">
        <f>Szerbia!F178</f>
        <v>1</v>
      </c>
      <c r="J201" s="1">
        <f>Bulgaria!F178</f>
        <v>5</v>
      </c>
      <c r="K201" s="1">
        <f>Romania!F178</f>
        <v>8</v>
      </c>
    </row>
    <row r="202" spans="1:11" ht="13">
      <c r="A202" s="24">
        <v>43313</v>
      </c>
      <c r="B202" s="1">
        <f>Magyarország!F179</f>
        <v>0.5</v>
      </c>
      <c r="C202" s="1">
        <f>Lengyelorszag!F179</f>
        <v>11</v>
      </c>
      <c r="D202" s="1">
        <f>Csehorszag!F179</f>
        <v>1</v>
      </c>
      <c r="E202" s="1">
        <f>Szlovakia!F179</f>
        <v>1</v>
      </c>
      <c r="F202" s="1">
        <f>Ausztria!F179</f>
        <v>2</v>
      </c>
      <c r="G202" s="1">
        <f>Horvatorszag!F179</f>
        <v>2</v>
      </c>
      <c r="H202" s="1">
        <f>Szlovenia!F179</f>
        <v>4</v>
      </c>
      <c r="I202" s="1">
        <f>Szerbia!F179</f>
        <v>1</v>
      </c>
      <c r="J202" s="1">
        <f>Bulgaria!F179</f>
        <v>5</v>
      </c>
      <c r="K202" s="1">
        <f>Romania!F179</f>
        <v>9</v>
      </c>
    </row>
    <row r="203" spans="1:11" ht="13">
      <c r="A203" s="24">
        <v>43344</v>
      </c>
      <c r="B203" s="1">
        <f>Magyarország!F180</f>
        <v>1</v>
      </c>
      <c r="C203" s="1">
        <f>Lengyelorszag!F180</f>
        <v>4</v>
      </c>
      <c r="D203" s="1">
        <f>Csehorszag!F180</f>
        <v>1</v>
      </c>
      <c r="E203" s="1">
        <f>Szlovakia!F180</f>
        <v>0</v>
      </c>
      <c r="F203" s="1">
        <f>Ausztria!F180</f>
        <v>1</v>
      </c>
      <c r="G203" s="1">
        <f>Horvatorszag!F180</f>
        <v>1</v>
      </c>
      <c r="H203" s="1">
        <f>Szlovenia!F180</f>
        <v>2</v>
      </c>
      <c r="I203" s="1">
        <f>Szerbia!F180</f>
        <v>2</v>
      </c>
      <c r="J203" s="1">
        <f>Bulgaria!F180</f>
        <v>3</v>
      </c>
      <c r="K203" s="1">
        <f>Romania!F180</f>
        <v>8</v>
      </c>
    </row>
    <row r="204" spans="1:11" ht="13">
      <c r="A204" s="25">
        <v>43374</v>
      </c>
      <c r="B204" s="1">
        <f>Magyarország!F181</f>
        <v>1</v>
      </c>
      <c r="C204" s="1">
        <f>Lengyelorszag!F181</f>
        <v>0.5</v>
      </c>
      <c r="D204" s="1">
        <f>Csehorszag!F181</f>
        <v>1</v>
      </c>
      <c r="E204" s="1">
        <f>Szlovakia!F181</f>
        <v>0</v>
      </c>
      <c r="F204" s="1">
        <f>Ausztria!F181</f>
        <v>0.5</v>
      </c>
      <c r="G204" s="1">
        <f>Horvatorszag!F181</f>
        <v>0</v>
      </c>
      <c r="H204" s="1">
        <f>Szlovenia!F181</f>
        <v>0</v>
      </c>
      <c r="I204" s="1">
        <f>Szerbia!F181</f>
        <v>1</v>
      </c>
      <c r="J204" s="1">
        <f>Bulgaria!F181</f>
        <v>4</v>
      </c>
      <c r="K204" s="1">
        <f>Romania!F181</f>
        <v>7</v>
      </c>
    </row>
    <row r="205" spans="1:11" ht="13">
      <c r="A205" s="25">
        <v>43405</v>
      </c>
      <c r="B205" s="1">
        <f>Magyarország!F182</f>
        <v>1</v>
      </c>
      <c r="C205" s="1">
        <f>Lengyelorszag!F182</f>
        <v>0.5</v>
      </c>
      <c r="D205" s="1">
        <f>Csehorszag!F182</f>
        <v>1</v>
      </c>
      <c r="E205" s="1">
        <f>Szlovakia!F182</f>
        <v>0</v>
      </c>
      <c r="F205" s="1">
        <f>Ausztria!F182</f>
        <v>0.5</v>
      </c>
      <c r="G205" s="1">
        <f>Horvatorszag!F182</f>
        <v>0</v>
      </c>
      <c r="H205" s="1">
        <f>Szlovenia!F182</f>
        <v>0</v>
      </c>
      <c r="I205" s="1">
        <f>Szerbia!F182</f>
        <v>2</v>
      </c>
      <c r="J205" s="1">
        <f>Bulgaria!F182</f>
        <v>3</v>
      </c>
      <c r="K205" s="1">
        <f>Romania!F182</f>
        <v>6</v>
      </c>
    </row>
    <row r="206" spans="1:11" ht="13">
      <c r="A206" s="25">
        <v>43435</v>
      </c>
      <c r="B206" s="1">
        <f>Magyarország!F183</f>
        <v>1</v>
      </c>
      <c r="C206" s="1">
        <f>Lengyelorszag!F183</f>
        <v>0.5</v>
      </c>
      <c r="D206" s="1">
        <f>Csehorszag!F183</f>
        <v>1</v>
      </c>
      <c r="E206" s="1">
        <f>Szlovakia!F183</f>
        <v>0</v>
      </c>
      <c r="F206" s="1">
        <f>Ausztria!F183</f>
        <v>0.5</v>
      </c>
      <c r="G206" s="1">
        <f>Horvatorszag!F183</f>
        <v>0</v>
      </c>
      <c r="H206" s="1">
        <f>Szlovenia!F183</f>
        <v>0</v>
      </c>
      <c r="I206" s="1">
        <f>Szerbia!F183</f>
        <v>1</v>
      </c>
      <c r="J206" s="1">
        <f>Bulgaria!F183</f>
        <v>1</v>
      </c>
      <c r="K206" s="1">
        <f>Romania!F183</f>
        <v>3</v>
      </c>
    </row>
    <row r="207" spans="1:11" ht="13">
      <c r="A207" s="24">
        <v>43466</v>
      </c>
      <c r="B207" s="1">
        <f>Magyarország!F184</f>
        <v>1</v>
      </c>
      <c r="C207" s="1">
        <f>Lengyelorszag!F184</f>
        <v>1</v>
      </c>
      <c r="D207" s="1">
        <f>Csehorszag!F184</f>
        <v>1</v>
      </c>
      <c r="E207" s="1">
        <f>Szlovakia!F184</f>
        <v>0</v>
      </c>
      <c r="F207" s="1">
        <f>Ausztria!F184</f>
        <v>0.5</v>
      </c>
      <c r="G207" s="1">
        <f>Horvatorszag!F184</f>
        <v>1</v>
      </c>
      <c r="H207" s="1">
        <f>Szlovenia!F184</f>
        <v>0</v>
      </c>
      <c r="I207" s="1">
        <f>Szerbia!F184</f>
        <v>1</v>
      </c>
      <c r="J207" s="1">
        <f>Bulgaria!F184</f>
        <v>3</v>
      </c>
      <c r="K207" s="1">
        <f>Romania!F184</f>
        <v>6</v>
      </c>
    </row>
    <row r="208" spans="1:11" ht="13">
      <c r="A208" s="24">
        <v>43497</v>
      </c>
      <c r="B208" s="1">
        <f>Magyarország!F185</f>
        <v>1</v>
      </c>
      <c r="C208" s="1">
        <f>Lengyelorszag!F185</f>
        <v>7</v>
      </c>
      <c r="D208" s="1">
        <f>Csehorszag!F185</f>
        <v>1</v>
      </c>
      <c r="E208" s="1">
        <f>Szlovakia!F185</f>
        <v>1</v>
      </c>
      <c r="F208" s="1">
        <f>Ausztria!F185</f>
        <v>2</v>
      </c>
      <c r="G208" s="1">
        <f>Horvatorszag!F185</f>
        <v>1</v>
      </c>
      <c r="H208" s="1">
        <f>Szlovenia!F185</f>
        <v>2</v>
      </c>
      <c r="I208" s="1">
        <f>Szerbia!F185</f>
        <v>2</v>
      </c>
      <c r="J208" s="1">
        <f>Bulgaria!F185</f>
        <v>6</v>
      </c>
      <c r="K208" s="1">
        <f>Romania!F185</f>
        <v>9</v>
      </c>
    </row>
    <row r="209" spans="1:11" ht="13">
      <c r="A209" s="24">
        <v>43525</v>
      </c>
      <c r="B209" s="1">
        <f>Magyarország!F186</f>
        <v>1</v>
      </c>
      <c r="C209" s="1">
        <f>Lengyelorszag!F186</f>
        <v>15</v>
      </c>
      <c r="D209" s="1">
        <f>Csehorszag!F186</f>
        <v>1</v>
      </c>
      <c r="E209" s="1">
        <f>Szlovakia!F186</f>
        <v>1</v>
      </c>
      <c r="F209" s="1">
        <f>Ausztria!F186</f>
        <v>4</v>
      </c>
      <c r="G209" s="1">
        <f>Horvatorszag!F186</f>
        <v>2</v>
      </c>
      <c r="H209" s="1">
        <f>Szlovenia!F186</f>
        <v>5</v>
      </c>
      <c r="I209" s="1">
        <f>Szerbia!F186</f>
        <v>3</v>
      </c>
      <c r="J209" s="1">
        <f>Bulgaria!F186</f>
        <v>7</v>
      </c>
      <c r="K209" s="1">
        <f>Romania!F186</f>
        <v>10</v>
      </c>
    </row>
    <row r="210" spans="1:11" ht="13">
      <c r="A210" s="24">
        <v>43556</v>
      </c>
      <c r="B210" s="1">
        <f>Magyarország!F187</f>
        <v>1</v>
      </c>
      <c r="C210" s="1">
        <f>Lengyelorszag!F187</f>
        <v>12</v>
      </c>
      <c r="D210" s="1">
        <f>Csehorszag!F187</f>
        <v>1</v>
      </c>
      <c r="E210" s="1">
        <f>Szlovakia!F187</f>
        <v>1</v>
      </c>
      <c r="F210" s="1">
        <f>Ausztria!F187</f>
        <v>4</v>
      </c>
      <c r="G210" s="1">
        <f>Horvatorszag!F187</f>
        <v>2</v>
      </c>
      <c r="H210" s="1">
        <f>Szlovenia!F187</f>
        <v>6</v>
      </c>
      <c r="I210" s="1">
        <f>Szerbia!F187</f>
        <v>2</v>
      </c>
      <c r="J210" s="1">
        <f>Bulgaria!F187</f>
        <v>7</v>
      </c>
      <c r="K210" s="1">
        <f>Romania!F187</f>
        <v>9</v>
      </c>
    </row>
    <row r="211" spans="1:11" ht="13">
      <c r="A211" s="24">
        <v>43586</v>
      </c>
      <c r="B211" s="1">
        <f>Magyarország!F188</f>
        <v>1</v>
      </c>
      <c r="C211" s="1">
        <f>Lengyelorszag!F188</f>
        <v>13</v>
      </c>
      <c r="D211" s="1">
        <f>Csehorszag!F188</f>
        <v>1</v>
      </c>
      <c r="E211" s="1">
        <f>Szlovakia!F188</f>
        <v>2</v>
      </c>
      <c r="F211" s="1">
        <f>Ausztria!F188</f>
        <v>4</v>
      </c>
      <c r="G211" s="1">
        <f>Horvatorszag!F188</f>
        <v>2</v>
      </c>
      <c r="H211" s="1">
        <f>Szlovenia!F188</f>
        <v>7</v>
      </c>
      <c r="I211" s="1">
        <f>Szerbia!F188</f>
        <v>2</v>
      </c>
      <c r="J211" s="1">
        <f>Bulgaria!F188</f>
        <v>5</v>
      </c>
      <c r="K211" s="1">
        <f>Romania!F188</f>
        <v>9</v>
      </c>
    </row>
    <row r="212" spans="1:11" ht="13">
      <c r="A212" s="24">
        <v>43617</v>
      </c>
      <c r="B212" s="1">
        <f>Magyarország!F189</f>
        <v>1</v>
      </c>
      <c r="C212" s="1">
        <f>Lengyelorszag!F189</f>
        <v>12</v>
      </c>
      <c r="D212" s="1">
        <f>Csehorszag!F189</f>
        <v>2</v>
      </c>
      <c r="E212" s="1">
        <f>Szlovakia!F189</f>
        <v>2</v>
      </c>
      <c r="F212" s="1">
        <f>Ausztria!F189</f>
        <v>3</v>
      </c>
      <c r="G212" s="1">
        <f>Horvatorszag!F189</f>
        <v>2</v>
      </c>
      <c r="H212" s="1">
        <f>Szlovenia!F189</f>
        <v>9</v>
      </c>
      <c r="I212" s="1">
        <f>Szerbia!F189</f>
        <v>2</v>
      </c>
      <c r="J212" s="1">
        <f>Bulgaria!F189</f>
        <v>5</v>
      </c>
      <c r="K212" s="1">
        <f>Romania!F189</f>
        <v>9</v>
      </c>
    </row>
    <row r="213" spans="1:11" ht="13">
      <c r="A213" s="24">
        <v>43647</v>
      </c>
      <c r="B213" s="1">
        <f>Magyarország!F190</f>
        <v>1</v>
      </c>
      <c r="C213" s="1">
        <f>Lengyelorszag!F190</f>
        <v>14</v>
      </c>
      <c r="D213" s="1">
        <f>Csehorszag!F190</f>
        <v>1</v>
      </c>
      <c r="E213" s="1">
        <f>Szlovakia!F190</f>
        <v>2</v>
      </c>
      <c r="F213" s="1">
        <f>Ausztria!F190</f>
        <v>3</v>
      </c>
      <c r="G213" s="1">
        <f>Horvatorszag!F190</f>
        <v>2</v>
      </c>
      <c r="H213" s="1">
        <f>Szlovenia!F190</f>
        <v>7</v>
      </c>
      <c r="I213" s="1">
        <f>Szerbia!F190</f>
        <v>2</v>
      </c>
      <c r="J213" s="1">
        <f>Bulgaria!F190</f>
        <v>8</v>
      </c>
      <c r="K213" s="1">
        <f>Romania!F190</f>
        <v>9</v>
      </c>
    </row>
    <row r="214" spans="1:11" ht="13">
      <c r="A214" s="24">
        <v>43678</v>
      </c>
      <c r="B214" s="1">
        <f>Magyarország!F191</f>
        <v>1</v>
      </c>
      <c r="C214" s="1">
        <f>Lengyelorszag!F191</f>
        <v>14</v>
      </c>
      <c r="D214" s="1">
        <f>Csehorszag!F191</f>
        <v>1</v>
      </c>
      <c r="E214" s="1">
        <f>Szlovakia!F191</f>
        <v>2</v>
      </c>
      <c r="F214" s="1">
        <f>Ausztria!F191</f>
        <v>3</v>
      </c>
      <c r="G214" s="1">
        <f>Horvatorszag!F191</f>
        <v>2</v>
      </c>
      <c r="H214" s="1">
        <f>Szlovenia!F191</f>
        <v>10</v>
      </c>
      <c r="I214" s="1">
        <f>Szerbia!F191</f>
        <v>3</v>
      </c>
      <c r="J214" s="1">
        <f>Bulgaria!F191</f>
        <v>8</v>
      </c>
      <c r="K214" s="1">
        <f>Romania!F191</f>
        <v>9</v>
      </c>
    </row>
    <row r="215" spans="1:11" ht="13">
      <c r="A215" s="24">
        <v>43709</v>
      </c>
      <c r="B215" s="1">
        <f>Magyarország!F192</f>
        <v>1</v>
      </c>
      <c r="C215" s="1">
        <f>Lengyelorszag!F192</f>
        <v>15</v>
      </c>
      <c r="D215" s="1">
        <f>Csehorszag!F192</f>
        <v>2</v>
      </c>
      <c r="E215" s="1">
        <f>Szlovakia!F192</f>
        <v>4</v>
      </c>
      <c r="F215" s="1">
        <f>Ausztria!F192</f>
        <v>4</v>
      </c>
      <c r="G215" s="1">
        <f>Horvatorszag!F192</f>
        <v>3</v>
      </c>
      <c r="H215" s="1">
        <f>Szlovenia!F192</f>
        <v>14</v>
      </c>
      <c r="I215" s="1">
        <f>Szerbia!F192</f>
        <v>2</v>
      </c>
      <c r="J215" s="1">
        <f>Bulgaria!F192</f>
        <v>7</v>
      </c>
      <c r="K215" s="1">
        <f>Romania!F192</f>
        <v>12</v>
      </c>
    </row>
    <row r="216" spans="1:11" ht="13">
      <c r="A216" s="25">
        <v>43739</v>
      </c>
      <c r="B216" s="1">
        <f>Magyarország!F193</f>
        <v>1</v>
      </c>
      <c r="C216" s="1">
        <f>Lengyelorszag!F193</f>
        <v>15</v>
      </c>
      <c r="D216" s="1">
        <f>Csehorszag!F193</f>
        <v>3</v>
      </c>
      <c r="E216" s="1">
        <f>Szlovakia!F193</f>
        <v>4</v>
      </c>
      <c r="F216" s="1">
        <f>Ausztria!F193</f>
        <v>4</v>
      </c>
      <c r="G216" s="1">
        <f>Horvatorszag!F193</f>
        <v>5</v>
      </c>
      <c r="H216" s="1">
        <f>Szlovenia!F193</f>
        <v>15</v>
      </c>
      <c r="I216" s="1">
        <f>Szerbia!F193</f>
        <v>3</v>
      </c>
      <c r="J216" s="1">
        <f>Bulgaria!F193</f>
        <v>8</v>
      </c>
      <c r="K216" s="1">
        <f>Romania!F193</f>
        <v>11</v>
      </c>
    </row>
    <row r="217" spans="1:11" ht="13">
      <c r="A217" s="25">
        <v>43770</v>
      </c>
      <c r="B217" s="1">
        <f>Magyarország!F194</f>
        <v>1</v>
      </c>
      <c r="C217" s="1">
        <f>Lengyelorszag!F194</f>
        <v>14</v>
      </c>
      <c r="D217" s="1">
        <f>Csehorszag!F194</f>
        <v>5</v>
      </c>
      <c r="E217" s="1">
        <f>Szlovakia!F194</f>
        <v>3</v>
      </c>
      <c r="F217" s="1">
        <f>Ausztria!F194</f>
        <v>3</v>
      </c>
      <c r="G217" s="1">
        <f>Horvatorszag!F194</f>
        <v>9</v>
      </c>
      <c r="H217" s="1">
        <f>Szlovenia!F194</f>
        <v>14</v>
      </c>
      <c r="I217" s="1">
        <f>Szerbia!F194</f>
        <v>4</v>
      </c>
      <c r="J217" s="1">
        <f>Bulgaria!F194</f>
        <v>10</v>
      </c>
      <c r="K217" s="1">
        <f>Romania!F194</f>
        <v>11</v>
      </c>
    </row>
    <row r="218" spans="1:11" ht="13">
      <c r="A218" s="25">
        <v>43800</v>
      </c>
      <c r="B218" s="1">
        <f>Magyarország!F195</f>
        <v>1</v>
      </c>
      <c r="C218" s="1">
        <f>Lengyelorszag!F195</f>
        <v>11</v>
      </c>
      <c r="D218" s="1">
        <f>Csehorszag!F195</f>
        <v>4</v>
      </c>
      <c r="E218" s="1">
        <f>Szlovakia!F195</f>
        <v>3</v>
      </c>
      <c r="F218" s="1">
        <f>Ausztria!F195</f>
        <v>3</v>
      </c>
      <c r="G218" s="1">
        <f>Horvatorszag!F195</f>
        <v>6</v>
      </c>
      <c r="H218" s="1">
        <f>Szlovenia!F195</f>
        <v>11</v>
      </c>
      <c r="I218" s="1">
        <f>Szerbia!F195</f>
        <v>3</v>
      </c>
      <c r="J218" s="1">
        <f>Bulgaria!F195</f>
        <v>7</v>
      </c>
      <c r="K218" s="1">
        <f>Romania!F195</f>
        <v>9</v>
      </c>
    </row>
    <row r="219" spans="1:11" ht="13">
      <c r="A219" s="24">
        <v>43831</v>
      </c>
      <c r="B219" s="1">
        <f>Magyarország!F196</f>
        <v>1</v>
      </c>
      <c r="C219" s="1">
        <f>Lengyelorszag!F196</f>
        <v>17</v>
      </c>
      <c r="D219" s="1">
        <f>Csehorszag!F196</f>
        <v>6</v>
      </c>
      <c r="E219" s="1">
        <f>Szlovakia!F196</f>
        <v>3</v>
      </c>
      <c r="F219" s="1">
        <f>Ausztria!F196</f>
        <v>4</v>
      </c>
      <c r="G219" s="1">
        <f>Horvatorszag!F196</f>
        <v>9</v>
      </c>
      <c r="H219" s="1">
        <f>Szlovenia!F196</f>
        <v>13</v>
      </c>
      <c r="I219" s="1">
        <f>Szerbia!F196</f>
        <v>3</v>
      </c>
      <c r="J219" s="1">
        <f>Bulgaria!F196</f>
        <v>10</v>
      </c>
      <c r="K219" s="1">
        <f>Romania!F196</f>
        <v>11</v>
      </c>
    </row>
    <row r="220" spans="1:11" ht="13">
      <c r="A220" s="24">
        <v>43862</v>
      </c>
      <c r="B220" s="1">
        <f>Magyarország!F197</f>
        <v>1</v>
      </c>
      <c r="C220" s="1">
        <f>Lengyelorszag!F197</f>
        <v>17</v>
      </c>
      <c r="D220" s="1">
        <f>Csehorszag!F197</f>
        <v>6</v>
      </c>
      <c r="E220" s="1">
        <f>Szlovakia!F197</f>
        <v>4</v>
      </c>
      <c r="F220" s="1">
        <f>Ausztria!F197</f>
        <v>3</v>
      </c>
      <c r="G220" s="1">
        <f>Horvatorszag!F197</f>
        <v>6</v>
      </c>
      <c r="H220" s="1">
        <f>Szlovenia!F197</f>
        <v>12</v>
      </c>
      <c r="I220" s="1">
        <f>Szerbia!F197</f>
        <v>4</v>
      </c>
      <c r="J220" s="1">
        <f>Bulgaria!F197</f>
        <v>9</v>
      </c>
      <c r="K220" s="1">
        <f>Romania!F197</f>
        <v>11</v>
      </c>
    </row>
    <row r="221" spans="1:11" ht="13">
      <c r="A221" s="24">
        <v>43891</v>
      </c>
      <c r="B221" s="1">
        <f>Magyarország!F198</f>
        <v>1</v>
      </c>
      <c r="C221" s="1">
        <f>Lengyelorszag!F198</f>
        <v>9</v>
      </c>
      <c r="D221" s="1">
        <f>Csehorszag!F198</f>
        <v>4</v>
      </c>
      <c r="E221" s="1">
        <f>Szlovakia!F198</f>
        <v>3</v>
      </c>
      <c r="F221" s="1">
        <f>Ausztria!F198</f>
        <v>2</v>
      </c>
      <c r="G221" s="1">
        <f>Horvatorszag!F198</f>
        <v>3</v>
      </c>
      <c r="H221" s="1">
        <f>Szlovenia!F198</f>
        <v>8</v>
      </c>
      <c r="I221" s="1">
        <f>Szerbia!F198</f>
        <v>3</v>
      </c>
      <c r="J221" s="1">
        <f>Bulgaria!F198</f>
        <v>5</v>
      </c>
      <c r="K221" s="1">
        <f>Romania!F198</f>
        <v>7</v>
      </c>
    </row>
    <row r="222" spans="1:11" ht="13">
      <c r="A222" s="24">
        <v>43922</v>
      </c>
      <c r="B222" s="1">
        <f>Magyarország!F199</f>
        <v>1</v>
      </c>
      <c r="C222" s="1">
        <f>Lengyelorszag!F199</f>
        <v>6</v>
      </c>
      <c r="D222" s="1">
        <f>Csehorszag!F199</f>
        <v>5</v>
      </c>
      <c r="E222" s="1">
        <f>Szlovakia!F199</f>
        <v>2</v>
      </c>
      <c r="F222" s="1">
        <f>Ausztria!F199</f>
        <v>2</v>
      </c>
      <c r="G222" s="1">
        <f>Horvatorszag!F199</f>
        <v>3</v>
      </c>
      <c r="H222" s="1">
        <f>Szlovenia!F199</f>
        <v>2</v>
      </c>
      <c r="I222" s="1">
        <f>Szerbia!F199</f>
        <v>3</v>
      </c>
      <c r="J222" s="1">
        <f>Bulgaria!F199</f>
        <v>6</v>
      </c>
      <c r="K222" s="1">
        <f>Romania!F199</f>
        <v>5</v>
      </c>
    </row>
    <row r="223" spans="1:11" ht="13">
      <c r="A223" s="24">
        <v>43952</v>
      </c>
      <c r="B223" s="1">
        <f>Magyarország!F200</f>
        <v>1</v>
      </c>
      <c r="C223" s="1">
        <f>Lengyelorszag!F200</f>
        <v>10</v>
      </c>
      <c r="D223" s="1">
        <f>Csehorszag!F200</f>
        <v>6</v>
      </c>
      <c r="E223" s="1">
        <f>Szlovakia!F200</f>
        <v>3</v>
      </c>
      <c r="F223" s="1">
        <f>Ausztria!F200</f>
        <v>3</v>
      </c>
      <c r="G223" s="1">
        <f>Horvatorszag!F200</f>
        <v>6</v>
      </c>
      <c r="H223" s="1">
        <f>Szlovenia!F200</f>
        <v>9</v>
      </c>
      <c r="I223" s="1">
        <f>Szerbia!F200</f>
        <v>4</v>
      </c>
      <c r="J223" s="1">
        <f>Bulgaria!F200</f>
        <v>8</v>
      </c>
      <c r="K223" s="1">
        <f>Romania!F200</f>
        <v>7</v>
      </c>
    </row>
    <row r="224" spans="1:11" ht="13">
      <c r="A224" s="24">
        <v>43983</v>
      </c>
      <c r="B224" s="1">
        <f>Magyarország!F201</f>
        <v>1</v>
      </c>
      <c r="C224" s="1">
        <f>Lengyelorszag!F201</f>
        <v>13</v>
      </c>
      <c r="D224" s="1">
        <f>Csehorszag!F201</f>
        <v>9</v>
      </c>
      <c r="E224" s="1">
        <f>Szlovakia!F201</f>
        <v>4</v>
      </c>
      <c r="F224" s="1">
        <f>Ausztria!F201</f>
        <v>3</v>
      </c>
      <c r="G224" s="1">
        <f>Horvatorszag!F201</f>
        <v>7</v>
      </c>
      <c r="H224" s="1">
        <f>Szlovenia!F201</f>
        <v>10</v>
      </c>
      <c r="I224" s="1">
        <f>Szerbia!F201</f>
        <v>3</v>
      </c>
      <c r="J224" s="1">
        <f>Bulgaria!F201</f>
        <v>10</v>
      </c>
      <c r="K224" s="1">
        <f>Romania!F201</f>
        <v>10</v>
      </c>
    </row>
    <row r="225" spans="1:11" ht="13">
      <c r="A225" s="24">
        <v>44013</v>
      </c>
      <c r="B225" s="1">
        <f>Magyarország!F202</f>
        <v>1</v>
      </c>
      <c r="C225" s="1">
        <f>Lengyelorszag!F202</f>
        <v>14</v>
      </c>
      <c r="D225" s="1">
        <f>Csehorszag!F202</f>
        <v>8</v>
      </c>
      <c r="E225" s="1">
        <f>Szlovakia!F202</f>
        <v>5</v>
      </c>
      <c r="F225" s="1">
        <f>Ausztria!F202</f>
        <v>3</v>
      </c>
      <c r="G225" s="1">
        <f>Horvatorszag!F202</f>
        <v>6</v>
      </c>
      <c r="H225" s="1">
        <f>Szlovenia!F202</f>
        <v>10</v>
      </c>
      <c r="I225" s="1">
        <f>Szerbia!F202</f>
        <v>3</v>
      </c>
      <c r="J225" s="1">
        <f>Bulgaria!F202</f>
        <v>9</v>
      </c>
      <c r="K225" s="1">
        <f>Romania!F202</f>
        <v>10</v>
      </c>
    </row>
    <row r="226" spans="1:11" ht="13">
      <c r="A226" s="24">
        <v>44044</v>
      </c>
      <c r="B226" s="1">
        <f>Magyarország!F203</f>
        <v>1</v>
      </c>
      <c r="C226" s="1">
        <f>Lengyelorszag!F203</f>
        <v>13</v>
      </c>
      <c r="D226" s="1">
        <f>Csehorszag!F203</f>
        <v>9</v>
      </c>
      <c r="E226" s="1">
        <f>Szlovakia!F203</f>
        <v>4</v>
      </c>
      <c r="F226" s="1">
        <f>Ausztria!F203</f>
        <v>3</v>
      </c>
      <c r="G226" s="1">
        <f>Horvatorszag!F203</f>
        <v>5</v>
      </c>
      <c r="H226" s="1">
        <f>Szlovenia!F203</f>
        <v>11</v>
      </c>
      <c r="I226" s="1">
        <f>Szerbia!F203</f>
        <v>3</v>
      </c>
      <c r="J226" s="1">
        <f>Bulgaria!F203</f>
        <v>10</v>
      </c>
      <c r="K226" s="1">
        <f>Romania!F203</f>
        <v>9</v>
      </c>
    </row>
    <row r="227" spans="1:11" ht="13">
      <c r="A227" s="24">
        <v>44075</v>
      </c>
      <c r="B227" s="1">
        <f>Magyarország!F204</f>
        <v>1</v>
      </c>
      <c r="C227" s="1">
        <f>Lengyelorszag!F204</f>
        <v>16</v>
      </c>
      <c r="D227" s="1">
        <f>Csehorszag!F204</f>
        <v>12</v>
      </c>
      <c r="E227" s="1">
        <f>Szlovakia!F204</f>
        <v>5</v>
      </c>
      <c r="F227" s="1">
        <f>Ausztria!F204</f>
        <v>4</v>
      </c>
      <c r="G227" s="1">
        <f>Horvatorszag!F204</f>
        <v>8</v>
      </c>
      <c r="H227" s="1">
        <f>Szlovenia!F204</f>
        <v>12</v>
      </c>
      <c r="I227" s="1">
        <f>Szerbia!F204</f>
        <v>5</v>
      </c>
      <c r="J227" s="1">
        <f>Bulgaria!F204</f>
        <v>11</v>
      </c>
      <c r="K227" s="1">
        <f>Romania!F204</f>
        <v>10</v>
      </c>
    </row>
    <row r="228" spans="1:11" ht="13">
      <c r="A228" s="25">
        <v>44105</v>
      </c>
      <c r="B228" s="1">
        <f>Magyarország!F205</f>
        <v>1</v>
      </c>
      <c r="C228" s="1">
        <f>Lengyelorszag!F205</f>
        <v>12</v>
      </c>
      <c r="D228" s="1">
        <f>Csehorszag!F205</f>
        <v>10</v>
      </c>
      <c r="E228" s="1">
        <f>Szlovakia!F205</f>
        <v>3</v>
      </c>
      <c r="F228" s="1">
        <f>Ausztria!F205</f>
        <v>3</v>
      </c>
      <c r="G228" s="1">
        <f>Horvatorszag!F205</f>
        <v>6</v>
      </c>
      <c r="H228" s="1">
        <f>Szlovenia!F205</f>
        <v>9</v>
      </c>
      <c r="I228" s="1">
        <f>Szerbia!F205</f>
        <v>4</v>
      </c>
      <c r="J228" s="1">
        <f>Bulgaria!F205</f>
        <v>9</v>
      </c>
      <c r="K228" s="1">
        <f>Romania!F205</f>
        <v>10</v>
      </c>
    </row>
    <row r="229" spans="1:11" ht="13">
      <c r="A229" s="25">
        <v>44136</v>
      </c>
      <c r="B229" s="1">
        <f>Magyarország!F206</f>
        <v>1</v>
      </c>
      <c r="C229" s="1">
        <f>Lengyelorszag!F206</f>
        <v>11</v>
      </c>
      <c r="D229" s="1">
        <f>Csehorszag!F206</f>
        <v>9</v>
      </c>
      <c r="E229" s="1">
        <f>Szlovakia!F206</f>
        <v>4</v>
      </c>
      <c r="F229" s="1">
        <f>Ausztria!F206</f>
        <v>3</v>
      </c>
      <c r="G229" s="1">
        <f>Horvatorszag!F206</f>
        <v>5</v>
      </c>
      <c r="H229" s="1">
        <f>Szlovenia!F206</f>
        <v>8</v>
      </c>
      <c r="I229" s="1">
        <f>Szerbia!F206</f>
        <v>3</v>
      </c>
      <c r="J229" s="1">
        <f>Bulgaria!F206</f>
        <v>8</v>
      </c>
      <c r="K229" s="1">
        <f>Romania!F206</f>
        <v>8</v>
      </c>
    </row>
    <row r="230" spans="1:11" ht="13">
      <c r="A230" s="25">
        <v>44166</v>
      </c>
      <c r="B230" s="1">
        <f>Magyarország!F207</f>
        <v>4</v>
      </c>
      <c r="C230" s="1">
        <f>Lengyelorszag!F207</f>
        <v>10</v>
      </c>
      <c r="D230" s="1">
        <f>Csehorszag!F207</f>
        <v>7</v>
      </c>
      <c r="E230" s="1">
        <f>Szlovakia!F207</f>
        <v>3</v>
      </c>
      <c r="F230" s="1">
        <f>Ausztria!F207</f>
        <v>3</v>
      </c>
      <c r="G230" s="1">
        <f>Horvatorszag!F207</f>
        <v>5</v>
      </c>
      <c r="H230" s="1">
        <f>Szlovenia!F207</f>
        <v>7</v>
      </c>
      <c r="I230" s="1">
        <f>Szerbia!F207</f>
        <v>4</v>
      </c>
      <c r="J230" s="1">
        <f>Bulgaria!F207</f>
        <v>7</v>
      </c>
      <c r="K230" s="1">
        <f>Romania!F207</f>
        <v>8</v>
      </c>
    </row>
    <row r="231" spans="1:11" ht="13">
      <c r="A231" s="24">
        <v>44197</v>
      </c>
      <c r="B231" s="1">
        <f>Magyarország!F208</f>
        <v>4</v>
      </c>
      <c r="C231" s="1">
        <f>Lengyelorszag!F208</f>
        <v>16</v>
      </c>
      <c r="D231" s="1">
        <f>Csehorszag!F208</f>
        <v>10</v>
      </c>
      <c r="E231" s="1">
        <f>Szlovakia!F208</f>
        <v>3</v>
      </c>
      <c r="F231" s="1">
        <f>Ausztria!F208</f>
        <v>3</v>
      </c>
      <c r="G231" s="1">
        <f>Horvatorszag!F208</f>
        <v>6</v>
      </c>
      <c r="H231" s="1">
        <f>Szlovenia!F208</f>
        <v>12</v>
      </c>
      <c r="I231" s="1">
        <f>Szerbia!F208</f>
        <v>3</v>
      </c>
      <c r="J231" s="1">
        <f>Bulgaria!F208</f>
        <v>9</v>
      </c>
      <c r="K231" s="1">
        <f>Romania!F208</f>
        <v>9</v>
      </c>
    </row>
    <row r="232" spans="1:11" ht="13">
      <c r="A232" s="24">
        <v>44228</v>
      </c>
      <c r="B232" s="1">
        <f>Magyarország!F209</f>
        <v>9</v>
      </c>
      <c r="C232" s="1">
        <f>Lengyelorszag!F209</f>
        <v>16</v>
      </c>
      <c r="D232" s="1">
        <f>Csehorszag!F209</f>
        <v>11</v>
      </c>
      <c r="E232" s="1">
        <f>Szlovakia!F209</f>
        <v>4</v>
      </c>
      <c r="F232" s="1">
        <f>Ausztria!F209</f>
        <v>4</v>
      </c>
      <c r="G232" s="1">
        <f>Horvatorszag!F209</f>
        <v>8</v>
      </c>
      <c r="H232" s="1">
        <f>Szlovenia!F209</f>
        <v>10</v>
      </c>
      <c r="I232" s="1">
        <f>Szerbia!F209</f>
        <v>3</v>
      </c>
      <c r="J232" s="1">
        <f>Bulgaria!F209</f>
        <v>8</v>
      </c>
      <c r="K232" s="1">
        <f>Romania!F209</f>
        <v>10</v>
      </c>
    </row>
    <row r="233" spans="1:11" ht="13">
      <c r="A233" s="24">
        <v>44256</v>
      </c>
      <c r="B233" s="1">
        <f>Magyarország!F210</f>
        <v>11</v>
      </c>
      <c r="C233" s="1">
        <f>Lengyelorszag!F210</f>
        <v>14</v>
      </c>
      <c r="D233" s="1">
        <f>Csehorszag!F210</f>
        <v>12</v>
      </c>
      <c r="E233" s="1">
        <f>Szlovakia!F210</f>
        <v>5</v>
      </c>
      <c r="F233" s="1">
        <f>Ausztria!F210</f>
        <v>4</v>
      </c>
      <c r="G233" s="1">
        <f>Horvatorszag!F210</f>
        <v>8</v>
      </c>
      <c r="H233" s="1">
        <f>Szlovenia!F210</f>
        <v>9</v>
      </c>
      <c r="I233" s="1">
        <f>Szerbia!F210</f>
        <v>4</v>
      </c>
      <c r="J233" s="1">
        <f>Bulgaria!F210</f>
        <v>7</v>
      </c>
      <c r="K233" s="1">
        <f>Romania!F210</f>
        <v>11</v>
      </c>
    </row>
    <row r="234" spans="1:11" ht="13">
      <c r="A234" s="24">
        <v>44287</v>
      </c>
      <c r="B234" s="1">
        <f>Magyarország!F211</f>
        <v>11</v>
      </c>
      <c r="C234" s="1">
        <f>Lengyelorszag!F211</f>
        <v>12</v>
      </c>
      <c r="D234" s="1">
        <f>Csehorszag!F211</f>
        <v>12</v>
      </c>
      <c r="E234" s="1">
        <f>Szlovakia!F211</f>
        <v>5</v>
      </c>
      <c r="F234" s="1">
        <f>Ausztria!F211</f>
        <v>4</v>
      </c>
      <c r="G234" s="1">
        <f>Horvatorszag!F211</f>
        <v>7</v>
      </c>
      <c r="H234" s="1">
        <f>Szlovenia!F211</f>
        <v>6</v>
      </c>
      <c r="I234" s="1">
        <f>Szerbia!F211</f>
        <v>4</v>
      </c>
      <c r="J234" s="1">
        <f>Bulgaria!F211</f>
        <v>7</v>
      </c>
      <c r="K234" s="1">
        <f>Romania!F211</f>
        <v>10</v>
      </c>
    </row>
    <row r="235" spans="1:11" ht="13">
      <c r="A235" s="24">
        <v>44317</v>
      </c>
      <c r="B235" s="1">
        <f>Magyarország!F212</f>
        <v>11</v>
      </c>
      <c r="C235" s="1">
        <f>Lengyelorszag!F212</f>
        <v>12</v>
      </c>
      <c r="D235" s="1">
        <f>Csehorszag!F212</f>
        <v>12</v>
      </c>
      <c r="E235" s="1">
        <f>Szlovakia!F212</f>
        <v>4</v>
      </c>
      <c r="F235" s="1">
        <f>Ausztria!F212</f>
        <v>3</v>
      </c>
      <c r="G235" s="1">
        <f>Horvatorszag!F212</f>
        <v>8</v>
      </c>
      <c r="H235" s="1">
        <f>Szlovenia!F212</f>
        <v>9</v>
      </c>
      <c r="I235" s="1">
        <f>Szerbia!F212</f>
        <v>4</v>
      </c>
      <c r="J235" s="1">
        <f>Bulgaria!F212</f>
        <v>7</v>
      </c>
      <c r="K235" s="1">
        <f>Romania!F212</f>
        <v>9</v>
      </c>
    </row>
    <row r="236" spans="1:11" ht="13">
      <c r="A236" s="24">
        <v>44348</v>
      </c>
      <c r="B236" s="1">
        <f>Magyarország!F213</f>
        <v>11</v>
      </c>
      <c r="C236" s="1">
        <f>Lengyelorszag!F213</f>
        <v>11</v>
      </c>
      <c r="D236" s="1">
        <f>Csehorszag!F213</f>
        <v>12</v>
      </c>
      <c r="E236" s="1">
        <f>Szlovakia!F213</f>
        <v>4</v>
      </c>
      <c r="F236" s="1">
        <f>Ausztria!F213</f>
        <v>3</v>
      </c>
      <c r="G236" s="1">
        <f>Horvatorszag!F213</f>
        <v>8</v>
      </c>
      <c r="H236" s="1">
        <f>Szlovenia!F213</f>
        <v>9</v>
      </c>
      <c r="I236" s="1">
        <f>Szerbia!F213</f>
        <v>3</v>
      </c>
      <c r="J236" s="1">
        <f>Bulgaria!F213</f>
        <v>7</v>
      </c>
      <c r="K236" s="1">
        <f>Romania!F213</f>
        <v>8</v>
      </c>
    </row>
    <row r="237" spans="1:11" ht="13">
      <c r="A237" s="24">
        <v>44378</v>
      </c>
      <c r="B237" s="1">
        <f>Magyarország!F214</f>
        <v>11</v>
      </c>
      <c r="C237" s="1">
        <f>Lengyelorszag!F214</f>
        <v>12</v>
      </c>
      <c r="D237" s="1">
        <f>Csehorszag!F214</f>
        <v>10</v>
      </c>
      <c r="E237" s="1">
        <f>Szlovakia!F214</f>
        <v>4</v>
      </c>
      <c r="F237" s="1">
        <f>Ausztria!F214</f>
        <v>3</v>
      </c>
      <c r="G237" s="1">
        <f>Horvatorszag!F214</f>
        <v>6</v>
      </c>
      <c r="H237" s="1">
        <f>Szlovenia!F214</f>
        <v>7</v>
      </c>
      <c r="I237" s="1">
        <f>Szerbia!F214</f>
        <v>4</v>
      </c>
      <c r="J237" s="1">
        <f>Bulgaria!F214</f>
        <v>8</v>
      </c>
      <c r="K237" s="1">
        <f>Romania!F214</f>
        <v>9</v>
      </c>
    </row>
    <row r="238" spans="1:11" ht="13">
      <c r="A238" s="24">
        <v>44409</v>
      </c>
      <c r="B238" s="1">
        <f>Magyarország!F215</f>
        <v>10</v>
      </c>
      <c r="C238" s="1">
        <f>Lengyelorszag!F215</f>
        <v>12</v>
      </c>
      <c r="D238" s="1">
        <f>Csehorszag!F215</f>
        <v>11</v>
      </c>
      <c r="E238" s="1">
        <f>Szlovakia!F215</f>
        <v>5</v>
      </c>
      <c r="F238" s="1">
        <f>Ausztria!F215</f>
        <v>4</v>
      </c>
      <c r="G238" s="1">
        <f>Horvatorszag!F215</f>
        <v>7</v>
      </c>
      <c r="H238" s="1">
        <f>Szlovenia!F215</f>
        <v>7</v>
      </c>
      <c r="I238" s="1">
        <f>Szerbia!F215</f>
        <v>4</v>
      </c>
      <c r="J238" s="1">
        <f>Bulgaria!F215</f>
        <v>8</v>
      </c>
      <c r="K238" s="1">
        <f>Romania!F215</f>
        <v>10</v>
      </c>
    </row>
    <row r="239" spans="1:11" ht="13">
      <c r="A239" s="24">
        <v>44440</v>
      </c>
      <c r="B239" s="1">
        <f>Magyarország!F216</f>
        <v>12</v>
      </c>
      <c r="C239" s="1">
        <f>Lengyelorszag!F216</f>
        <v>13</v>
      </c>
      <c r="D239" s="1">
        <f>Csehorszag!F216</f>
        <v>14</v>
      </c>
      <c r="E239" s="1">
        <f>Szlovakia!F216</f>
        <v>5</v>
      </c>
      <c r="F239" s="1">
        <f>Ausztria!F216</f>
        <v>4</v>
      </c>
      <c r="G239" s="1">
        <f>Horvatorszag!F216</f>
        <v>7</v>
      </c>
      <c r="H239" s="1">
        <f>Szlovenia!F216</f>
        <v>13</v>
      </c>
      <c r="I239" s="1">
        <f>Szerbia!F216</f>
        <v>4</v>
      </c>
      <c r="J239" s="1">
        <f>Bulgaria!F216</f>
        <v>11</v>
      </c>
      <c r="K239" s="1">
        <f>Romania!F216</f>
        <v>10</v>
      </c>
    </row>
    <row r="240" spans="1:11" ht="13">
      <c r="A240" s="25">
        <v>44470</v>
      </c>
      <c r="B240" s="1">
        <f>Magyarország!F217</f>
        <v>12</v>
      </c>
      <c r="C240" s="1">
        <f>Lengyelorszag!F217</f>
        <v>13</v>
      </c>
      <c r="D240" s="1">
        <f>Csehorszag!F217</f>
        <v>11</v>
      </c>
      <c r="E240" s="1">
        <f>Szlovakia!F217</f>
        <v>4</v>
      </c>
      <c r="F240" s="1">
        <f>Ausztria!F217</f>
        <v>4</v>
      </c>
      <c r="G240" s="1">
        <f>Horvatorszag!F217</f>
        <v>8</v>
      </c>
      <c r="H240" s="1">
        <f>Szlovenia!F217</f>
        <v>12</v>
      </c>
      <c r="I240" s="1">
        <f>Szerbia!F217</f>
        <v>4</v>
      </c>
      <c r="J240" s="1">
        <f>Bulgaria!F217</f>
        <v>9</v>
      </c>
      <c r="K240" s="1">
        <f>Romania!F217</f>
        <v>10</v>
      </c>
    </row>
    <row r="241" spans="1:11" ht="13">
      <c r="A241" s="25">
        <v>44501</v>
      </c>
      <c r="B241" s="1">
        <f>Magyarország!F218</f>
        <v>12</v>
      </c>
      <c r="C241" s="1">
        <f>Lengyelorszag!F218</f>
        <v>11</v>
      </c>
      <c r="D241" s="1">
        <f>Csehorszag!F218</f>
        <v>12</v>
      </c>
      <c r="E241" s="1">
        <f>Szlovakia!F218</f>
        <v>3</v>
      </c>
      <c r="F241" s="1">
        <f>Ausztria!F218</f>
        <v>3</v>
      </c>
      <c r="G241" s="1">
        <f>Horvatorszag!F218</f>
        <v>8</v>
      </c>
      <c r="H241" s="1">
        <f>Szlovenia!F218</f>
        <v>8</v>
      </c>
      <c r="I241" s="1">
        <f>Szerbia!F218</f>
        <v>4</v>
      </c>
      <c r="J241" s="1">
        <f>Bulgaria!F218</f>
        <v>7</v>
      </c>
      <c r="K241" s="1">
        <f>Romania!F218</f>
        <v>10</v>
      </c>
    </row>
    <row r="242" spans="1:11" ht="13">
      <c r="A242" s="25">
        <v>44531</v>
      </c>
      <c r="B242" s="1">
        <f>Magyarország!F219</f>
        <v>8</v>
      </c>
      <c r="C242" s="1">
        <f>Lengyelorszag!F219</f>
        <v>10</v>
      </c>
      <c r="D242" s="1">
        <f>Csehorszag!F219</f>
        <v>9</v>
      </c>
      <c r="E242" s="1">
        <f>Szlovakia!F219</f>
        <v>4</v>
      </c>
      <c r="F242" s="1">
        <f>Ausztria!F219</f>
        <v>3</v>
      </c>
      <c r="G242" s="1">
        <f>Horvatorszag!F219</f>
        <v>6</v>
      </c>
      <c r="H242" s="1">
        <f>Szlovenia!F219</f>
        <v>7</v>
      </c>
      <c r="I242" s="1">
        <f>Szerbia!F219</f>
        <v>4</v>
      </c>
      <c r="J242" s="1">
        <f>Bulgaria!F219</f>
        <v>7</v>
      </c>
      <c r="K242" s="1">
        <f>Romania!F219</f>
        <v>7</v>
      </c>
    </row>
    <row r="243" spans="1:11" ht="13">
      <c r="A243" s="24">
        <v>44562</v>
      </c>
      <c r="B243" s="1">
        <f>Magyarország!F220</f>
        <v>13</v>
      </c>
      <c r="C243" s="1">
        <f>Lengyelorszag!F220</f>
        <v>19</v>
      </c>
      <c r="D243" s="1">
        <f>Csehorszag!F220</f>
        <v>14</v>
      </c>
      <c r="E243" s="1">
        <f>Szlovakia!F220</f>
        <v>5</v>
      </c>
      <c r="F243" s="1">
        <f>Ausztria!F220</f>
        <v>4</v>
      </c>
      <c r="G243" s="1">
        <f>Horvatorszag!F220</f>
        <v>7</v>
      </c>
      <c r="H243" s="1">
        <f>Szlovenia!F220</f>
        <v>12</v>
      </c>
      <c r="I243" s="1">
        <f>Szerbia!F220</f>
        <v>4</v>
      </c>
      <c r="J243" s="1">
        <f>Bulgaria!F220</f>
        <v>8</v>
      </c>
      <c r="K243" s="1">
        <f>Romania!F220</f>
        <v>10</v>
      </c>
    </row>
    <row r="244" spans="1:11" ht="13">
      <c r="A244" s="24">
        <v>44593</v>
      </c>
      <c r="B244" s="1">
        <f>Magyarország!F221</f>
        <v>13</v>
      </c>
      <c r="C244" s="1">
        <f>Lengyelorszag!F221</f>
        <v>20</v>
      </c>
      <c r="D244" s="1">
        <f>Csehorszag!F221</f>
        <v>12</v>
      </c>
      <c r="E244" s="1">
        <f>Szlovakia!F221</f>
        <v>4</v>
      </c>
      <c r="F244" s="1">
        <f>Ausztria!F221</f>
        <v>3</v>
      </c>
      <c r="G244" s="1">
        <f>Horvatorszag!F221</f>
        <v>8</v>
      </c>
      <c r="H244" s="1">
        <f>Szlovenia!F221</f>
        <v>12</v>
      </c>
      <c r="I244" s="1">
        <f>Szerbia!F221</f>
        <v>4</v>
      </c>
      <c r="J244" s="1">
        <f>Bulgaria!F221</f>
        <v>10</v>
      </c>
      <c r="K244" s="1">
        <f>Romania!F221</f>
        <v>11</v>
      </c>
    </row>
    <row r="245" spans="1:11" ht="13">
      <c r="A245" s="24">
        <v>44621</v>
      </c>
      <c r="B245" s="1">
        <f>Magyarország!F222</f>
        <v>13</v>
      </c>
      <c r="C245" s="1">
        <f>Lengyelorszag!F222</f>
        <v>20</v>
      </c>
      <c r="D245" s="1">
        <f>Csehorszag!F222</f>
        <v>15</v>
      </c>
      <c r="E245" s="1">
        <f>Szlovakia!F222</f>
        <v>6</v>
      </c>
      <c r="F245" s="1">
        <f>Ausztria!F222</f>
        <v>3</v>
      </c>
      <c r="G245" s="1">
        <f>Horvatorszag!F222</f>
        <v>8</v>
      </c>
      <c r="H245" s="1">
        <f>Szlovenia!F222</f>
        <v>13</v>
      </c>
      <c r="I245" s="1">
        <f>Szerbia!F222</f>
        <v>5</v>
      </c>
      <c r="J245" s="1">
        <f>Bulgaria!F222</f>
        <v>9</v>
      </c>
      <c r="K245" s="1">
        <f>Romania!F222</f>
        <v>11</v>
      </c>
    </row>
    <row r="246" spans="1:11" ht="13">
      <c r="A246" s="24">
        <v>44652</v>
      </c>
      <c r="B246" s="1">
        <f>Magyarország!F223</f>
        <v>13</v>
      </c>
      <c r="C246" s="1">
        <f>Lengyelorszag!F223</f>
        <v>19</v>
      </c>
      <c r="D246" s="1">
        <f>Csehorszag!F223</f>
        <v>14</v>
      </c>
      <c r="E246" s="1">
        <f>Szlovakia!F223</f>
        <v>5</v>
      </c>
      <c r="F246" s="1">
        <f>Ausztria!F223</f>
        <v>4</v>
      </c>
      <c r="G246" s="1">
        <f>Horvatorszag!F223</f>
        <v>7</v>
      </c>
      <c r="H246" s="1">
        <f>Szlovenia!F223</f>
        <v>11</v>
      </c>
      <c r="I246" s="1">
        <f>Szerbia!F223</f>
        <v>4</v>
      </c>
      <c r="J246" s="1">
        <f>Bulgaria!F223</f>
        <v>9</v>
      </c>
      <c r="K246" s="1">
        <f>Romania!F223</f>
        <v>10</v>
      </c>
    </row>
    <row r="247" spans="1:11" ht="13">
      <c r="A247" s="24">
        <v>44682</v>
      </c>
      <c r="B247" s="1">
        <f>Magyarország!F224</f>
        <v>11</v>
      </c>
      <c r="C247" s="1">
        <f>Lengyelorszag!F224</f>
        <v>16</v>
      </c>
      <c r="D247" s="1">
        <f>Csehorszag!F224</f>
        <v>13</v>
      </c>
      <c r="E247" s="1">
        <f>Szlovakia!F224</f>
        <v>5</v>
      </c>
      <c r="F247" s="1">
        <f>Ausztria!F224</f>
        <v>3</v>
      </c>
      <c r="G247" s="1">
        <f>Horvatorszag!F224</f>
        <v>7</v>
      </c>
      <c r="H247" s="1">
        <f>Szlovenia!F224</f>
        <v>12</v>
      </c>
      <c r="I247" s="1">
        <f>Szerbia!F224</f>
        <v>4</v>
      </c>
      <c r="J247" s="1">
        <f>Bulgaria!F224</f>
        <v>8</v>
      </c>
      <c r="K247" s="1">
        <f>Romania!F224</f>
        <v>10</v>
      </c>
    </row>
    <row r="248" spans="1:11" ht="13">
      <c r="A248" s="24">
        <v>44713</v>
      </c>
      <c r="B248" s="1">
        <f>Magyarország!F225</f>
        <v>11</v>
      </c>
      <c r="C248" s="1">
        <f>Lengyelorszag!F225</f>
        <v>17</v>
      </c>
      <c r="D248" s="1">
        <f>Csehorszag!F225</f>
        <v>12</v>
      </c>
      <c r="E248" s="1">
        <f>Szlovakia!F225</f>
        <v>4</v>
      </c>
      <c r="F248" s="1">
        <f>Ausztria!F225</f>
        <v>3</v>
      </c>
      <c r="G248" s="1">
        <f>Horvatorszag!F225</f>
        <v>5</v>
      </c>
      <c r="H248" s="1">
        <f>Szlovenia!F225</f>
        <v>12</v>
      </c>
      <c r="I248" s="1">
        <f>Szerbia!F225</f>
        <v>3</v>
      </c>
      <c r="J248" s="1">
        <f>Bulgaria!F225</f>
        <v>9</v>
      </c>
      <c r="K248" s="1">
        <f>Romania!F225</f>
        <v>10</v>
      </c>
    </row>
    <row r="249" spans="1:11" ht="13">
      <c r="A249" s="24">
        <v>44743</v>
      </c>
      <c r="B249" s="1">
        <f>Magyarország!F226</f>
        <v>10</v>
      </c>
      <c r="C249" s="1">
        <f>Lengyelorszag!F226</f>
        <v>18</v>
      </c>
      <c r="D249" s="1">
        <f>Csehorszag!F226</f>
        <v>10</v>
      </c>
      <c r="E249" s="1">
        <f>Szlovakia!F226</f>
        <v>4</v>
      </c>
      <c r="F249" s="1">
        <f>Ausztria!F226</f>
        <v>4</v>
      </c>
      <c r="G249" s="1">
        <f>Horvatorszag!F226</f>
        <v>5</v>
      </c>
      <c r="H249" s="1">
        <f>Szlovenia!F226</f>
        <v>11</v>
      </c>
      <c r="I249" s="1">
        <f>Szerbia!F226</f>
        <v>3</v>
      </c>
      <c r="J249" s="1">
        <f>Bulgaria!F226</f>
        <v>10</v>
      </c>
      <c r="K249" s="1">
        <f>Romania!F226</f>
        <v>10</v>
      </c>
    </row>
    <row r="250" spans="1:11" ht="13">
      <c r="A250" s="24">
        <v>44774</v>
      </c>
      <c r="B250" s="1">
        <f>Magyarország!F227</f>
        <v>12</v>
      </c>
      <c r="C250" s="1">
        <f>Lengyelorszag!F227</f>
        <v>18</v>
      </c>
      <c r="D250" s="1">
        <f>Csehorszag!F227</f>
        <v>12</v>
      </c>
      <c r="E250" s="1">
        <f>Szlovakia!F227</f>
        <v>5</v>
      </c>
      <c r="F250" s="1">
        <f>Ausztria!F227</f>
        <v>3</v>
      </c>
      <c r="G250" s="1">
        <f>Horvatorszag!F227</f>
        <v>6</v>
      </c>
      <c r="H250" s="1">
        <f>Szlovenia!F227</f>
        <v>11</v>
      </c>
      <c r="I250" s="1">
        <f>Szerbia!F227</f>
        <v>3</v>
      </c>
      <c r="J250" s="1">
        <f>Bulgaria!F227</f>
        <v>9</v>
      </c>
      <c r="K250" s="1">
        <f>Romania!F227</f>
        <v>10</v>
      </c>
    </row>
    <row r="251" spans="1:11" ht="13">
      <c r="A251" s="24">
        <v>44805</v>
      </c>
      <c r="B251" s="1">
        <f>Magyarország!F228</f>
        <v>10</v>
      </c>
      <c r="C251" s="1">
        <f>Lengyelorszag!F228</f>
        <v>19</v>
      </c>
      <c r="D251" s="1">
        <f>Csehorszag!F228</f>
        <v>14</v>
      </c>
      <c r="E251" s="1">
        <f>Szlovakia!F228</f>
        <v>5</v>
      </c>
      <c r="F251" s="1">
        <f>Ausztria!F228</f>
        <v>4</v>
      </c>
      <c r="G251" s="1">
        <f>Horvatorszag!F228</f>
        <v>8</v>
      </c>
      <c r="H251" s="1">
        <f>Szlovenia!F228</f>
        <v>16</v>
      </c>
      <c r="I251" s="1">
        <f>Szerbia!F228</f>
        <v>4</v>
      </c>
      <c r="J251" s="1">
        <f>Bulgaria!F228</f>
        <v>9</v>
      </c>
      <c r="K251" s="1">
        <f>Romania!F228</f>
        <v>10</v>
      </c>
    </row>
    <row r="252" spans="1:11" ht="13">
      <c r="A252" s="25">
        <v>44835</v>
      </c>
      <c r="B252" s="1">
        <f>Magyarország!F229</f>
        <v>12</v>
      </c>
      <c r="C252" s="1">
        <f>Lengyelorszag!F229</f>
        <v>19</v>
      </c>
      <c r="D252" s="1">
        <f>Csehorszag!F229</f>
        <v>13</v>
      </c>
      <c r="E252" s="1">
        <f>Szlovakia!F229</f>
        <v>6</v>
      </c>
      <c r="F252" s="1">
        <f>Ausztria!F229</f>
        <v>3</v>
      </c>
      <c r="G252" s="1">
        <f>Horvatorszag!F229</f>
        <v>8</v>
      </c>
      <c r="H252" s="1">
        <f>Szlovenia!F229</f>
        <v>16</v>
      </c>
      <c r="I252" s="1">
        <f>Szerbia!F229</f>
        <v>3</v>
      </c>
      <c r="J252" s="1">
        <f>Bulgaria!F229</f>
        <v>11</v>
      </c>
      <c r="K252" s="1">
        <f>Romania!F229</f>
        <v>11</v>
      </c>
    </row>
    <row r="253" spans="1:11" ht="13">
      <c r="A253" s="25">
        <v>44866</v>
      </c>
      <c r="B253" s="1">
        <f>Magyarország!F230</f>
        <v>11</v>
      </c>
      <c r="C253" s="1">
        <f>Lengyelorszag!F230</f>
        <v>19</v>
      </c>
      <c r="D253" s="1">
        <f>Csehorszag!F230</f>
        <v>13</v>
      </c>
      <c r="E253" s="1">
        <f>Szlovakia!F230</f>
        <v>5</v>
      </c>
      <c r="F253" s="1">
        <f>Ausztria!F230</f>
        <v>4</v>
      </c>
      <c r="G253" s="1">
        <f>Horvatorszag!F230</f>
        <v>9</v>
      </c>
      <c r="H253" s="1">
        <f>Szlovenia!F230</f>
        <v>14</v>
      </c>
      <c r="I253" s="1">
        <f>Szerbia!F230</f>
        <v>4</v>
      </c>
      <c r="J253" s="1">
        <f>Bulgaria!F230</f>
        <v>11</v>
      </c>
      <c r="K253" s="1">
        <f>Romania!F230</f>
        <v>11</v>
      </c>
    </row>
    <row r="254" spans="1:11" ht="13">
      <c r="A254" s="25">
        <v>44896</v>
      </c>
      <c r="B254" s="1">
        <f>Magyarország!F231</f>
        <v>8</v>
      </c>
      <c r="C254" s="1">
        <f>Lengyelorszag!F231</f>
        <v>15</v>
      </c>
      <c r="D254" s="1">
        <f>Csehorszag!F231</f>
        <v>9</v>
      </c>
      <c r="E254" s="1">
        <f>Szlovakia!F231</f>
        <v>3</v>
      </c>
      <c r="F254" s="1">
        <f>Ausztria!F231</f>
        <v>3</v>
      </c>
      <c r="G254" s="1">
        <f>Horvatorszag!F231</f>
        <v>7</v>
      </c>
      <c r="H254" s="1">
        <f>Szlovenia!F231</f>
        <v>10</v>
      </c>
      <c r="I254" s="1">
        <f>Szerbia!F231</f>
        <v>4</v>
      </c>
      <c r="J254" s="1">
        <f>Bulgaria!F231</f>
        <v>7</v>
      </c>
      <c r="K254" s="1">
        <f>Romania!F231</f>
        <v>8</v>
      </c>
    </row>
    <row r="255" spans="1:11" ht="13">
      <c r="A255" s="24">
        <v>44927</v>
      </c>
      <c r="B255" s="1">
        <f>Magyarország!F232</f>
        <v>12</v>
      </c>
      <c r="C255" s="1">
        <f>Lengyelorszag!F232</f>
        <v>21</v>
      </c>
      <c r="D255" s="1">
        <f>Csehorszag!F232</f>
        <v>15</v>
      </c>
      <c r="E255" s="1">
        <f>Szlovakia!F232</f>
        <v>5</v>
      </c>
      <c r="F255" s="1">
        <f>Ausztria!F232</f>
        <v>4</v>
      </c>
      <c r="G255" s="1">
        <f>Horvatorszag!F232</f>
        <v>10</v>
      </c>
      <c r="H255" s="1">
        <f>Szlovenia!F232</f>
        <v>16</v>
      </c>
      <c r="I255" s="1">
        <f>Szerbia!F232</f>
        <v>4</v>
      </c>
      <c r="J255" s="1">
        <f>Bulgaria!F232</f>
        <v>11</v>
      </c>
      <c r="K255" s="1">
        <f>Romania!F232</f>
        <v>11</v>
      </c>
    </row>
    <row r="256" spans="1:11" ht="13">
      <c r="A256" s="24">
        <v>44958</v>
      </c>
      <c r="B256" s="1">
        <f>Magyarország!F233</f>
        <v>14</v>
      </c>
      <c r="C256" s="1">
        <f>Lengyelorszag!F233</f>
        <v>21</v>
      </c>
      <c r="D256" s="1">
        <f>Csehorszag!F233</f>
        <v>13</v>
      </c>
      <c r="E256" s="1">
        <f>Szlovakia!F233</f>
        <v>5</v>
      </c>
      <c r="F256" s="1">
        <f>Ausztria!F233</f>
        <v>4</v>
      </c>
      <c r="G256" s="1">
        <f>Horvatorszag!F233</f>
        <v>10</v>
      </c>
      <c r="H256" s="1">
        <f>Szlovenia!F233</f>
        <v>15</v>
      </c>
      <c r="I256" s="1">
        <f>Szerbia!F233</f>
        <v>4</v>
      </c>
      <c r="J256" s="1">
        <f>Bulgaria!F233</f>
        <v>10</v>
      </c>
      <c r="K256" s="1">
        <f>Romania!F233</f>
        <v>11</v>
      </c>
    </row>
    <row r="257" spans="1:11" ht="13">
      <c r="A257" s="24">
        <v>44986</v>
      </c>
      <c r="B257" s="1">
        <f>Magyarország!F234</f>
        <v>12</v>
      </c>
      <c r="C257" s="1">
        <f>Lengyelorszag!F234</f>
        <v>21</v>
      </c>
      <c r="D257" s="1">
        <f>Csehorszag!F234</f>
        <v>15</v>
      </c>
      <c r="E257" s="1">
        <f>Szlovakia!F234</f>
        <v>5</v>
      </c>
      <c r="F257" s="1">
        <f>Ausztria!F234</f>
        <v>4</v>
      </c>
      <c r="G257" s="1">
        <f>Horvatorszag!F234</f>
        <v>15</v>
      </c>
      <c r="H257" s="1">
        <f>Szlovenia!F234</f>
        <v>18</v>
      </c>
      <c r="I257" s="1">
        <f>Szerbia!F234</f>
        <v>4</v>
      </c>
      <c r="J257" s="1">
        <f>Bulgaria!F234</f>
        <v>14</v>
      </c>
      <c r="K257" s="1">
        <f>Romania!F234</f>
        <v>12</v>
      </c>
    </row>
    <row r="258" spans="1:11" ht="13">
      <c r="A258" s="24">
        <v>45017</v>
      </c>
      <c r="B258" s="1">
        <f>Magyarország!F235</f>
        <v>13</v>
      </c>
      <c r="C258" s="1">
        <f>Lengyelorszag!F235</f>
        <v>19</v>
      </c>
      <c r="D258" s="1">
        <f>Csehorszag!F235</f>
        <v>13</v>
      </c>
      <c r="E258" s="1">
        <f>Szlovakia!F235</f>
        <v>6</v>
      </c>
      <c r="F258" s="1">
        <f>Ausztria!F235</f>
        <v>3</v>
      </c>
      <c r="G258" s="1">
        <f>Horvatorszag!F235</f>
        <v>13</v>
      </c>
      <c r="H258" s="1">
        <f>Szlovenia!F235</f>
        <v>17</v>
      </c>
      <c r="I258" s="1">
        <f>Szerbia!F235</f>
        <v>4</v>
      </c>
      <c r="J258" s="1">
        <f>Bulgaria!F235</f>
        <v>13</v>
      </c>
      <c r="K258" s="1">
        <f>Romania!F235</f>
        <v>10</v>
      </c>
    </row>
    <row r="259" spans="1:11" ht="13">
      <c r="A259" s="24">
        <v>45047</v>
      </c>
      <c r="B259" s="1">
        <f>Magyarország!F236</f>
        <v>12</v>
      </c>
      <c r="C259" s="1">
        <f>Lengyelorszag!F236</f>
        <v>18</v>
      </c>
      <c r="D259" s="1">
        <f>Csehorszag!F236</f>
        <v>14</v>
      </c>
      <c r="E259" s="1">
        <f>Szlovakia!F236</f>
        <v>6</v>
      </c>
      <c r="F259" s="1">
        <f>Ausztria!F236</f>
        <v>4</v>
      </c>
      <c r="G259" s="1">
        <f>Horvatorszag!F236</f>
        <v>12</v>
      </c>
      <c r="H259" s="1">
        <f>Szlovenia!F236</f>
        <v>19</v>
      </c>
      <c r="I259" s="1">
        <f>Szerbia!F236</f>
        <v>4</v>
      </c>
      <c r="J259" s="1">
        <f>Bulgaria!F236</f>
        <v>14</v>
      </c>
      <c r="K259" s="1">
        <f>Romania!F236</f>
        <v>12</v>
      </c>
    </row>
    <row r="260" spans="1:11" ht="13">
      <c r="A260" s="24">
        <v>45078</v>
      </c>
      <c r="B260" s="1">
        <f>Magyarország!F237</f>
        <v>12</v>
      </c>
      <c r="C260" s="1">
        <f>Lengyelorszag!F237</f>
        <v>18</v>
      </c>
      <c r="D260" s="1">
        <f>Csehorszag!F237</f>
        <v>14</v>
      </c>
      <c r="E260" s="1">
        <f>Szlovakia!F237</f>
        <v>5</v>
      </c>
      <c r="F260" s="1">
        <f>Ausztria!F237</f>
        <v>4</v>
      </c>
      <c r="G260" s="1">
        <f>Horvatorszag!F237</f>
        <v>11</v>
      </c>
      <c r="H260" s="1">
        <f>Szlovenia!F237</f>
        <v>14</v>
      </c>
      <c r="I260" s="1">
        <f>Szerbia!F237</f>
        <v>6</v>
      </c>
      <c r="J260" s="1">
        <f>Bulgaria!F237</f>
        <v>12</v>
      </c>
      <c r="K260" s="1">
        <f>Romania!F237</f>
        <v>11</v>
      </c>
    </row>
    <row r="261" spans="1:11" ht="13">
      <c r="A261" s="24">
        <v>45108</v>
      </c>
      <c r="B261" s="1">
        <f>Magyarország!F238</f>
        <v>10</v>
      </c>
      <c r="C261" s="1">
        <f>Lengyelorszag!F238</f>
        <v>19</v>
      </c>
      <c r="D261" s="1">
        <f>Csehorszag!F238</f>
        <v>11</v>
      </c>
      <c r="E261" s="1">
        <f>Szlovakia!F238</f>
        <v>5</v>
      </c>
      <c r="F261" s="1">
        <f>Ausztria!F238</f>
        <v>4</v>
      </c>
      <c r="G261" s="1">
        <f>Horvatorszag!F238</f>
        <v>10</v>
      </c>
      <c r="H261" s="1">
        <f>Szlovenia!F238</f>
        <v>13</v>
      </c>
      <c r="I261" s="1">
        <f>Szerbia!F238</f>
        <v>4</v>
      </c>
      <c r="J261" s="1">
        <f>Bulgaria!F238</f>
        <v>13</v>
      </c>
      <c r="K261" s="1">
        <f>Romania!F238</f>
        <v>11</v>
      </c>
    </row>
    <row r="262" spans="1:11" ht="13">
      <c r="A262" s="24">
        <v>45139</v>
      </c>
      <c r="B262" s="1">
        <f>Magyarország!F239</f>
        <v>12</v>
      </c>
      <c r="C262" s="1">
        <f>Lengyelorszag!F239</f>
        <v>19</v>
      </c>
      <c r="D262" s="1">
        <f>Csehorszag!F239</f>
        <v>14</v>
      </c>
      <c r="E262" s="1">
        <f>Szlovakia!F239</f>
        <v>5</v>
      </c>
      <c r="F262" s="1">
        <f>Ausztria!F239</f>
        <v>4</v>
      </c>
      <c r="G262" s="1">
        <f>Horvatorszag!F239</f>
        <v>10</v>
      </c>
      <c r="H262" s="1">
        <f>Szlovenia!F239</f>
        <v>13</v>
      </c>
      <c r="I262" s="1">
        <f>Szerbia!F239</f>
        <v>5</v>
      </c>
      <c r="J262" s="1">
        <f>Bulgaria!F239</f>
        <v>14</v>
      </c>
      <c r="K262" s="1">
        <f>Romania!F239</f>
        <v>11</v>
      </c>
    </row>
    <row r="263" spans="1:11" ht="13">
      <c r="A263" s="24">
        <v>45170</v>
      </c>
      <c r="B263" s="1">
        <f>Magyarország!F240</f>
        <v>12</v>
      </c>
      <c r="C263" s="1">
        <f>Lengyelorszag!F240</f>
        <v>21</v>
      </c>
      <c r="D263" s="1">
        <f>Csehorszag!F240</f>
        <v>17</v>
      </c>
      <c r="E263" s="1">
        <f>Szlovakia!F240</f>
        <v>6</v>
      </c>
      <c r="F263" s="1">
        <f>Ausztria!F240</f>
        <v>4</v>
      </c>
      <c r="G263" s="1">
        <f>Horvatorszag!F240</f>
        <v>13</v>
      </c>
      <c r="H263" s="1">
        <f>Szlovenia!F240</f>
        <v>19</v>
      </c>
      <c r="I263" s="1">
        <f>Szerbia!F240</f>
        <v>5</v>
      </c>
      <c r="J263" s="1">
        <f>Bulgaria!F240</f>
        <v>15</v>
      </c>
      <c r="K263" s="1">
        <f>Romania!F240</f>
        <v>11</v>
      </c>
    </row>
    <row r="264" spans="1:11" ht="13">
      <c r="A264" s="25">
        <v>45200</v>
      </c>
      <c r="B264" s="1">
        <f>Magyarország!F241</f>
        <v>12</v>
      </c>
      <c r="C264" s="1">
        <f>Lengyelorszag!F241</f>
        <v>20</v>
      </c>
      <c r="D264" s="1">
        <f>Csehorszag!F241</f>
        <v>16</v>
      </c>
      <c r="E264" s="1">
        <f>Szlovakia!F241</f>
        <v>6</v>
      </c>
      <c r="F264" s="1">
        <f>Ausztria!F241</f>
        <v>4</v>
      </c>
      <c r="G264" s="1">
        <f>Horvatorszag!F241</f>
        <v>13</v>
      </c>
      <c r="H264" s="1">
        <f>Szlovenia!F241</f>
        <v>17</v>
      </c>
      <c r="I264" s="1">
        <f>Szerbia!F241</f>
        <v>4</v>
      </c>
      <c r="J264" s="1">
        <f>Bulgaria!F241</f>
        <v>15</v>
      </c>
      <c r="K264" s="1">
        <f>Romania!F241</f>
        <v>12</v>
      </c>
    </row>
    <row r="265" spans="1:11" ht="13">
      <c r="A265" s="25">
        <v>45231</v>
      </c>
      <c r="B265" s="1">
        <f>Magyarország!F242</f>
        <v>13</v>
      </c>
      <c r="C265" s="1">
        <f>Lengyelorszag!F242</f>
        <v>18</v>
      </c>
      <c r="D265" s="1">
        <f>Csehorszag!F242</f>
        <v>15</v>
      </c>
      <c r="E265" s="1">
        <f>Szlovakia!F242</f>
        <v>5</v>
      </c>
      <c r="F265" s="1">
        <f>Ausztria!F242</f>
        <v>4</v>
      </c>
      <c r="G265" s="1">
        <f>Horvatorszag!F242</f>
        <v>13</v>
      </c>
      <c r="H265" s="1">
        <f>Szlovenia!F242</f>
        <v>15</v>
      </c>
      <c r="I265" s="1">
        <f>Szerbia!F242</f>
        <v>3</v>
      </c>
      <c r="J265" s="1">
        <f>Bulgaria!F242</f>
        <v>14</v>
      </c>
      <c r="K265" s="1">
        <f>Romania!F242</f>
        <v>11</v>
      </c>
    </row>
    <row r="266" spans="1:11" ht="13">
      <c r="A266" s="25">
        <v>45261</v>
      </c>
      <c r="B266" s="1">
        <f>Magyarország!F243</f>
        <v>6</v>
      </c>
      <c r="C266" s="1">
        <f>Lengyelorszag!F243</f>
        <v>14</v>
      </c>
      <c r="D266" s="1">
        <f>Csehorszag!F243</f>
        <v>10</v>
      </c>
      <c r="E266" s="1">
        <f>Szlovakia!F243</f>
        <v>4</v>
      </c>
      <c r="F266" s="1">
        <f>Ausztria!F243</f>
        <v>3</v>
      </c>
      <c r="G266" s="1">
        <f>Horvatorszag!F243</f>
        <v>11</v>
      </c>
      <c r="H266" s="1">
        <f>Szlovenia!F243</f>
        <v>13</v>
      </c>
      <c r="I266" s="1">
        <f>Szerbia!F243</f>
        <v>3</v>
      </c>
      <c r="J266" s="1">
        <f>Bulgaria!F243</f>
        <v>12</v>
      </c>
      <c r="K266" s="1">
        <f>Romania!F243</f>
        <v>9</v>
      </c>
    </row>
    <row r="267" spans="1:11" ht="13">
      <c r="A267" s="24">
        <v>45292</v>
      </c>
      <c r="B267" s="1">
        <f>Magyarország!F244</f>
        <v>12</v>
      </c>
      <c r="C267" s="1">
        <f>Lengyelorszag!F244</f>
        <v>19</v>
      </c>
      <c r="D267" s="1">
        <f>Csehorszag!F244</f>
        <v>16</v>
      </c>
      <c r="E267" s="1">
        <f>Szlovakia!F244</f>
        <v>6</v>
      </c>
      <c r="F267" s="1">
        <f>Ausztria!F244</f>
        <v>4</v>
      </c>
      <c r="G267" s="1">
        <f>Horvatorszag!F244</f>
        <v>14</v>
      </c>
      <c r="H267" s="1">
        <f>Szlovenia!F244</f>
        <v>16</v>
      </c>
      <c r="I267" s="1">
        <f>Szerbia!F244</f>
        <v>4</v>
      </c>
      <c r="J267" s="1">
        <f>Bulgaria!F244</f>
        <v>14</v>
      </c>
      <c r="K267" s="1">
        <f>Romania!F244</f>
        <v>12</v>
      </c>
    </row>
    <row r="268" spans="1:11" ht="13">
      <c r="A268" s="24">
        <v>45323</v>
      </c>
      <c r="B268" s="1">
        <f>Magyarország!F245</f>
        <v>12</v>
      </c>
      <c r="C268" s="1">
        <f>Lengyelorszag!F245</f>
        <v>19</v>
      </c>
      <c r="D268" s="1">
        <f>Csehorszag!F245</f>
        <v>14</v>
      </c>
      <c r="E268" s="1">
        <f>Szlovakia!F245</f>
        <v>6</v>
      </c>
      <c r="F268" s="1">
        <f>Ausztria!F245</f>
        <v>4</v>
      </c>
      <c r="G268" s="1">
        <f>Horvatorszag!F245</f>
        <v>13</v>
      </c>
      <c r="H268" s="1">
        <f>Szlovenia!F245</f>
        <v>17</v>
      </c>
      <c r="I268" s="1">
        <f>Szerbia!F245</f>
        <v>4</v>
      </c>
      <c r="J268" s="1">
        <f>Bulgaria!F245</f>
        <v>18</v>
      </c>
      <c r="K268" s="1">
        <f>Romania!F245</f>
        <v>13</v>
      </c>
    </row>
    <row r="269" spans="1:11" ht="13">
      <c r="A269" s="24">
        <v>45352</v>
      </c>
      <c r="B269" s="1">
        <f>Magyarország!F246</f>
        <v>11</v>
      </c>
      <c r="C269" s="1">
        <f>Lengyelorszag!F246</f>
        <v>17</v>
      </c>
      <c r="D269" s="1">
        <f>Csehorszag!F246</f>
        <v>14</v>
      </c>
      <c r="E269" s="1">
        <f>Szlovakia!F246</f>
        <v>6</v>
      </c>
      <c r="F269" s="1">
        <f>Ausztria!F246</f>
        <v>3</v>
      </c>
      <c r="G269" s="1">
        <f>Horvatorszag!F246</f>
        <v>13</v>
      </c>
      <c r="H269" s="1">
        <f>Szlovenia!F246</f>
        <v>15</v>
      </c>
      <c r="I269" s="1">
        <f>Szerbia!F246</f>
        <v>6</v>
      </c>
      <c r="J269" s="1">
        <f>Bulgaria!F246</f>
        <v>13</v>
      </c>
      <c r="K269" s="1">
        <f>Romania!F246</f>
        <v>13</v>
      </c>
    </row>
    <row r="270" spans="1:11" ht="13">
      <c r="A270" s="24">
        <v>45383</v>
      </c>
      <c r="B270" s="1">
        <f>Magyarország!F247</f>
        <v>11</v>
      </c>
      <c r="C270" s="1">
        <f>Lengyelorszag!F247</f>
        <v>18</v>
      </c>
      <c r="D270" s="1">
        <f>Csehorszag!F247</f>
        <v>14</v>
      </c>
      <c r="E270" s="1">
        <f>Szlovakia!F247</f>
        <v>5</v>
      </c>
      <c r="F270" s="1">
        <f>Ausztria!F247</f>
        <v>4</v>
      </c>
      <c r="G270" s="1">
        <f>Horvatorszag!F247</f>
        <v>13</v>
      </c>
      <c r="H270" s="1">
        <f>Szlovenia!F247</f>
        <v>15</v>
      </c>
      <c r="I270" s="1">
        <f>Szerbia!F247</f>
        <v>5</v>
      </c>
      <c r="J270" s="1">
        <f>Bulgaria!F247</f>
        <v>14</v>
      </c>
      <c r="K270" s="1">
        <f>Romania!F247</f>
        <v>12</v>
      </c>
    </row>
    <row r="271" spans="1:11" ht="13">
      <c r="A271" s="24">
        <v>45413</v>
      </c>
      <c r="B271" s="1">
        <f>Magyarország!F248</f>
        <v>11</v>
      </c>
      <c r="C271" s="1">
        <f>Lengyelorszag!F248</f>
        <v>15</v>
      </c>
      <c r="D271" s="1">
        <f>Csehorszag!F248</f>
        <v>13</v>
      </c>
      <c r="E271" s="1">
        <f>Szlovakia!F248</f>
        <v>5</v>
      </c>
      <c r="F271" s="1">
        <f>Ausztria!F248</f>
        <v>3</v>
      </c>
      <c r="G271" s="1">
        <f>Horvatorszag!F248</f>
        <v>10</v>
      </c>
      <c r="H271" s="1">
        <f>Szlovenia!F248</f>
        <v>13</v>
      </c>
      <c r="I271" s="1">
        <f>Szerbia!F248</f>
        <v>3</v>
      </c>
      <c r="J271" s="1">
        <f>Bulgaria!F248</f>
        <v>15</v>
      </c>
      <c r="K271" s="1">
        <f>Romania!F248</f>
        <v>11</v>
      </c>
    </row>
    <row r="272" spans="1:11" ht="13">
      <c r="A272" s="24">
        <v>45444</v>
      </c>
      <c r="B272" s="1">
        <f>Magyarország!F249</f>
        <v>9</v>
      </c>
      <c r="C272" s="1">
        <f>Lengyelorszag!F249</f>
        <v>14</v>
      </c>
      <c r="D272" s="1">
        <f>Csehorszag!F249</f>
        <v>13</v>
      </c>
      <c r="E272" s="1">
        <f>Szlovakia!F249</f>
        <v>5</v>
      </c>
      <c r="F272" s="1">
        <f>Ausztria!F249</f>
        <v>3</v>
      </c>
      <c r="G272" s="1">
        <f>Horvatorszag!F249</f>
        <v>8</v>
      </c>
      <c r="H272" s="1">
        <f>Szlovenia!F249</f>
        <v>11</v>
      </c>
      <c r="I272" s="1">
        <f>Szerbia!F249</f>
        <v>4</v>
      </c>
      <c r="J272" s="1">
        <f>Bulgaria!F249</f>
        <v>13</v>
      </c>
      <c r="K272" s="1">
        <f>Romania!F249</f>
        <v>9</v>
      </c>
    </row>
    <row r="273" spans="1:11" ht="13">
      <c r="A273" s="24">
        <v>45474</v>
      </c>
      <c r="B273" s="1">
        <f>Magyarország!F250</f>
        <v>10</v>
      </c>
      <c r="C273" s="1">
        <f>Lengyelorszag!F250</f>
        <v>17</v>
      </c>
      <c r="D273" s="1">
        <f>Csehorszag!F250</f>
        <v>11</v>
      </c>
      <c r="E273" s="1">
        <f>Szlovakia!F250</f>
        <v>5</v>
      </c>
      <c r="F273" s="1">
        <f>Ausztria!F250</f>
        <v>4</v>
      </c>
      <c r="G273" s="1">
        <f>Horvatorszag!F250</f>
        <v>9</v>
      </c>
      <c r="H273" s="1">
        <f>Szlovenia!F250</f>
        <v>13</v>
      </c>
      <c r="I273" s="1">
        <f>Szerbia!F250</f>
        <v>4</v>
      </c>
      <c r="J273" s="1">
        <f>Bulgaria!F250</f>
        <v>13</v>
      </c>
      <c r="K273" s="1">
        <f>Romania!F250</f>
        <v>12</v>
      </c>
    </row>
    <row r="274" spans="1:11" ht="13">
      <c r="A274" s="24">
        <v>45505</v>
      </c>
      <c r="B274" s="1">
        <f>Magyarország!F251</f>
        <v>9</v>
      </c>
      <c r="C274" s="1">
        <f>Lengyelorszag!F251</f>
        <v>16</v>
      </c>
      <c r="D274" s="1">
        <f>Csehorszag!F251</f>
        <v>12</v>
      </c>
      <c r="E274" s="1">
        <f>Szlovakia!F251</f>
        <v>5</v>
      </c>
      <c r="F274" s="1">
        <f>Ausztria!F251</f>
        <v>3</v>
      </c>
      <c r="G274" s="1">
        <f>Horvatorszag!F251</f>
        <v>9</v>
      </c>
      <c r="H274" s="1">
        <f>Szlovenia!F251</f>
        <v>10</v>
      </c>
      <c r="I274" s="1">
        <f>Szerbia!F251</f>
        <v>4</v>
      </c>
      <c r="J274" s="1">
        <f>Bulgaria!F251</f>
        <v>13</v>
      </c>
      <c r="K274" s="1">
        <f>Romania!F251</f>
        <v>11</v>
      </c>
    </row>
    <row r="275" spans="1:11" ht="13">
      <c r="A275" s="24">
        <v>45536</v>
      </c>
      <c r="B275" s="1">
        <f>Magyarország!F252</f>
        <v>10</v>
      </c>
      <c r="C275" s="1">
        <f>Lengyelorszag!F252</f>
        <v>17</v>
      </c>
      <c r="D275" s="1">
        <f>Csehorszag!F252</f>
        <v>15</v>
      </c>
      <c r="E275" s="1">
        <f>Szlovakia!F252</f>
        <v>6</v>
      </c>
      <c r="F275" s="1">
        <f>Ausztria!F252</f>
        <v>4</v>
      </c>
      <c r="G275" s="1">
        <f>Horvatorszag!F252</f>
        <v>13</v>
      </c>
      <c r="H275" s="1">
        <f>Szlovenia!F252</f>
        <v>14</v>
      </c>
      <c r="I275" s="1">
        <f>Szerbia!F252</f>
        <v>4</v>
      </c>
      <c r="J275" s="1">
        <f>Bulgaria!F252</f>
        <v>14</v>
      </c>
      <c r="K275" s="1">
        <f>Romania!F252</f>
        <v>12</v>
      </c>
    </row>
    <row r="276" spans="1:11" ht="13">
      <c r="A276" s="25">
        <v>45566</v>
      </c>
      <c r="B276" s="1">
        <f>Magyarország!F253</f>
        <v>12</v>
      </c>
      <c r="C276" s="1">
        <f>Lengyelorszag!F253</f>
        <v>19</v>
      </c>
      <c r="D276" s="1">
        <f>Csehorszag!F253</f>
        <v>15</v>
      </c>
      <c r="E276" s="1">
        <f>Szlovakia!F253</f>
        <v>7</v>
      </c>
      <c r="F276" s="1">
        <f>Ausztria!F253</f>
        <v>4</v>
      </c>
      <c r="G276" s="1">
        <f>Horvatorszag!F253</f>
        <v>14</v>
      </c>
      <c r="H276" s="1">
        <f>Szlovenia!F253</f>
        <v>15</v>
      </c>
      <c r="I276" s="1">
        <f>Szerbia!F253</f>
        <v>5</v>
      </c>
      <c r="J276" s="1">
        <f>Bulgaria!F253</f>
        <v>16</v>
      </c>
      <c r="K276" s="1">
        <f>Romania!F253</f>
        <v>13</v>
      </c>
    </row>
    <row r="277" spans="1:11" ht="13">
      <c r="A277" s="25">
        <v>45597</v>
      </c>
      <c r="B277" s="1">
        <f>Magyarország!F254</f>
        <v>11</v>
      </c>
      <c r="C277" s="1">
        <f>Lengyelorszag!F254</f>
        <v>18</v>
      </c>
      <c r="D277" s="1">
        <f>Csehorszag!F254</f>
        <v>14</v>
      </c>
      <c r="E277" s="1">
        <f>Szlovakia!F254</f>
        <v>5</v>
      </c>
      <c r="F277" s="1">
        <f>Ausztria!F254</f>
        <v>3</v>
      </c>
      <c r="G277" s="1">
        <f>Horvatorszag!F254</f>
        <v>11</v>
      </c>
      <c r="H277" s="1">
        <f>Szlovenia!F254</f>
        <v>12</v>
      </c>
      <c r="I277" s="1">
        <f>Szerbia!F254</f>
        <v>4</v>
      </c>
      <c r="J277" s="1">
        <f>Bulgaria!F254</f>
        <v>14</v>
      </c>
      <c r="K277" s="1">
        <f>Romania!F254</f>
        <v>12</v>
      </c>
    </row>
    <row r="278" spans="1:11" ht="13">
      <c r="A278" s="25">
        <v>45627</v>
      </c>
      <c r="B278" s="1">
        <f>Magyarország!F255</f>
        <v>9</v>
      </c>
      <c r="C278" s="1">
        <f>Lengyelorszag!F255</f>
        <v>13</v>
      </c>
      <c r="D278" s="1">
        <f>Csehorszag!F255</f>
        <v>11</v>
      </c>
      <c r="E278" s="1">
        <f>Szlovakia!F255</f>
        <v>4</v>
      </c>
      <c r="F278" s="1">
        <f>Ausztria!F255</f>
        <v>3</v>
      </c>
      <c r="G278" s="1">
        <f>Horvatorszag!F255</f>
        <v>8</v>
      </c>
      <c r="H278" s="1">
        <f>Szlovenia!F255</f>
        <v>11</v>
      </c>
      <c r="I278" s="1">
        <f>Szerbia!F255</f>
        <v>4</v>
      </c>
      <c r="J278" s="1">
        <f>Bulgaria!F255</f>
        <v>11</v>
      </c>
      <c r="K278" s="1">
        <f>Romania!F255</f>
        <v>8</v>
      </c>
    </row>
    <row r="279" spans="1:11" ht="13">
      <c r="A279" s="24">
        <v>45658</v>
      </c>
      <c r="B279" s="1">
        <f>Magyarország!F256</f>
        <v>13</v>
      </c>
      <c r="C279" s="1">
        <f>Lengyelorszag!F256</f>
        <v>20</v>
      </c>
      <c r="D279" s="1">
        <f>Csehorszag!F256</f>
        <v>17</v>
      </c>
      <c r="E279" s="1">
        <f>Szlovakia!F256</f>
        <v>7</v>
      </c>
      <c r="F279" s="1">
        <f>Ausztria!F256</f>
        <v>4</v>
      </c>
      <c r="G279" s="1">
        <f>Horvatorszag!F256</f>
        <v>12</v>
      </c>
      <c r="H279" s="1">
        <f>Szlovenia!F256</f>
        <v>15</v>
      </c>
      <c r="I279" s="1">
        <f>Szerbia!F256</f>
        <v>4</v>
      </c>
      <c r="J279" s="1">
        <f>Bulgaria!F256</f>
        <v>16</v>
      </c>
      <c r="K279" s="1">
        <f>Romania!F256</f>
        <v>14</v>
      </c>
    </row>
    <row r="280" spans="1:11" ht="13">
      <c r="A280" s="24">
        <v>45689</v>
      </c>
      <c r="B280" s="1">
        <f>Magyarország!F257</f>
        <v>12</v>
      </c>
      <c r="C280" s="1">
        <f>Lengyelorszag!F257</f>
        <v>19</v>
      </c>
      <c r="D280" s="1">
        <f>Csehorszag!F257</f>
        <v>14</v>
      </c>
      <c r="E280" s="1">
        <f>Szlovakia!F257</f>
        <v>7</v>
      </c>
      <c r="F280" s="1">
        <f>Ausztria!F257</f>
        <v>3</v>
      </c>
      <c r="G280" s="1">
        <f>Horvatorszag!F257</f>
        <v>12</v>
      </c>
      <c r="H280" s="1">
        <f>Szlovenia!F257</f>
        <v>14</v>
      </c>
      <c r="I280" s="1">
        <f>Szerbia!F257</f>
        <v>5</v>
      </c>
      <c r="J280" s="1">
        <f>Bulgaria!F257</f>
        <v>15</v>
      </c>
      <c r="K280" s="1">
        <f>Romania!F257</f>
        <v>13</v>
      </c>
    </row>
    <row r="281" spans="1:11" ht="13">
      <c r="A281" s="24">
        <v>45717</v>
      </c>
      <c r="B281" s="1">
        <f>Magyarország!F258</f>
        <v>11</v>
      </c>
      <c r="C281" s="1">
        <f>Lengyelorszag!F258</f>
        <v>20</v>
      </c>
      <c r="D281" s="1">
        <f>Csehorszag!F258</f>
        <v>14</v>
      </c>
      <c r="E281" s="1">
        <f>Szlovakia!F258</f>
        <v>6</v>
      </c>
      <c r="F281" s="1">
        <f>Ausztria!F258</f>
        <v>4</v>
      </c>
      <c r="G281" s="1">
        <f>Horvatorszag!F258</f>
        <v>12</v>
      </c>
      <c r="H281" s="1">
        <f>Szlovenia!F258</f>
        <v>13</v>
      </c>
      <c r="I281" s="1">
        <f>Szerbia!F258</f>
        <v>5</v>
      </c>
      <c r="J281" s="1">
        <f>Bulgaria!F258</f>
        <v>15</v>
      </c>
      <c r="K281" s="1">
        <f>Romania!F258</f>
        <v>13</v>
      </c>
    </row>
    <row r="282" spans="1:11" ht="13">
      <c r="A282" s="24">
        <v>45748</v>
      </c>
      <c r="B282" s="1">
        <f>Magyarország!F259</f>
        <v>11</v>
      </c>
      <c r="C282" s="1">
        <f>Lengyelorszag!F259</f>
        <v>18</v>
      </c>
      <c r="D282" s="1">
        <f>Csehorszag!F259</f>
        <v>15</v>
      </c>
      <c r="E282" s="1">
        <f>Szlovakia!F259</f>
        <v>7</v>
      </c>
      <c r="F282" s="1">
        <f>Ausztria!F259</f>
        <v>3</v>
      </c>
      <c r="G282" s="1">
        <f>Horvatorszag!F259</f>
        <v>12</v>
      </c>
      <c r="H282" s="1">
        <f>Szlovenia!F259</f>
        <v>13</v>
      </c>
      <c r="I282" s="1">
        <f>Szerbia!F259</f>
        <v>5</v>
      </c>
      <c r="J282" s="1">
        <f>Bulgaria!F259</f>
        <v>14</v>
      </c>
      <c r="K282" s="1">
        <f>Romania!F259</f>
        <v>12</v>
      </c>
    </row>
    <row r="283" spans="1:11" ht="13">
      <c r="A283" s="24">
        <v>45778</v>
      </c>
      <c r="B283" s="1">
        <f>Magyarország!F260</f>
        <v>11</v>
      </c>
      <c r="C283" s="1">
        <f>Lengyelorszag!F260</f>
        <v>18</v>
      </c>
      <c r="D283" s="1">
        <f>Csehorszag!F260</f>
        <v>13</v>
      </c>
      <c r="E283" s="1">
        <f>Szlovakia!F260</f>
        <v>6</v>
      </c>
      <c r="F283" s="1">
        <f>Ausztria!F260</f>
        <v>4</v>
      </c>
      <c r="G283" s="1">
        <f>Horvatorszag!F260</f>
        <v>10</v>
      </c>
      <c r="H283" s="1">
        <f>Szlovenia!F260</f>
        <v>11</v>
      </c>
      <c r="I283" s="1">
        <f>Szerbia!F260</f>
        <v>6</v>
      </c>
      <c r="J283" s="1">
        <f>Bulgaria!F260</f>
        <v>14</v>
      </c>
      <c r="K283" s="1">
        <f>Romania!F260</f>
        <v>13</v>
      </c>
    </row>
    <row r="284" spans="1:11" ht="13">
      <c r="A284" s="24">
        <v>45809</v>
      </c>
      <c r="B284" s="1">
        <f>Magyarország!F261</f>
        <v>10</v>
      </c>
      <c r="C284" s="1">
        <f>Lengyelorszag!F261</f>
        <v>16</v>
      </c>
      <c r="D284" s="1">
        <f>Csehorszag!F261</f>
        <v>15</v>
      </c>
      <c r="E284" s="1">
        <f>Szlovakia!F261</f>
        <v>5</v>
      </c>
      <c r="F284" s="1">
        <f>Ausztria!F261</f>
        <v>4</v>
      </c>
      <c r="G284" s="1">
        <f>Horvatorszag!F261</f>
        <v>10</v>
      </c>
      <c r="H284" s="1">
        <f>Szlovenia!F261</f>
        <v>13</v>
      </c>
      <c r="I284" s="1">
        <f>Szerbia!F261</f>
        <v>5</v>
      </c>
      <c r="J284" s="1">
        <f>Bulgaria!F261</f>
        <v>17</v>
      </c>
      <c r="K284" s="1">
        <f>Romania!F261</f>
        <v>13</v>
      </c>
    </row>
    <row r="285" spans="1:11" ht="13">
      <c r="A285" s="24">
        <v>45839</v>
      </c>
      <c r="B285" s="1">
        <f>Magyarország!F262</f>
        <v>11</v>
      </c>
      <c r="C285" s="1">
        <f>Lengyelorszag!F262</f>
        <v>19</v>
      </c>
      <c r="D285" s="1">
        <f>Csehorszag!F262</f>
        <v>13</v>
      </c>
      <c r="E285" s="1">
        <f>Szlovakia!F262</f>
        <v>6</v>
      </c>
      <c r="F285" s="1">
        <f>Ausztria!F262</f>
        <v>4</v>
      </c>
      <c r="G285" s="1">
        <f>Horvatorszag!F262</f>
        <v>9</v>
      </c>
      <c r="H285" s="1">
        <f>Szlovenia!F262</f>
        <v>11</v>
      </c>
      <c r="I285" s="1">
        <f>Szerbia!F262</f>
        <v>4</v>
      </c>
      <c r="J285" s="1">
        <f>Bulgaria!F262</f>
        <v>14</v>
      </c>
      <c r="K285" s="1">
        <f>Romania!F262</f>
        <v>12</v>
      </c>
    </row>
    <row r="286" spans="1:11" ht="13">
      <c r="A286" s="24">
        <v>45870</v>
      </c>
      <c r="B286" s="1">
        <f>Magyarország!F263</f>
        <v>11</v>
      </c>
      <c r="C286" s="1">
        <f>Lengyelorszag!F263</f>
        <v>18</v>
      </c>
      <c r="D286" s="1">
        <f>Csehorszag!F263</f>
        <v>13</v>
      </c>
      <c r="E286" s="1">
        <f>Szlovakia!F263</f>
        <v>7</v>
      </c>
      <c r="F286" s="1">
        <f>Ausztria!F263</f>
        <v>4</v>
      </c>
      <c r="G286" s="1">
        <f>Horvatorszag!F263</f>
        <v>9</v>
      </c>
      <c r="H286" s="1">
        <f>Szlovenia!F263</f>
        <v>9</v>
      </c>
      <c r="I286" s="1">
        <f>Szerbia!F263</f>
        <v>4</v>
      </c>
      <c r="J286" s="1">
        <f>Bulgaria!F263</f>
        <v>13</v>
      </c>
      <c r="K286" s="1">
        <f>Romania!F263</f>
        <v>10</v>
      </c>
    </row>
    <row r="287" spans="1:11" ht="13">
      <c r="A287" s="24">
        <v>45901</v>
      </c>
      <c r="B287" s="1">
        <f>Magyarország!F264</f>
        <v>12</v>
      </c>
      <c r="C287" s="1">
        <f>Lengyelorszag!F264</f>
        <v>19</v>
      </c>
      <c r="D287" s="1">
        <f>Csehorszag!F264</f>
        <v>16</v>
      </c>
      <c r="E287" s="1">
        <f>Szlovakia!F264</f>
        <v>6</v>
      </c>
      <c r="F287" s="1">
        <f>Ausztria!F264</f>
        <v>4</v>
      </c>
      <c r="G287" s="1">
        <f>Horvatorszag!F264</f>
        <v>12</v>
      </c>
      <c r="H287" s="1">
        <f>Szlovenia!F264</f>
        <v>13</v>
      </c>
      <c r="I287" s="1">
        <f>Szerbia!F264</f>
        <v>3</v>
      </c>
      <c r="J287" s="1">
        <f>Bulgaria!F264</f>
        <v>13</v>
      </c>
      <c r="K287" s="1">
        <f>Romania!F264</f>
        <v>13</v>
      </c>
    </row>
    <row r="288" spans="1:11" ht="13">
      <c r="A288" s="25">
        <v>45931</v>
      </c>
      <c r="B288" s="1">
        <f>Magyarország!F265</f>
        <v>11</v>
      </c>
      <c r="C288" s="1">
        <f>Lengyelorszag!F265</f>
        <v>21</v>
      </c>
      <c r="D288" s="1">
        <f>Csehorszag!F265</f>
        <v>18</v>
      </c>
      <c r="E288" s="1">
        <f>Szlovakia!F265</f>
        <v>8</v>
      </c>
      <c r="F288" s="1">
        <f>Ausztria!F265</f>
        <v>4</v>
      </c>
      <c r="G288" s="1">
        <f>Horvatorszag!F265</f>
        <v>13</v>
      </c>
      <c r="H288" s="1">
        <f>Szlovenia!F265</f>
        <v>15</v>
      </c>
      <c r="I288" s="1">
        <f>Szerbia!F265</f>
        <v>4</v>
      </c>
      <c r="J288" s="1">
        <f>Bulgaria!F265</f>
        <v>14</v>
      </c>
      <c r="K288" s="1">
        <f>Romania!F265</f>
        <v>12</v>
      </c>
    </row>
  </sheetData>
  <conditionalFormatting sqref="L2:L24">
    <cfRule type="colorScale" priority="1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Y2:Y23">
    <cfRule type="colorScale" priority="3">
      <colorScale>
        <cfvo type="min"/>
        <cfvo type="percentile" val="50"/>
        <cfvo type="max"/>
        <color rgb="FFFF6D01"/>
        <color rgb="FFFFD666"/>
        <color rgb="FF34A853"/>
      </colorScale>
    </cfRule>
  </conditionalFormatting>
  <conditionalFormatting sqref="Z2:Z23">
    <cfRule type="colorScale" priority="2">
      <colorScale>
        <cfvo type="min"/>
        <cfvo type="percentile" val="50"/>
        <cfvo type="max"/>
        <color rgb="FFFF6D01"/>
        <color rgb="FFFFD666"/>
        <color rgb="FF34A853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BB36"/>
  <sheetViews>
    <sheetView workbookViewId="0">
      <pane xSplit="1" topLeftCell="X1" activePane="topRight" state="frozen"/>
      <selection pane="topRight" activeCell="AG21" sqref="AG21"/>
    </sheetView>
  </sheetViews>
  <sheetFormatPr baseColWidth="10" defaultColWidth="12.6640625" defaultRowHeight="15.75" customHeight="1"/>
  <cols>
    <col min="50" max="50" width="13.83203125" customWidth="1"/>
  </cols>
  <sheetData>
    <row r="1" spans="1:54" ht="15.75" customHeight="1">
      <c r="B1" s="1">
        <v>2004</v>
      </c>
      <c r="C1" s="1">
        <v>2005</v>
      </c>
      <c r="D1" s="1">
        <v>2006</v>
      </c>
      <c r="E1" s="1">
        <v>2007</v>
      </c>
      <c r="F1" s="1">
        <v>2008</v>
      </c>
      <c r="G1" s="1">
        <v>2009</v>
      </c>
      <c r="H1" s="1">
        <v>2010</v>
      </c>
      <c r="I1" s="1">
        <v>2011</v>
      </c>
      <c r="J1" s="1">
        <v>2012</v>
      </c>
      <c r="K1" s="1">
        <v>2013</v>
      </c>
      <c r="L1" s="1">
        <v>2014</v>
      </c>
      <c r="M1" s="1">
        <v>2015</v>
      </c>
      <c r="N1" s="1">
        <v>2016</v>
      </c>
      <c r="O1" s="1">
        <v>2017</v>
      </c>
      <c r="P1" s="1">
        <v>2018</v>
      </c>
      <c r="Q1" s="1">
        <v>2019</v>
      </c>
      <c r="R1" s="1">
        <v>2020</v>
      </c>
      <c r="S1" s="1">
        <v>2021</v>
      </c>
      <c r="T1" s="1">
        <v>2022</v>
      </c>
      <c r="U1" s="1">
        <v>2023</v>
      </c>
      <c r="V1" s="1">
        <v>2024</v>
      </c>
      <c r="W1" s="1">
        <v>2025</v>
      </c>
      <c r="Z1" s="1">
        <v>2004</v>
      </c>
      <c r="AA1" s="1">
        <v>2005</v>
      </c>
      <c r="AB1" s="1">
        <v>2006</v>
      </c>
      <c r="AC1" s="1">
        <v>2007</v>
      </c>
      <c r="AD1" s="1">
        <v>2008</v>
      </c>
      <c r="AE1" s="1">
        <v>2009</v>
      </c>
      <c r="AF1" s="1">
        <v>2010</v>
      </c>
      <c r="AG1" s="1">
        <v>2011</v>
      </c>
      <c r="AH1" s="1">
        <v>2012</v>
      </c>
      <c r="AI1" s="1">
        <v>2013</v>
      </c>
      <c r="AJ1" s="1">
        <v>2014</v>
      </c>
      <c r="AK1" s="1">
        <v>2015</v>
      </c>
      <c r="AL1" s="1">
        <v>2016</v>
      </c>
      <c r="AM1" s="1">
        <v>2017</v>
      </c>
      <c r="AN1" s="1">
        <v>2018</v>
      </c>
      <c r="AO1" s="1">
        <v>2019</v>
      </c>
      <c r="AP1" s="1">
        <v>2020</v>
      </c>
      <c r="AQ1" s="1">
        <v>2021</v>
      </c>
      <c r="AR1" s="1">
        <v>2022</v>
      </c>
      <c r="AS1" s="1">
        <v>2023</v>
      </c>
      <c r="AT1" s="1">
        <v>2024</v>
      </c>
      <c r="AU1" s="1">
        <v>2025</v>
      </c>
      <c r="AV1" s="1"/>
      <c r="AW1" s="1" t="s">
        <v>378</v>
      </c>
      <c r="AX1" s="1" t="s">
        <v>379</v>
      </c>
      <c r="AY1" s="1" t="s">
        <v>380</v>
      </c>
      <c r="AZ1" s="1"/>
      <c r="BA1" s="1"/>
      <c r="BB1" s="1"/>
    </row>
    <row r="2" spans="1:54" ht="15.75" customHeight="1">
      <c r="A2" s="1" t="s">
        <v>368</v>
      </c>
      <c r="B2" s="2">
        <v>0.75</v>
      </c>
      <c r="C2" s="2">
        <v>3.5</v>
      </c>
      <c r="D2" s="2">
        <v>4.583333333333333</v>
      </c>
      <c r="E2" s="2">
        <v>5.75</v>
      </c>
      <c r="F2" s="2">
        <v>5.75</v>
      </c>
      <c r="G2" s="2">
        <v>6.916666666666667</v>
      </c>
      <c r="H2" s="2">
        <v>7.416666666666667</v>
      </c>
      <c r="I2" s="2">
        <v>7.416666666666667</v>
      </c>
      <c r="J2" s="2">
        <v>8.1666666666666661</v>
      </c>
      <c r="K2" s="2">
        <v>8.5833333333333339</v>
      </c>
      <c r="L2" s="2">
        <v>8.6666666666666661</v>
      </c>
      <c r="M2" s="2">
        <v>9</v>
      </c>
      <c r="N2" s="2">
        <v>8.6666666666666661</v>
      </c>
      <c r="O2" s="2">
        <v>0.75</v>
      </c>
      <c r="P2" s="2">
        <v>0.875</v>
      </c>
      <c r="Q2" s="2">
        <v>1</v>
      </c>
      <c r="R2" s="2">
        <v>1.25</v>
      </c>
      <c r="S2" s="2">
        <v>10.166666666666666</v>
      </c>
      <c r="T2" s="2">
        <v>11.416666666666666</v>
      </c>
      <c r="U2" s="2">
        <v>11.666666666666666</v>
      </c>
      <c r="V2" s="2">
        <v>10.583333333333334</v>
      </c>
      <c r="W2" s="2">
        <v>11.3</v>
      </c>
      <c r="X2" s="2">
        <f t="shared" ref="X2:X11" si="0">SUM(B2:W2)</f>
        <v>144.17500000000004</v>
      </c>
      <c r="Z2" s="1">
        <f t="shared" ref="Z2:AU2" si="1">RANK(B2, B$2:B$11, 0)</f>
        <v>2</v>
      </c>
      <c r="AA2" s="1">
        <f t="shared" si="1"/>
        <v>2</v>
      </c>
      <c r="AB2" s="1">
        <f t="shared" si="1"/>
        <v>3</v>
      </c>
      <c r="AC2" s="1">
        <f t="shared" si="1"/>
        <v>2</v>
      </c>
      <c r="AD2" s="1">
        <f t="shared" si="1"/>
        <v>4</v>
      </c>
      <c r="AE2" s="1">
        <f t="shared" si="1"/>
        <v>2</v>
      </c>
      <c r="AF2" s="1">
        <f t="shared" si="1"/>
        <v>1</v>
      </c>
      <c r="AG2" s="1">
        <f t="shared" si="1"/>
        <v>2</v>
      </c>
      <c r="AH2" s="1">
        <f t="shared" si="1"/>
        <v>2</v>
      </c>
      <c r="AI2" s="1">
        <f t="shared" si="1"/>
        <v>3</v>
      </c>
      <c r="AJ2" s="1">
        <f t="shared" si="1"/>
        <v>4</v>
      </c>
      <c r="AK2" s="1">
        <f t="shared" si="1"/>
        <v>3</v>
      </c>
      <c r="AL2" s="1">
        <f t="shared" si="1"/>
        <v>4</v>
      </c>
      <c r="AM2" s="1">
        <f t="shared" si="1"/>
        <v>10</v>
      </c>
      <c r="AN2" s="1">
        <f t="shared" si="1"/>
        <v>10</v>
      </c>
      <c r="AO2" s="1">
        <f t="shared" si="1"/>
        <v>10</v>
      </c>
      <c r="AP2" s="1">
        <f t="shared" si="1"/>
        <v>10</v>
      </c>
      <c r="AQ2" s="1">
        <f t="shared" si="1"/>
        <v>3</v>
      </c>
      <c r="AR2" s="1">
        <f t="shared" si="1"/>
        <v>4</v>
      </c>
      <c r="AS2" s="1">
        <f t="shared" si="1"/>
        <v>6</v>
      </c>
      <c r="AT2" s="1">
        <f t="shared" si="1"/>
        <v>7</v>
      </c>
      <c r="AU2" s="1">
        <f t="shared" si="1"/>
        <v>6</v>
      </c>
      <c r="AV2" s="1">
        <v>1000000</v>
      </c>
      <c r="AW2" s="1">
        <f>'Országok évenként'!X41</f>
        <v>1000009.7</v>
      </c>
      <c r="AX2" s="2">
        <f t="shared" ref="AX2:AX11" si="2">X2</f>
        <v>144.17500000000004</v>
      </c>
      <c r="AY2" s="1">
        <f>CORREL(AW2:AW11,AX2:AX11)</f>
        <v>0.9345806784325168</v>
      </c>
      <c r="AZ2" s="1">
        <f t="shared" ref="AZ2:BA2" si="3">RANK(AW2,AW$2:AW$11,0)</f>
        <v>4</v>
      </c>
      <c r="BA2" s="1">
        <f t="shared" si="3"/>
        <v>5</v>
      </c>
      <c r="BB2" s="1">
        <f t="shared" ref="BB2:BB11" si="4">BA2-AZ2</f>
        <v>1</v>
      </c>
    </row>
    <row r="3" spans="1:54" ht="15.75" customHeight="1">
      <c r="A3" s="1" t="s">
        <v>369</v>
      </c>
      <c r="B3" s="2">
        <v>4.25</v>
      </c>
      <c r="C3" s="2">
        <v>5.416666666666667</v>
      </c>
      <c r="D3" s="2">
        <v>6</v>
      </c>
      <c r="E3" s="2">
        <v>6.416666666666667</v>
      </c>
      <c r="F3" s="2">
        <v>7</v>
      </c>
      <c r="G3" s="2">
        <v>7.666666666666667</v>
      </c>
      <c r="H3" s="2">
        <v>7.333333333333333</v>
      </c>
      <c r="I3" s="2">
        <v>7.833333333333333</v>
      </c>
      <c r="J3" s="2">
        <v>8.4166666666666661</v>
      </c>
      <c r="K3" s="2">
        <v>9</v>
      </c>
      <c r="L3" s="2">
        <v>9.4166666666666661</v>
      </c>
      <c r="M3" s="2">
        <v>9.5</v>
      </c>
      <c r="N3" s="2">
        <v>10.666666666666666</v>
      </c>
      <c r="O3" s="2">
        <v>12.916666666666666</v>
      </c>
      <c r="P3" s="2">
        <v>8.7916666666666661</v>
      </c>
      <c r="Q3" s="2">
        <v>11.916666666666666</v>
      </c>
      <c r="R3" s="2">
        <v>12.333333333333334</v>
      </c>
      <c r="S3" s="2">
        <v>12.666666666666666</v>
      </c>
      <c r="T3" s="2">
        <v>18.25</v>
      </c>
      <c r="U3" s="2">
        <v>19.083333333333332</v>
      </c>
      <c r="V3" s="2">
        <v>16.833333333333332</v>
      </c>
      <c r="W3" s="2">
        <v>18.8</v>
      </c>
      <c r="X3" s="2">
        <f t="shared" si="0"/>
        <v>230.50833333333338</v>
      </c>
      <c r="Z3" s="1">
        <f t="shared" ref="Z3:AU3" si="5">RANK(B3, B$2:B$11, 0)</f>
        <v>1</v>
      </c>
      <c r="AA3" s="1">
        <f t="shared" si="5"/>
        <v>1</v>
      </c>
      <c r="AB3" s="1">
        <f t="shared" si="5"/>
        <v>2</v>
      </c>
      <c r="AC3" s="1">
        <f t="shared" si="5"/>
        <v>1</v>
      </c>
      <c r="AD3" s="1">
        <f t="shared" si="5"/>
        <v>1</v>
      </c>
      <c r="AE3" s="1">
        <f t="shared" si="5"/>
        <v>1</v>
      </c>
      <c r="AF3" s="1">
        <f t="shared" si="5"/>
        <v>2</v>
      </c>
      <c r="AG3" s="1">
        <f t="shared" si="5"/>
        <v>1</v>
      </c>
      <c r="AH3" s="1">
        <f t="shared" si="5"/>
        <v>1</v>
      </c>
      <c r="AI3" s="1">
        <f t="shared" si="5"/>
        <v>1</v>
      </c>
      <c r="AJ3" s="1">
        <f t="shared" si="5"/>
        <v>2</v>
      </c>
      <c r="AK3" s="1">
        <f t="shared" si="5"/>
        <v>2</v>
      </c>
      <c r="AL3" s="1">
        <f t="shared" si="5"/>
        <v>2</v>
      </c>
      <c r="AM3" s="1">
        <f t="shared" si="5"/>
        <v>1</v>
      </c>
      <c r="AN3" s="1">
        <f t="shared" si="5"/>
        <v>1</v>
      </c>
      <c r="AO3" s="1">
        <f t="shared" si="5"/>
        <v>1</v>
      </c>
      <c r="AP3" s="1">
        <f t="shared" si="5"/>
        <v>1</v>
      </c>
      <c r="AQ3" s="1">
        <f t="shared" si="5"/>
        <v>1</v>
      </c>
      <c r="AR3" s="1">
        <f t="shared" si="5"/>
        <v>1</v>
      </c>
      <c r="AS3" s="1">
        <f t="shared" si="5"/>
        <v>1</v>
      </c>
      <c r="AT3" s="1">
        <f t="shared" si="5"/>
        <v>1</v>
      </c>
      <c r="AU3" s="1">
        <f t="shared" si="5"/>
        <v>1</v>
      </c>
      <c r="AV3" s="1">
        <v>1000000</v>
      </c>
      <c r="AW3" s="1">
        <f>'Országok évenként'!X42</f>
        <v>1000088.7</v>
      </c>
      <c r="AX3" s="2">
        <f t="shared" si="2"/>
        <v>230.50833333333338</v>
      </c>
      <c r="AZ3" s="1">
        <f t="shared" ref="AZ3:BA3" si="6">RANK(AW3,AW$2:AW$11,0)</f>
        <v>1</v>
      </c>
      <c r="BA3" s="1">
        <f t="shared" si="6"/>
        <v>1</v>
      </c>
      <c r="BB3" s="1">
        <f t="shared" si="4"/>
        <v>0</v>
      </c>
    </row>
    <row r="4" spans="1:54" ht="15.75" customHeight="1">
      <c r="A4" s="1" t="s">
        <v>370</v>
      </c>
      <c r="B4" s="2">
        <v>0</v>
      </c>
      <c r="C4" s="2">
        <v>0</v>
      </c>
      <c r="D4" s="2">
        <v>1.5</v>
      </c>
      <c r="E4" s="2">
        <v>4.833333333333333</v>
      </c>
      <c r="F4" s="2">
        <v>5.833333333333333</v>
      </c>
      <c r="G4" s="2">
        <v>6.166666666666667</v>
      </c>
      <c r="H4" s="2">
        <v>6.75</v>
      </c>
      <c r="I4" s="2">
        <v>6.583333333333333</v>
      </c>
      <c r="J4" s="2">
        <v>7</v>
      </c>
      <c r="K4" s="2">
        <v>7.5</v>
      </c>
      <c r="L4" s="2">
        <v>9.0833333333333339</v>
      </c>
      <c r="M4" s="2">
        <v>9</v>
      </c>
      <c r="N4" s="2">
        <v>9.5</v>
      </c>
      <c r="O4" s="2">
        <v>1.5</v>
      </c>
      <c r="P4" s="2">
        <v>0.91666666666666663</v>
      </c>
      <c r="Q4" s="2">
        <v>1.9166666666666667</v>
      </c>
      <c r="R4" s="2">
        <v>7.583333333333333</v>
      </c>
      <c r="S4" s="2">
        <v>11.333333333333334</v>
      </c>
      <c r="T4" s="2">
        <v>12.583333333333334</v>
      </c>
      <c r="U4" s="2">
        <v>13.916666666666666</v>
      </c>
      <c r="V4" s="2">
        <v>13.5</v>
      </c>
      <c r="W4" s="2">
        <v>14.8</v>
      </c>
      <c r="X4" s="2">
        <f t="shared" si="0"/>
        <v>151.80000000000001</v>
      </c>
      <c r="Z4" s="1">
        <f t="shared" ref="Z4:AU4" si="7">RANK(B4, B$2:B$11, 0)</f>
        <v>3</v>
      </c>
      <c r="AA4" s="1">
        <f t="shared" si="7"/>
        <v>5</v>
      </c>
      <c r="AB4" s="1">
        <f t="shared" si="7"/>
        <v>5</v>
      </c>
      <c r="AC4" s="1">
        <f t="shared" si="7"/>
        <v>3</v>
      </c>
      <c r="AD4" s="1">
        <f t="shared" si="7"/>
        <v>3</v>
      </c>
      <c r="AE4" s="1">
        <f t="shared" si="7"/>
        <v>4</v>
      </c>
      <c r="AF4" s="1">
        <f t="shared" si="7"/>
        <v>3</v>
      </c>
      <c r="AG4" s="1">
        <f t="shared" si="7"/>
        <v>4</v>
      </c>
      <c r="AH4" s="1">
        <f t="shared" si="7"/>
        <v>4</v>
      </c>
      <c r="AI4" s="1">
        <f t="shared" si="7"/>
        <v>5</v>
      </c>
      <c r="AJ4" s="1">
        <f t="shared" si="7"/>
        <v>3</v>
      </c>
      <c r="AK4" s="1">
        <f t="shared" si="7"/>
        <v>3</v>
      </c>
      <c r="AL4" s="1">
        <f t="shared" si="7"/>
        <v>3</v>
      </c>
      <c r="AM4" s="1">
        <f t="shared" si="7"/>
        <v>7</v>
      </c>
      <c r="AN4" s="1">
        <f t="shared" si="7"/>
        <v>8</v>
      </c>
      <c r="AO4" s="1">
        <f t="shared" si="7"/>
        <v>9</v>
      </c>
      <c r="AP4" s="1">
        <f t="shared" si="7"/>
        <v>5</v>
      </c>
      <c r="AQ4" s="1">
        <f t="shared" si="7"/>
        <v>2</v>
      </c>
      <c r="AR4" s="1">
        <f t="shared" si="7"/>
        <v>2</v>
      </c>
      <c r="AS4" s="1">
        <f t="shared" si="7"/>
        <v>3</v>
      </c>
      <c r="AT4" s="1">
        <f t="shared" si="7"/>
        <v>3</v>
      </c>
      <c r="AU4" s="1">
        <f t="shared" si="7"/>
        <v>2</v>
      </c>
      <c r="AV4" s="1">
        <v>1000000</v>
      </c>
      <c r="AW4" s="1">
        <f>'Országok évenként'!X43</f>
        <v>999978.1</v>
      </c>
      <c r="AX4" s="2">
        <f t="shared" si="2"/>
        <v>151.80000000000001</v>
      </c>
      <c r="AZ4" s="1">
        <f t="shared" ref="AZ4:BA4" si="8">RANK(AW4,AW$2:AW$11,0)</f>
        <v>7</v>
      </c>
      <c r="BA4" s="1">
        <f t="shared" si="8"/>
        <v>3</v>
      </c>
      <c r="BB4" s="1">
        <f t="shared" si="4"/>
        <v>-4</v>
      </c>
    </row>
    <row r="5" spans="1:54" ht="15.75" customHeight="1">
      <c r="A5" s="1" t="s">
        <v>371</v>
      </c>
      <c r="B5" s="2">
        <v>0</v>
      </c>
      <c r="C5" s="2">
        <v>0</v>
      </c>
      <c r="D5" s="2">
        <v>0</v>
      </c>
      <c r="E5" s="2">
        <v>0</v>
      </c>
      <c r="F5" s="2">
        <v>0.25</v>
      </c>
      <c r="G5" s="2">
        <v>1.5</v>
      </c>
      <c r="H5" s="2">
        <v>1.0833333333333333</v>
      </c>
      <c r="I5" s="2">
        <v>2.1666666666666665</v>
      </c>
      <c r="J5" s="2">
        <v>2.5833333333333335</v>
      </c>
      <c r="K5" s="2">
        <v>2.6666666666666665</v>
      </c>
      <c r="L5" s="2">
        <v>2.8333333333333335</v>
      </c>
      <c r="M5" s="2">
        <v>3</v>
      </c>
      <c r="N5" s="2">
        <v>2.8333333333333335</v>
      </c>
      <c r="O5" s="2">
        <v>1.25</v>
      </c>
      <c r="P5" s="2">
        <v>0.91666666666666663</v>
      </c>
      <c r="Q5" s="2">
        <v>2.0833333333333335</v>
      </c>
      <c r="R5" s="2">
        <v>3.5833333333333335</v>
      </c>
      <c r="S5" s="2">
        <v>4.166666666666667</v>
      </c>
      <c r="T5" s="2">
        <v>4.75</v>
      </c>
      <c r="U5" s="2">
        <v>5.25</v>
      </c>
      <c r="V5" s="2">
        <v>5.416666666666667</v>
      </c>
      <c r="W5" s="2">
        <v>6.5</v>
      </c>
      <c r="X5" s="2">
        <f t="shared" si="0"/>
        <v>52.833333333333336</v>
      </c>
      <c r="Z5" s="1">
        <f t="shared" ref="Z5:AU5" si="9">RANK(B5, B$2:B$11, 0)</f>
        <v>3</v>
      </c>
      <c r="AA5" s="1">
        <f t="shared" si="9"/>
        <v>5</v>
      </c>
      <c r="AB5" s="1">
        <f t="shared" si="9"/>
        <v>7</v>
      </c>
      <c r="AC5" s="1">
        <f t="shared" si="9"/>
        <v>9</v>
      </c>
      <c r="AD5" s="1">
        <f t="shared" si="9"/>
        <v>9</v>
      </c>
      <c r="AE5" s="1">
        <f t="shared" si="9"/>
        <v>8</v>
      </c>
      <c r="AF5" s="1">
        <f t="shared" si="9"/>
        <v>9</v>
      </c>
      <c r="AG5" s="1">
        <f t="shared" si="9"/>
        <v>8</v>
      </c>
      <c r="AH5" s="1">
        <f t="shared" si="9"/>
        <v>8</v>
      </c>
      <c r="AI5" s="1">
        <f t="shared" si="9"/>
        <v>8</v>
      </c>
      <c r="AJ5" s="1">
        <f t="shared" si="9"/>
        <v>8</v>
      </c>
      <c r="AK5" s="1">
        <f t="shared" si="9"/>
        <v>8</v>
      </c>
      <c r="AL5" s="1">
        <f t="shared" si="9"/>
        <v>8</v>
      </c>
      <c r="AM5" s="1">
        <f t="shared" si="9"/>
        <v>8</v>
      </c>
      <c r="AN5" s="1">
        <f t="shared" si="9"/>
        <v>8</v>
      </c>
      <c r="AO5" s="1">
        <f t="shared" si="9"/>
        <v>8</v>
      </c>
      <c r="AP5" s="1">
        <f t="shared" si="9"/>
        <v>7</v>
      </c>
      <c r="AQ5" s="1">
        <f t="shared" si="9"/>
        <v>8</v>
      </c>
      <c r="AR5" s="1">
        <f t="shared" si="9"/>
        <v>8</v>
      </c>
      <c r="AS5" s="1">
        <f t="shared" si="9"/>
        <v>8</v>
      </c>
      <c r="AT5" s="1">
        <f t="shared" si="9"/>
        <v>8</v>
      </c>
      <c r="AU5" s="1">
        <f t="shared" si="9"/>
        <v>8</v>
      </c>
      <c r="AV5" s="1">
        <v>1000000</v>
      </c>
      <c r="AW5" s="1">
        <f>'Országok évenként'!X44</f>
        <v>999938.1</v>
      </c>
      <c r="AX5" s="2">
        <f t="shared" si="2"/>
        <v>52.833333333333336</v>
      </c>
      <c r="AZ5" s="1">
        <f t="shared" ref="AZ5:BA5" si="10">RANK(AW5,AW$2:AW$11,0)</f>
        <v>8</v>
      </c>
      <c r="BA5" s="1">
        <f t="shared" si="10"/>
        <v>8</v>
      </c>
      <c r="BB5" s="1">
        <f t="shared" si="4"/>
        <v>0</v>
      </c>
    </row>
    <row r="6" spans="1:54" ht="15.75" customHeight="1">
      <c r="A6" s="1" t="s">
        <v>372</v>
      </c>
      <c r="B6" s="2">
        <v>0</v>
      </c>
      <c r="C6" s="2">
        <v>0.33333333333333331</v>
      </c>
      <c r="D6" s="2">
        <v>0.91666666666666663</v>
      </c>
      <c r="E6" s="2">
        <v>1.25</v>
      </c>
      <c r="F6" s="2">
        <v>1.4166666666666667</v>
      </c>
      <c r="G6" s="2">
        <v>1.3333333333333333</v>
      </c>
      <c r="H6" s="2">
        <v>1.5</v>
      </c>
      <c r="I6" s="2">
        <v>1.5833333333333333</v>
      </c>
      <c r="J6" s="2">
        <v>1.75</v>
      </c>
      <c r="K6" s="2">
        <v>2</v>
      </c>
      <c r="L6" s="2">
        <v>2</v>
      </c>
      <c r="M6" s="2">
        <v>2.3333333333333335</v>
      </c>
      <c r="N6" s="2">
        <v>2.75</v>
      </c>
      <c r="O6" s="2">
        <v>3.25</v>
      </c>
      <c r="P6" s="2">
        <v>2.2916666666666665</v>
      </c>
      <c r="Q6" s="2">
        <v>3.125</v>
      </c>
      <c r="R6" s="2">
        <v>3</v>
      </c>
      <c r="S6" s="2">
        <v>3.5</v>
      </c>
      <c r="T6" s="2">
        <v>3.4166666666666665</v>
      </c>
      <c r="U6" s="2">
        <v>3.8333333333333335</v>
      </c>
      <c r="V6" s="2">
        <v>3.5</v>
      </c>
      <c r="W6" s="2">
        <v>3.8</v>
      </c>
      <c r="X6" s="2">
        <f t="shared" si="0"/>
        <v>48.883333333333333</v>
      </c>
      <c r="Z6" s="1">
        <f t="shared" ref="Z6:AU6" si="11">RANK(B6, B$2:B$11, 0)</f>
        <v>3</v>
      </c>
      <c r="AA6" s="1">
        <f t="shared" si="11"/>
        <v>4</v>
      </c>
      <c r="AB6" s="1">
        <f t="shared" si="11"/>
        <v>6</v>
      </c>
      <c r="AC6" s="1">
        <f t="shared" si="11"/>
        <v>7</v>
      </c>
      <c r="AD6" s="1">
        <f t="shared" si="11"/>
        <v>8</v>
      </c>
      <c r="AE6" s="1">
        <f t="shared" si="11"/>
        <v>9</v>
      </c>
      <c r="AF6" s="1">
        <f t="shared" si="11"/>
        <v>8</v>
      </c>
      <c r="AG6" s="1">
        <f t="shared" si="11"/>
        <v>10</v>
      </c>
      <c r="AH6" s="1">
        <f t="shared" si="11"/>
        <v>10</v>
      </c>
      <c r="AI6" s="1">
        <f t="shared" si="11"/>
        <v>10</v>
      </c>
      <c r="AJ6" s="1">
        <f t="shared" si="11"/>
        <v>9</v>
      </c>
      <c r="AK6" s="1">
        <f t="shared" si="11"/>
        <v>9</v>
      </c>
      <c r="AL6" s="1">
        <f t="shared" si="11"/>
        <v>9</v>
      </c>
      <c r="AM6" s="1">
        <f t="shared" si="11"/>
        <v>5</v>
      </c>
      <c r="AN6" s="1">
        <f t="shared" si="11"/>
        <v>5</v>
      </c>
      <c r="AO6" s="1">
        <f t="shared" si="11"/>
        <v>5</v>
      </c>
      <c r="AP6" s="1">
        <f t="shared" si="11"/>
        <v>9</v>
      </c>
      <c r="AQ6" s="1">
        <f t="shared" si="11"/>
        <v>10</v>
      </c>
      <c r="AR6" s="1">
        <f t="shared" si="11"/>
        <v>10</v>
      </c>
      <c r="AS6" s="1">
        <f t="shared" si="11"/>
        <v>10</v>
      </c>
      <c r="AT6" s="1">
        <f t="shared" si="11"/>
        <v>10</v>
      </c>
      <c r="AU6" s="1">
        <f t="shared" si="11"/>
        <v>10</v>
      </c>
      <c r="AV6" s="1">
        <v>1000000</v>
      </c>
      <c r="AW6" s="1">
        <f>'Országok évenként'!X45</f>
        <v>999935.1</v>
      </c>
      <c r="AX6" s="2">
        <f t="shared" si="2"/>
        <v>48.883333333333333</v>
      </c>
      <c r="AZ6" s="1">
        <f t="shared" ref="AZ6:BA6" si="12">RANK(AW6,AW$2:AW$11,0)</f>
        <v>9</v>
      </c>
      <c r="BA6" s="1">
        <f t="shared" si="12"/>
        <v>9</v>
      </c>
      <c r="BB6" s="1">
        <f t="shared" si="4"/>
        <v>0</v>
      </c>
    </row>
    <row r="7" spans="1:54" ht="15.75" customHeight="1">
      <c r="A7" s="1" t="s">
        <v>373</v>
      </c>
      <c r="B7" s="2">
        <v>0</v>
      </c>
      <c r="C7" s="2">
        <v>0</v>
      </c>
      <c r="D7" s="2">
        <v>3</v>
      </c>
      <c r="E7" s="2">
        <v>3.8333333333333335</v>
      </c>
      <c r="F7" s="2">
        <v>6</v>
      </c>
      <c r="G7" s="2">
        <v>5.166666666666667</v>
      </c>
      <c r="H7" s="2">
        <v>6.333333333333333</v>
      </c>
      <c r="I7" s="2">
        <v>6.083333333333333</v>
      </c>
      <c r="J7" s="2">
        <v>6.666666666666667</v>
      </c>
      <c r="K7" s="2">
        <v>7.833333333333333</v>
      </c>
      <c r="L7" s="2">
        <v>8</v>
      </c>
      <c r="M7" s="2">
        <v>7.916666666666667</v>
      </c>
      <c r="N7" s="2">
        <v>7.833333333333333</v>
      </c>
      <c r="O7" s="2">
        <v>1.9166666666666667</v>
      </c>
      <c r="P7" s="2">
        <v>1.25</v>
      </c>
      <c r="Q7" s="2">
        <v>3.0833333333333335</v>
      </c>
      <c r="R7" s="2">
        <v>5.75</v>
      </c>
      <c r="S7" s="2">
        <v>7.25</v>
      </c>
      <c r="T7" s="2">
        <v>7.083333333333333</v>
      </c>
      <c r="U7" s="2">
        <v>11.75</v>
      </c>
      <c r="V7" s="2">
        <v>11.25</v>
      </c>
      <c r="W7" s="2">
        <v>11.1</v>
      </c>
      <c r="X7" s="2">
        <f t="shared" si="0"/>
        <v>129.1</v>
      </c>
      <c r="Z7" s="1">
        <f t="shared" ref="Z7:AU7" si="13">RANK(B7, B$2:B$11, 0)</f>
        <v>3</v>
      </c>
      <c r="AA7" s="1">
        <f t="shared" si="13"/>
        <v>5</v>
      </c>
      <c r="AB7" s="1">
        <f t="shared" si="13"/>
        <v>4</v>
      </c>
      <c r="AC7" s="1">
        <f t="shared" si="13"/>
        <v>5</v>
      </c>
      <c r="AD7" s="1">
        <f t="shared" si="13"/>
        <v>2</v>
      </c>
      <c r="AE7" s="1">
        <f t="shared" si="13"/>
        <v>5</v>
      </c>
      <c r="AF7" s="1">
        <f t="shared" si="13"/>
        <v>5</v>
      </c>
      <c r="AG7" s="1">
        <f t="shared" si="13"/>
        <v>5</v>
      </c>
      <c r="AH7" s="1">
        <f t="shared" si="13"/>
        <v>5</v>
      </c>
      <c r="AI7" s="1">
        <f t="shared" si="13"/>
        <v>4</v>
      </c>
      <c r="AJ7" s="1">
        <f t="shared" si="13"/>
        <v>5</v>
      </c>
      <c r="AK7" s="1">
        <f t="shared" si="13"/>
        <v>5</v>
      </c>
      <c r="AL7" s="1">
        <f t="shared" si="13"/>
        <v>5</v>
      </c>
      <c r="AM7" s="1">
        <f t="shared" si="13"/>
        <v>6</v>
      </c>
      <c r="AN7" s="1">
        <f t="shared" si="13"/>
        <v>6</v>
      </c>
      <c r="AO7" s="1">
        <f t="shared" si="13"/>
        <v>6</v>
      </c>
      <c r="AP7" s="1">
        <f t="shared" si="13"/>
        <v>6</v>
      </c>
      <c r="AQ7" s="1">
        <f t="shared" si="13"/>
        <v>7</v>
      </c>
      <c r="AR7" s="1">
        <f t="shared" si="13"/>
        <v>7</v>
      </c>
      <c r="AS7" s="1">
        <f t="shared" si="13"/>
        <v>5</v>
      </c>
      <c r="AT7" s="1">
        <f t="shared" si="13"/>
        <v>6</v>
      </c>
      <c r="AU7" s="1">
        <f t="shared" si="13"/>
        <v>7</v>
      </c>
      <c r="AV7" s="1">
        <v>1000000</v>
      </c>
      <c r="AW7" s="1">
        <f>'Országok évenként'!X46</f>
        <v>1000001.7</v>
      </c>
      <c r="AX7" s="2">
        <f t="shared" si="2"/>
        <v>129.1</v>
      </c>
      <c r="AZ7" s="1">
        <f t="shared" ref="AZ7:BA7" si="14">RANK(AW7,AW$2:AW$11,0)</f>
        <v>6</v>
      </c>
      <c r="BA7" s="1">
        <f t="shared" si="14"/>
        <v>7</v>
      </c>
      <c r="BB7" s="1">
        <f t="shared" si="4"/>
        <v>1</v>
      </c>
    </row>
    <row r="8" spans="1:54" ht="15.75" customHeight="1">
      <c r="A8" s="1" t="s">
        <v>374</v>
      </c>
      <c r="B8" s="2">
        <v>0</v>
      </c>
      <c r="C8" s="2">
        <v>0</v>
      </c>
      <c r="D8" s="2">
        <v>0</v>
      </c>
      <c r="E8" s="2">
        <v>2.5833333333333335</v>
      </c>
      <c r="F8" s="2">
        <v>5.083333333333333</v>
      </c>
      <c r="G8" s="2">
        <v>6.416666666666667</v>
      </c>
      <c r="H8" s="2">
        <v>6.75</v>
      </c>
      <c r="I8" s="2">
        <v>6.666666666666667</v>
      </c>
      <c r="J8" s="2">
        <v>8</v>
      </c>
      <c r="K8" s="2">
        <v>8.9166666666666661</v>
      </c>
      <c r="L8" s="2">
        <v>10</v>
      </c>
      <c r="M8" s="2">
        <v>11.333333333333334</v>
      </c>
      <c r="N8" s="2">
        <v>12.416666666666666</v>
      </c>
      <c r="O8" s="2">
        <v>10.166666666666666</v>
      </c>
      <c r="P8" s="2">
        <v>3.75</v>
      </c>
      <c r="Q8" s="2">
        <v>8.3333333333333339</v>
      </c>
      <c r="R8" s="2">
        <v>9.25</v>
      </c>
      <c r="S8" s="2">
        <v>9.0833333333333339</v>
      </c>
      <c r="T8" s="2">
        <v>12.5</v>
      </c>
      <c r="U8" s="2">
        <v>15.75</v>
      </c>
      <c r="V8" s="2">
        <v>13.5</v>
      </c>
      <c r="W8" s="2">
        <v>12.7</v>
      </c>
      <c r="X8" s="2">
        <f t="shared" si="0"/>
        <v>173.2</v>
      </c>
      <c r="Z8" s="1">
        <f t="shared" ref="Z8:AU8" si="15">RANK(B8, B$2:B$11, 0)</f>
        <v>3</v>
      </c>
      <c r="AA8" s="1">
        <f t="shared" si="15"/>
        <v>5</v>
      </c>
      <c r="AB8" s="1">
        <f t="shared" si="15"/>
        <v>7</v>
      </c>
      <c r="AC8" s="1">
        <f t="shared" si="15"/>
        <v>6</v>
      </c>
      <c r="AD8" s="1">
        <f t="shared" si="15"/>
        <v>5</v>
      </c>
      <c r="AE8" s="1">
        <f t="shared" si="15"/>
        <v>3</v>
      </c>
      <c r="AF8" s="1">
        <f t="shared" si="15"/>
        <v>3</v>
      </c>
      <c r="AG8" s="1">
        <f t="shared" si="15"/>
        <v>3</v>
      </c>
      <c r="AH8" s="1">
        <f t="shared" si="15"/>
        <v>3</v>
      </c>
      <c r="AI8" s="1">
        <f t="shared" si="15"/>
        <v>2</v>
      </c>
      <c r="AJ8" s="1">
        <f t="shared" si="15"/>
        <v>1</v>
      </c>
      <c r="AK8" s="1">
        <f t="shared" si="15"/>
        <v>1</v>
      </c>
      <c r="AL8" s="1">
        <f t="shared" si="15"/>
        <v>1</v>
      </c>
      <c r="AM8" s="1">
        <f t="shared" si="15"/>
        <v>2</v>
      </c>
      <c r="AN8" s="1">
        <f t="shared" si="15"/>
        <v>4</v>
      </c>
      <c r="AO8" s="1">
        <f t="shared" si="15"/>
        <v>3</v>
      </c>
      <c r="AP8" s="1">
        <f t="shared" si="15"/>
        <v>2</v>
      </c>
      <c r="AQ8" s="1">
        <f t="shared" si="15"/>
        <v>5</v>
      </c>
      <c r="AR8" s="1">
        <f t="shared" si="15"/>
        <v>3</v>
      </c>
      <c r="AS8" s="1">
        <f t="shared" si="15"/>
        <v>2</v>
      </c>
      <c r="AT8" s="1">
        <f t="shared" si="15"/>
        <v>3</v>
      </c>
      <c r="AU8" s="1">
        <f t="shared" si="15"/>
        <v>4</v>
      </c>
      <c r="AV8" s="1">
        <v>1000000</v>
      </c>
      <c r="AW8" s="1">
        <f>'Országok évenként'!X47</f>
        <v>1000066.7</v>
      </c>
      <c r="AX8" s="2">
        <f t="shared" si="2"/>
        <v>173.2</v>
      </c>
      <c r="AZ8" s="1">
        <f t="shared" ref="AZ8:BA8" si="16">RANK(AW8,AW$2:AW$11,0)</f>
        <v>2</v>
      </c>
      <c r="BA8" s="1">
        <f t="shared" si="16"/>
        <v>2</v>
      </c>
      <c r="BB8" s="1">
        <f t="shared" si="4"/>
        <v>0</v>
      </c>
    </row>
    <row r="9" spans="1:54" ht="15.75" customHeight="1">
      <c r="A9" s="1" t="s">
        <v>375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1</v>
      </c>
      <c r="H9" s="2">
        <v>0.66666666666666663</v>
      </c>
      <c r="I9" s="2">
        <v>1.9166666666666667</v>
      </c>
      <c r="J9" s="2">
        <v>2.1666666666666665</v>
      </c>
      <c r="K9" s="2">
        <v>2.0833333333333335</v>
      </c>
      <c r="L9" s="2">
        <v>2</v>
      </c>
      <c r="M9" s="2">
        <v>2.3333333333333335</v>
      </c>
      <c r="N9" s="2">
        <v>2.5</v>
      </c>
      <c r="O9" s="2">
        <v>1</v>
      </c>
      <c r="P9" s="2">
        <v>1.1666666666666667</v>
      </c>
      <c r="Q9" s="2">
        <v>2.4166666666666665</v>
      </c>
      <c r="R9" s="2">
        <v>3.5</v>
      </c>
      <c r="S9" s="2">
        <v>3.75</v>
      </c>
      <c r="T9" s="2">
        <v>3.75</v>
      </c>
      <c r="U9" s="2">
        <v>4.166666666666667</v>
      </c>
      <c r="V9" s="2">
        <v>4.25</v>
      </c>
      <c r="W9" s="2">
        <v>4.5</v>
      </c>
      <c r="X9" s="2">
        <f t="shared" si="0"/>
        <v>43.166666666666671</v>
      </c>
      <c r="Z9" s="1">
        <f t="shared" ref="Z9:AU9" si="17">RANK(B9, B$2:B$11, 0)</f>
        <v>3</v>
      </c>
      <c r="AA9" s="1">
        <f t="shared" si="17"/>
        <v>5</v>
      </c>
      <c r="AB9" s="1">
        <f t="shared" si="17"/>
        <v>7</v>
      </c>
      <c r="AC9" s="1">
        <f t="shared" si="17"/>
        <v>9</v>
      </c>
      <c r="AD9" s="1">
        <f t="shared" si="17"/>
        <v>10</v>
      </c>
      <c r="AE9" s="1">
        <f t="shared" si="17"/>
        <v>10</v>
      </c>
      <c r="AF9" s="1">
        <f t="shared" si="17"/>
        <v>10</v>
      </c>
      <c r="AG9" s="1">
        <f t="shared" si="17"/>
        <v>9</v>
      </c>
      <c r="AH9" s="1">
        <f t="shared" si="17"/>
        <v>9</v>
      </c>
      <c r="AI9" s="1">
        <f t="shared" si="17"/>
        <v>9</v>
      </c>
      <c r="AJ9" s="1">
        <f t="shared" si="17"/>
        <v>9</v>
      </c>
      <c r="AK9" s="1">
        <f t="shared" si="17"/>
        <v>9</v>
      </c>
      <c r="AL9" s="1">
        <f t="shared" si="17"/>
        <v>10</v>
      </c>
      <c r="AM9" s="1">
        <f t="shared" si="17"/>
        <v>9</v>
      </c>
      <c r="AN9" s="1">
        <f t="shared" si="17"/>
        <v>7</v>
      </c>
      <c r="AO9" s="1">
        <f t="shared" si="17"/>
        <v>7</v>
      </c>
      <c r="AP9" s="1">
        <f t="shared" si="17"/>
        <v>8</v>
      </c>
      <c r="AQ9" s="1">
        <f t="shared" si="17"/>
        <v>9</v>
      </c>
      <c r="AR9" s="1">
        <f t="shared" si="17"/>
        <v>9</v>
      </c>
      <c r="AS9" s="1">
        <f t="shared" si="17"/>
        <v>9</v>
      </c>
      <c r="AT9" s="1">
        <f t="shared" si="17"/>
        <v>9</v>
      </c>
      <c r="AU9" s="1">
        <f t="shared" si="17"/>
        <v>9</v>
      </c>
      <c r="AV9" s="1">
        <v>1000000</v>
      </c>
      <c r="AW9" s="1">
        <f>'Országok évenként'!X48</f>
        <v>999930.6</v>
      </c>
      <c r="AX9" s="2">
        <f t="shared" si="2"/>
        <v>43.166666666666671</v>
      </c>
      <c r="AZ9" s="1">
        <f t="shared" ref="AZ9:BA9" si="18">RANK(AW9,AW$2:AW$11,0)</f>
        <v>10</v>
      </c>
      <c r="BA9" s="1">
        <f t="shared" si="18"/>
        <v>10</v>
      </c>
      <c r="BB9" s="1">
        <f t="shared" si="4"/>
        <v>0</v>
      </c>
    </row>
    <row r="10" spans="1:54" ht="15.75" customHeight="1">
      <c r="A10" s="1" t="s">
        <v>376</v>
      </c>
      <c r="B10" s="2">
        <v>0</v>
      </c>
      <c r="C10" s="2">
        <v>0</v>
      </c>
      <c r="D10" s="2">
        <v>0</v>
      </c>
      <c r="E10" s="2">
        <v>0.58333333333333337</v>
      </c>
      <c r="F10" s="2">
        <v>4.666666666666667</v>
      </c>
      <c r="G10" s="2">
        <v>4.75</v>
      </c>
      <c r="H10" s="2">
        <v>5.25</v>
      </c>
      <c r="I10" s="2">
        <v>5.166666666666667</v>
      </c>
      <c r="J10" s="2">
        <v>5.416666666666667</v>
      </c>
      <c r="K10" s="2">
        <v>6</v>
      </c>
      <c r="L10" s="2">
        <v>6.583333333333333</v>
      </c>
      <c r="M10" s="2">
        <v>7.166666666666667</v>
      </c>
      <c r="N10" s="2">
        <v>7.833333333333333</v>
      </c>
      <c r="O10" s="2">
        <v>8.6666666666666661</v>
      </c>
      <c r="P10" s="2">
        <v>4.333333333333333</v>
      </c>
      <c r="Q10" s="2">
        <v>6.75</v>
      </c>
      <c r="R10" s="2">
        <v>8.5</v>
      </c>
      <c r="S10" s="2">
        <v>7.916666666666667</v>
      </c>
      <c r="T10" s="2">
        <v>9.1666666666666661</v>
      </c>
      <c r="U10" s="2">
        <v>13.083333333333334</v>
      </c>
      <c r="V10" s="2">
        <v>14</v>
      </c>
      <c r="W10" s="2">
        <v>14.5</v>
      </c>
      <c r="X10" s="2">
        <f t="shared" si="0"/>
        <v>140.33333333333334</v>
      </c>
      <c r="Z10" s="1">
        <f t="shared" ref="Z10:AU10" si="19">RANK(B10, B$2:B$11, 0)</f>
        <v>3</v>
      </c>
      <c r="AA10" s="1">
        <f t="shared" si="19"/>
        <v>5</v>
      </c>
      <c r="AB10" s="1">
        <f t="shared" si="19"/>
        <v>7</v>
      </c>
      <c r="AC10" s="1">
        <f t="shared" si="19"/>
        <v>8</v>
      </c>
      <c r="AD10" s="1">
        <f t="shared" si="19"/>
        <v>6</v>
      </c>
      <c r="AE10" s="1">
        <f t="shared" si="19"/>
        <v>7</v>
      </c>
      <c r="AF10" s="1">
        <f t="shared" si="19"/>
        <v>6</v>
      </c>
      <c r="AG10" s="1">
        <f t="shared" si="19"/>
        <v>7</v>
      </c>
      <c r="AH10" s="1">
        <f t="shared" si="19"/>
        <v>6</v>
      </c>
      <c r="AI10" s="1">
        <f t="shared" si="19"/>
        <v>6</v>
      </c>
      <c r="AJ10" s="1">
        <f t="shared" si="19"/>
        <v>6</v>
      </c>
      <c r="AK10" s="1">
        <f t="shared" si="19"/>
        <v>6</v>
      </c>
      <c r="AL10" s="1">
        <f t="shared" si="19"/>
        <v>5</v>
      </c>
      <c r="AM10" s="1">
        <f t="shared" si="19"/>
        <v>3</v>
      </c>
      <c r="AN10" s="1">
        <f t="shared" si="19"/>
        <v>3</v>
      </c>
      <c r="AO10" s="1">
        <f t="shared" si="19"/>
        <v>4</v>
      </c>
      <c r="AP10" s="1">
        <f t="shared" si="19"/>
        <v>4</v>
      </c>
      <c r="AQ10" s="1">
        <f t="shared" si="19"/>
        <v>6</v>
      </c>
      <c r="AR10" s="1">
        <f t="shared" si="19"/>
        <v>6</v>
      </c>
      <c r="AS10" s="1">
        <f t="shared" si="19"/>
        <v>4</v>
      </c>
      <c r="AT10" s="1">
        <f t="shared" si="19"/>
        <v>2</v>
      </c>
      <c r="AU10" s="1">
        <f t="shared" si="19"/>
        <v>3</v>
      </c>
      <c r="AV10" s="1">
        <v>1000000</v>
      </c>
      <c r="AW10" s="1">
        <f>'Országok évenként'!X49</f>
        <v>1000002.7</v>
      </c>
      <c r="AX10" s="2">
        <f t="shared" si="2"/>
        <v>140.33333333333334</v>
      </c>
      <c r="AZ10" s="1">
        <f t="shared" ref="AZ10:BA10" si="20">RANK(AW10,AW$2:AW$11,0)</f>
        <v>5</v>
      </c>
      <c r="BA10" s="1">
        <f t="shared" si="20"/>
        <v>6</v>
      </c>
      <c r="BB10" s="1">
        <f t="shared" si="4"/>
        <v>1</v>
      </c>
    </row>
    <row r="11" spans="1:54" ht="15.75" customHeight="1">
      <c r="A11" s="1" t="s">
        <v>377</v>
      </c>
      <c r="B11" s="2">
        <v>0</v>
      </c>
      <c r="C11" s="2">
        <v>1.6666666666666667</v>
      </c>
      <c r="D11" s="2">
        <v>6.25</v>
      </c>
      <c r="E11" s="2">
        <v>4.333333333333333</v>
      </c>
      <c r="F11" s="2">
        <v>4.666666666666667</v>
      </c>
      <c r="G11" s="2">
        <v>5</v>
      </c>
      <c r="H11" s="2">
        <v>4.75</v>
      </c>
      <c r="I11" s="2">
        <v>5.25</v>
      </c>
      <c r="J11" s="2">
        <v>5</v>
      </c>
      <c r="K11" s="2">
        <v>5.583333333333333</v>
      </c>
      <c r="L11" s="2">
        <v>6.5</v>
      </c>
      <c r="M11" s="2">
        <v>7.166666666666667</v>
      </c>
      <c r="N11" s="2">
        <v>7.583333333333333</v>
      </c>
      <c r="O11" s="2">
        <v>6.583333333333333</v>
      </c>
      <c r="P11" s="2">
        <v>6.583333333333333</v>
      </c>
      <c r="Q11" s="2">
        <v>9.4166666666666661</v>
      </c>
      <c r="R11" s="2">
        <v>8.8333333333333339</v>
      </c>
      <c r="S11" s="2">
        <v>9.4166666666666661</v>
      </c>
      <c r="T11" s="2">
        <v>10.166666666666666</v>
      </c>
      <c r="U11" s="2">
        <v>11</v>
      </c>
      <c r="V11" s="2">
        <v>11.5</v>
      </c>
      <c r="W11" s="2">
        <v>12.5</v>
      </c>
      <c r="X11" s="2">
        <f t="shared" si="0"/>
        <v>149.75</v>
      </c>
      <c r="Z11" s="1">
        <f t="shared" ref="Z11:AU11" si="21">RANK(B11, B$2:B$11, 0)</f>
        <v>3</v>
      </c>
      <c r="AA11" s="1">
        <f t="shared" si="21"/>
        <v>3</v>
      </c>
      <c r="AB11" s="1">
        <f t="shared" si="21"/>
        <v>1</v>
      </c>
      <c r="AC11" s="1">
        <f t="shared" si="21"/>
        <v>4</v>
      </c>
      <c r="AD11" s="1">
        <f t="shared" si="21"/>
        <v>6</v>
      </c>
      <c r="AE11" s="1">
        <f t="shared" si="21"/>
        <v>6</v>
      </c>
      <c r="AF11" s="1">
        <f t="shared" si="21"/>
        <v>7</v>
      </c>
      <c r="AG11" s="1">
        <f t="shared" si="21"/>
        <v>6</v>
      </c>
      <c r="AH11" s="1">
        <f t="shared" si="21"/>
        <v>7</v>
      </c>
      <c r="AI11" s="1">
        <f t="shared" si="21"/>
        <v>7</v>
      </c>
      <c r="AJ11" s="1">
        <f t="shared" si="21"/>
        <v>7</v>
      </c>
      <c r="AK11" s="1">
        <f t="shared" si="21"/>
        <v>6</v>
      </c>
      <c r="AL11" s="1">
        <f t="shared" si="21"/>
        <v>7</v>
      </c>
      <c r="AM11" s="1">
        <f t="shared" si="21"/>
        <v>4</v>
      </c>
      <c r="AN11" s="1">
        <f t="shared" si="21"/>
        <v>2</v>
      </c>
      <c r="AO11" s="1">
        <f t="shared" si="21"/>
        <v>2</v>
      </c>
      <c r="AP11" s="1">
        <f t="shared" si="21"/>
        <v>3</v>
      </c>
      <c r="AQ11" s="1">
        <f t="shared" si="21"/>
        <v>4</v>
      </c>
      <c r="AR11" s="1">
        <f t="shared" si="21"/>
        <v>5</v>
      </c>
      <c r="AS11" s="1">
        <f t="shared" si="21"/>
        <v>7</v>
      </c>
      <c r="AT11" s="1">
        <f t="shared" si="21"/>
        <v>5</v>
      </c>
      <c r="AU11" s="1">
        <f t="shared" si="21"/>
        <v>5</v>
      </c>
      <c r="AV11" s="1">
        <v>1000000</v>
      </c>
      <c r="AW11" s="1">
        <f>'Országok évenként'!X50</f>
        <v>1000048.7</v>
      </c>
      <c r="AX11" s="2">
        <f t="shared" si="2"/>
        <v>149.75</v>
      </c>
      <c r="AZ11" s="1">
        <f t="shared" ref="AZ11:BA11" si="22">RANK(AW11,AW$2:AW$11,0)</f>
        <v>3</v>
      </c>
      <c r="BA11" s="1">
        <f t="shared" si="22"/>
        <v>4</v>
      </c>
      <c r="BB11" s="1">
        <f t="shared" si="4"/>
        <v>1</v>
      </c>
    </row>
    <row r="15" spans="1:54" ht="15.75" customHeight="1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54" ht="15.75" customHeight="1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ht="15.75" customHeight="1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ht="15.75" customHeight="1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ht="15.75" customHeight="1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ht="15.75" customHeight="1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ht="15.75" customHeight="1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1" ht="15.75" customHeight="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ht="15.75" customHeight="1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 ht="15.75" customHeight="1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 ht="15.75" customHeight="1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 ht="15.75" customHeight="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ht="15.75" customHeight="1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 ht="15.75" customHeight="1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ht="15.75" customHeight="1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ht="15.75" customHeight="1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2:11" ht="15.75" customHeight="1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ht="15.75" customHeight="1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ht="15.75" customHeight="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ht="15.75" customHeight="1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ht="15.75" customHeight="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ht="15.75" customHeight="1"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conditionalFormatting sqref="X2:X11">
    <cfRule type="colorScale" priority="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W2:AW11">
    <cfRule type="colorScale" priority="2">
      <colorScale>
        <cfvo type="min"/>
        <cfvo type="percentile" val="50"/>
        <cfvo type="max"/>
        <color rgb="FFFF6D01"/>
        <color rgb="FFFFD666"/>
        <color rgb="FF34A853"/>
      </colorScale>
    </cfRule>
  </conditionalFormatting>
  <conditionalFormatting sqref="AX2:AX11">
    <cfRule type="colorScale" priority="3">
      <colorScale>
        <cfvo type="min"/>
        <cfvo type="percentile" val="50"/>
        <cfvo type="max"/>
        <color rgb="FFFF6D01"/>
        <color rgb="FFFFD666"/>
        <color rgb="FF34A853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61"/>
  <sheetViews>
    <sheetView topLeftCell="A36" workbookViewId="0"/>
  </sheetViews>
  <sheetFormatPr baseColWidth="10" defaultColWidth="12.6640625" defaultRowHeight="15.75" customHeight="1"/>
  <sheetData>
    <row r="1" spans="1:8" ht="15.75" customHeight="1">
      <c r="A1" s="10" t="s">
        <v>26</v>
      </c>
      <c r="B1" s="10" t="s">
        <v>27</v>
      </c>
      <c r="C1" s="10" t="s">
        <v>28</v>
      </c>
      <c r="D1" s="10" t="s">
        <v>29</v>
      </c>
    </row>
    <row r="2" spans="1:8" ht="15.75" customHeight="1">
      <c r="A2" s="10" t="s">
        <v>30</v>
      </c>
      <c r="B2" s="11" t="s">
        <v>1</v>
      </c>
      <c r="C2" s="11">
        <v>6</v>
      </c>
      <c r="D2" s="11">
        <v>1000</v>
      </c>
      <c r="F2" s="1" t="s">
        <v>1</v>
      </c>
      <c r="G2" s="1">
        <f t="shared" ref="G2:G11" si="0">11-C2</f>
        <v>5</v>
      </c>
      <c r="H2" s="1">
        <v>1000</v>
      </c>
    </row>
    <row r="3" spans="1:8" ht="15.75" customHeight="1">
      <c r="A3" s="10" t="s">
        <v>31</v>
      </c>
      <c r="B3" s="11" t="s">
        <v>2</v>
      </c>
      <c r="C3" s="11">
        <v>1</v>
      </c>
      <c r="D3" s="11">
        <v>1000</v>
      </c>
      <c r="F3" s="1" t="s">
        <v>2</v>
      </c>
      <c r="G3" s="1">
        <f t="shared" si="0"/>
        <v>10</v>
      </c>
      <c r="H3" s="1">
        <v>1000</v>
      </c>
    </row>
    <row r="4" spans="1:8" ht="15.75" customHeight="1">
      <c r="A4" s="10" t="s">
        <v>32</v>
      </c>
      <c r="B4" s="11" t="s">
        <v>3</v>
      </c>
      <c r="C4" s="11">
        <v>3</v>
      </c>
      <c r="D4" s="11">
        <v>1000</v>
      </c>
      <c r="F4" s="1" t="s">
        <v>3</v>
      </c>
      <c r="G4" s="1">
        <f t="shared" si="0"/>
        <v>8</v>
      </c>
      <c r="H4" s="1">
        <v>1000</v>
      </c>
    </row>
    <row r="5" spans="1:8" ht="15.75" customHeight="1">
      <c r="A5" s="10" t="s">
        <v>33</v>
      </c>
      <c r="B5" s="11" t="s">
        <v>4</v>
      </c>
      <c r="C5" s="11">
        <v>8</v>
      </c>
      <c r="D5" s="11">
        <v>1000</v>
      </c>
      <c r="F5" s="1" t="s">
        <v>4</v>
      </c>
      <c r="G5" s="1">
        <f t="shared" si="0"/>
        <v>3</v>
      </c>
      <c r="H5" s="1">
        <v>1000</v>
      </c>
    </row>
    <row r="6" spans="1:8" ht="15.75" customHeight="1">
      <c r="A6" s="10" t="s">
        <v>34</v>
      </c>
      <c r="B6" s="11" t="s">
        <v>5</v>
      </c>
      <c r="C6" s="11">
        <v>10</v>
      </c>
      <c r="D6" s="11">
        <v>1000</v>
      </c>
      <c r="F6" s="1" t="s">
        <v>5</v>
      </c>
      <c r="G6" s="1">
        <f t="shared" si="0"/>
        <v>1</v>
      </c>
      <c r="H6" s="1">
        <v>1000</v>
      </c>
    </row>
    <row r="7" spans="1:8" ht="15.75" customHeight="1">
      <c r="A7" s="10" t="s">
        <v>35</v>
      </c>
      <c r="B7" s="11" t="s">
        <v>6</v>
      </c>
      <c r="C7" s="11">
        <v>7</v>
      </c>
      <c r="D7" s="11">
        <v>1000</v>
      </c>
      <c r="F7" s="1" t="s">
        <v>6</v>
      </c>
      <c r="G7" s="1">
        <f t="shared" si="0"/>
        <v>4</v>
      </c>
      <c r="H7" s="1">
        <v>1000</v>
      </c>
    </row>
    <row r="8" spans="1:8" ht="15.75" customHeight="1">
      <c r="A8" s="10" t="s">
        <v>36</v>
      </c>
      <c r="B8" s="11" t="s">
        <v>7</v>
      </c>
      <c r="C8" s="11">
        <v>2</v>
      </c>
      <c r="D8" s="11">
        <v>1000</v>
      </c>
      <c r="F8" s="1" t="s">
        <v>7</v>
      </c>
      <c r="G8" s="1">
        <f t="shared" si="0"/>
        <v>9</v>
      </c>
      <c r="H8" s="1">
        <v>1000</v>
      </c>
    </row>
    <row r="9" spans="1:8" ht="15.75" customHeight="1">
      <c r="A9" s="10" t="s">
        <v>37</v>
      </c>
      <c r="B9" s="11" t="s">
        <v>8</v>
      </c>
      <c r="C9" s="11">
        <v>9</v>
      </c>
      <c r="D9" s="11">
        <v>1000</v>
      </c>
      <c r="F9" s="1" t="s">
        <v>8</v>
      </c>
      <c r="G9" s="1">
        <f t="shared" si="0"/>
        <v>2</v>
      </c>
      <c r="H9" s="1">
        <v>1000</v>
      </c>
    </row>
    <row r="10" spans="1:8" ht="15.75" customHeight="1">
      <c r="A10" s="10" t="s">
        <v>38</v>
      </c>
      <c r="B10" s="11" t="s">
        <v>9</v>
      </c>
      <c r="C10" s="11">
        <v>4</v>
      </c>
      <c r="D10" s="11">
        <v>1000</v>
      </c>
      <c r="F10" s="1" t="s">
        <v>9</v>
      </c>
      <c r="G10" s="1">
        <f t="shared" si="0"/>
        <v>7</v>
      </c>
      <c r="H10" s="1">
        <v>1000</v>
      </c>
    </row>
    <row r="11" spans="1:8" ht="15.75" customHeight="1">
      <c r="A11" s="10" t="s">
        <v>39</v>
      </c>
      <c r="B11" s="11" t="s">
        <v>10</v>
      </c>
      <c r="C11" s="11">
        <v>5</v>
      </c>
      <c r="D11" s="11">
        <v>1000</v>
      </c>
      <c r="F11" s="1" t="s">
        <v>10</v>
      </c>
      <c r="G11" s="1">
        <f t="shared" si="0"/>
        <v>6</v>
      </c>
      <c r="H11" s="1">
        <v>1000</v>
      </c>
    </row>
    <row r="12" spans="1:8">
      <c r="A12" s="12"/>
      <c r="B12" s="13"/>
      <c r="C12" s="13"/>
      <c r="D12" s="13"/>
    </row>
    <row r="13" spans="1:8" ht="15.75" customHeight="1">
      <c r="A13" s="10" t="s">
        <v>40</v>
      </c>
      <c r="B13" s="10" t="s">
        <v>27</v>
      </c>
      <c r="C13" s="10" t="s">
        <v>28</v>
      </c>
    </row>
    <row r="14" spans="1:8" ht="15.75" customHeight="1">
      <c r="A14" s="10" t="s">
        <v>41</v>
      </c>
      <c r="B14" s="11" t="s">
        <v>42</v>
      </c>
      <c r="C14" s="11" t="s">
        <v>43</v>
      </c>
    </row>
    <row r="15" spans="1:8" ht="15.75" customHeight="1">
      <c r="A15" s="10" t="s">
        <v>44</v>
      </c>
      <c r="B15" s="11" t="s">
        <v>45</v>
      </c>
      <c r="C15" s="11" t="s">
        <v>46</v>
      </c>
    </row>
    <row r="16" spans="1:8" ht="15.75" customHeight="1">
      <c r="A16" s="10" t="s">
        <v>47</v>
      </c>
      <c r="B16" s="11" t="s">
        <v>48</v>
      </c>
      <c r="C16" s="11" t="s">
        <v>49</v>
      </c>
    </row>
    <row r="17" spans="1:3" ht="15.75" customHeight="1">
      <c r="A17" s="10" t="s">
        <v>50</v>
      </c>
      <c r="B17" s="11" t="s">
        <v>51</v>
      </c>
      <c r="C17" s="11" t="s">
        <v>52</v>
      </c>
    </row>
    <row r="18" spans="1:3" ht="15.75" customHeight="1">
      <c r="A18" s="10" t="s">
        <v>53</v>
      </c>
      <c r="B18" s="11" t="s">
        <v>54</v>
      </c>
      <c r="C18" s="11" t="s">
        <v>55</v>
      </c>
    </row>
    <row r="19" spans="1:3" ht="15.75" customHeight="1">
      <c r="A19" s="10" t="s">
        <v>56</v>
      </c>
      <c r="B19" s="11" t="s">
        <v>57</v>
      </c>
      <c r="C19" s="11" t="s">
        <v>58</v>
      </c>
    </row>
    <row r="20" spans="1:3" ht="15.75" customHeight="1">
      <c r="A20" s="10" t="s">
        <v>59</v>
      </c>
      <c r="B20" s="11" t="s">
        <v>60</v>
      </c>
      <c r="C20" s="11" t="s">
        <v>61</v>
      </c>
    </row>
    <row r="21" spans="1:3" ht="15.75" customHeight="1">
      <c r="A21" s="10" t="s">
        <v>62</v>
      </c>
      <c r="B21" s="11" t="s">
        <v>63</v>
      </c>
      <c r="C21" s="11" t="s">
        <v>64</v>
      </c>
    </row>
    <row r="22" spans="1:3" ht="15.75" customHeight="1">
      <c r="A22" s="10" t="s">
        <v>65</v>
      </c>
      <c r="B22" s="11" t="s">
        <v>66</v>
      </c>
      <c r="C22" s="11" t="s">
        <v>67</v>
      </c>
    </row>
    <row r="23" spans="1:3" ht="15.75" customHeight="1">
      <c r="A23" s="10" t="s">
        <v>68</v>
      </c>
      <c r="B23" s="11" t="s">
        <v>69</v>
      </c>
      <c r="C23" s="11" t="s">
        <v>70</v>
      </c>
    </row>
    <row r="24" spans="1:3">
      <c r="A24" s="12"/>
      <c r="B24" s="13"/>
      <c r="C24" s="13"/>
    </row>
    <row r="25" spans="1:3" ht="15.75" customHeight="1">
      <c r="A25" s="10" t="s">
        <v>71</v>
      </c>
      <c r="B25" s="10" t="s">
        <v>27</v>
      </c>
      <c r="C25" s="10" t="s">
        <v>28</v>
      </c>
    </row>
    <row r="26" spans="1:3" ht="15.75" customHeight="1">
      <c r="A26" s="10" t="s">
        <v>41</v>
      </c>
      <c r="B26" s="14">
        <v>45905</v>
      </c>
      <c r="C26" s="11" t="s">
        <v>72</v>
      </c>
    </row>
    <row r="27" spans="1:3" ht="15.75" customHeight="1">
      <c r="A27" s="10" t="s">
        <v>44</v>
      </c>
      <c r="B27" s="14">
        <v>45873</v>
      </c>
      <c r="C27" s="11">
        <v>530</v>
      </c>
    </row>
    <row r="28" spans="1:3" ht="15.75" customHeight="1">
      <c r="A28" s="10" t="s">
        <v>47</v>
      </c>
      <c r="B28" s="14">
        <v>45842</v>
      </c>
      <c r="C28" s="11">
        <v>529</v>
      </c>
    </row>
    <row r="29" spans="1:3" ht="15.75" customHeight="1">
      <c r="A29" s="10" t="s">
        <v>50</v>
      </c>
      <c r="B29" s="14">
        <v>45811</v>
      </c>
      <c r="C29" s="11" t="s">
        <v>73</v>
      </c>
    </row>
    <row r="30" spans="1:3" ht="15.75" customHeight="1">
      <c r="A30" s="10" t="s">
        <v>53</v>
      </c>
      <c r="B30" s="14">
        <v>45780</v>
      </c>
      <c r="C30" s="11" t="s">
        <v>74</v>
      </c>
    </row>
    <row r="31" spans="1:3" ht="15.75" customHeight="1">
      <c r="A31" s="10" t="s">
        <v>56</v>
      </c>
      <c r="B31" s="14">
        <v>45749</v>
      </c>
      <c r="C31" s="11" t="s">
        <v>75</v>
      </c>
    </row>
    <row r="32" spans="1:3" ht="15.75" customHeight="1">
      <c r="A32" s="10" t="s">
        <v>59</v>
      </c>
      <c r="B32" s="14">
        <v>45718</v>
      </c>
      <c r="C32" s="11" t="s">
        <v>76</v>
      </c>
    </row>
    <row r="33" spans="1:7" ht="15.75" customHeight="1">
      <c r="A33" s="10" t="s">
        <v>62</v>
      </c>
      <c r="B33" s="14">
        <v>45689</v>
      </c>
      <c r="C33" s="11" t="s">
        <v>77</v>
      </c>
    </row>
    <row r="34" spans="1:7" ht="15.75" customHeight="1">
      <c r="A34" s="10" t="s">
        <v>65</v>
      </c>
      <c r="B34" s="14">
        <v>45658</v>
      </c>
      <c r="C34" s="11" t="s">
        <v>78</v>
      </c>
    </row>
    <row r="35" spans="1:7" ht="15.75" customHeight="1">
      <c r="A35" s="10" t="s">
        <v>68</v>
      </c>
      <c r="B35" s="11">
        <v>0</v>
      </c>
      <c r="C35" s="11" t="s">
        <v>79</v>
      </c>
    </row>
    <row r="36" spans="1:7">
      <c r="A36" s="12"/>
      <c r="B36" s="15"/>
      <c r="C36" s="15"/>
    </row>
    <row r="37" spans="1:7" ht="15.75" customHeight="1">
      <c r="A37" s="10" t="s">
        <v>80</v>
      </c>
      <c r="B37" s="10" t="s">
        <v>27</v>
      </c>
      <c r="C37" s="10" t="s">
        <v>28</v>
      </c>
      <c r="D37" s="10" t="s">
        <v>81</v>
      </c>
      <c r="E37" s="10" t="s">
        <v>82</v>
      </c>
      <c r="F37" s="10" t="s">
        <v>83</v>
      </c>
      <c r="G37" s="10" t="s">
        <v>84</v>
      </c>
    </row>
    <row r="38" spans="1:7" ht="15.75" customHeight="1">
      <c r="A38" s="10" t="s">
        <v>30</v>
      </c>
      <c r="B38" s="11" t="s">
        <v>79</v>
      </c>
      <c r="C38" s="11" t="s">
        <v>75</v>
      </c>
      <c r="D38" s="16" t="s">
        <v>85</v>
      </c>
      <c r="E38" s="11">
        <v>1000</v>
      </c>
      <c r="F38" s="11" t="s">
        <v>86</v>
      </c>
      <c r="G38" s="11" t="s">
        <v>87</v>
      </c>
    </row>
    <row r="39" spans="1:7" ht="15.75" customHeight="1">
      <c r="A39" s="10" t="s">
        <v>31</v>
      </c>
      <c r="B39" s="11" t="s">
        <v>75</v>
      </c>
      <c r="C39" s="11" t="s">
        <v>72</v>
      </c>
      <c r="D39" s="16" t="s">
        <v>88</v>
      </c>
      <c r="E39" s="11">
        <v>1000</v>
      </c>
      <c r="F39" s="11" t="s">
        <v>89</v>
      </c>
      <c r="G39" s="11" t="s">
        <v>90</v>
      </c>
    </row>
    <row r="40" spans="1:7" ht="15.75" customHeight="1">
      <c r="A40" s="10" t="s">
        <v>32</v>
      </c>
      <c r="B40" s="11" t="s">
        <v>72</v>
      </c>
      <c r="C40" s="11">
        <v>529</v>
      </c>
      <c r="D40" s="16" t="s">
        <v>91</v>
      </c>
      <c r="E40" s="11">
        <v>1000</v>
      </c>
      <c r="F40" s="11" t="s">
        <v>92</v>
      </c>
      <c r="G40" s="11" t="s">
        <v>93</v>
      </c>
    </row>
    <row r="41" spans="1:7" ht="15.75" customHeight="1">
      <c r="A41" s="10" t="s">
        <v>33</v>
      </c>
      <c r="B41" s="11">
        <v>529</v>
      </c>
      <c r="C41" s="11" t="s">
        <v>77</v>
      </c>
      <c r="D41" s="16" t="s">
        <v>94</v>
      </c>
      <c r="E41" s="11">
        <v>1000</v>
      </c>
      <c r="F41" s="11" t="s">
        <v>95</v>
      </c>
      <c r="G41" s="11" t="s">
        <v>96</v>
      </c>
    </row>
    <row r="42" spans="1:7" ht="15.75" customHeight="1">
      <c r="A42" s="10" t="s">
        <v>34</v>
      </c>
      <c r="B42" s="11" t="s">
        <v>77</v>
      </c>
      <c r="C42" s="11" t="s">
        <v>79</v>
      </c>
      <c r="D42" s="16" t="s">
        <v>97</v>
      </c>
      <c r="E42" s="11">
        <v>1000</v>
      </c>
      <c r="F42" s="11" t="s">
        <v>98</v>
      </c>
      <c r="G42" s="11" t="s">
        <v>99</v>
      </c>
    </row>
    <row r="43" spans="1:7" ht="15.75" customHeight="1">
      <c r="A43" s="10" t="s">
        <v>35</v>
      </c>
      <c r="B43" s="11" t="s">
        <v>79</v>
      </c>
      <c r="C43" s="11" t="s">
        <v>76</v>
      </c>
      <c r="D43" s="16" t="s">
        <v>100</v>
      </c>
      <c r="E43" s="11">
        <v>1000</v>
      </c>
      <c r="F43" s="11" t="s">
        <v>101</v>
      </c>
      <c r="G43" s="11" t="s">
        <v>102</v>
      </c>
    </row>
    <row r="44" spans="1:7" ht="15.75" customHeight="1">
      <c r="A44" s="10" t="s">
        <v>36</v>
      </c>
      <c r="B44" s="11" t="s">
        <v>76</v>
      </c>
      <c r="C44" s="11">
        <v>530</v>
      </c>
      <c r="D44" s="16" t="s">
        <v>103</v>
      </c>
      <c r="E44" s="11">
        <v>1000</v>
      </c>
      <c r="F44" s="11" t="s">
        <v>104</v>
      </c>
      <c r="G44" s="11" t="s">
        <v>105</v>
      </c>
    </row>
    <row r="45" spans="1:7" ht="15.75" customHeight="1">
      <c r="A45" s="10" t="s">
        <v>37</v>
      </c>
      <c r="B45" s="11">
        <v>530</v>
      </c>
      <c r="C45" s="11" t="s">
        <v>78</v>
      </c>
      <c r="D45" s="16" t="s">
        <v>94</v>
      </c>
      <c r="E45" s="11">
        <v>1000</v>
      </c>
      <c r="F45" s="11" t="s">
        <v>95</v>
      </c>
      <c r="G45" s="11" t="s">
        <v>96</v>
      </c>
    </row>
    <row r="46" spans="1:7" ht="15.75" customHeight="1">
      <c r="A46" s="10" t="s">
        <v>38</v>
      </c>
      <c r="B46" s="11" t="s">
        <v>78</v>
      </c>
      <c r="C46" s="11" t="s">
        <v>73</v>
      </c>
      <c r="D46" s="16" t="s">
        <v>106</v>
      </c>
      <c r="E46" s="11">
        <v>1000</v>
      </c>
      <c r="F46" s="11" t="s">
        <v>107</v>
      </c>
      <c r="G46" s="11" t="s">
        <v>108</v>
      </c>
    </row>
    <row r="47" spans="1:7" ht="15.75" customHeight="1">
      <c r="A47" s="10" t="s">
        <v>39</v>
      </c>
      <c r="B47" s="11" t="s">
        <v>73</v>
      </c>
      <c r="C47" s="11" t="s">
        <v>74</v>
      </c>
      <c r="D47" s="16" t="s">
        <v>103</v>
      </c>
      <c r="E47" s="11">
        <v>1000</v>
      </c>
      <c r="F47" s="11" t="s">
        <v>104</v>
      </c>
      <c r="G47" s="11" t="s">
        <v>105</v>
      </c>
    </row>
    <row r="48" spans="1:7">
      <c r="A48" s="12"/>
      <c r="B48" s="13"/>
      <c r="C48" s="17"/>
      <c r="D48" s="17"/>
      <c r="E48" s="13"/>
      <c r="F48" s="13"/>
      <c r="G48" s="13"/>
    </row>
    <row r="49" spans="1:7" ht="13">
      <c r="A49" s="18" t="s">
        <v>109</v>
      </c>
      <c r="B49" s="19" t="s">
        <v>110</v>
      </c>
      <c r="C49" s="15"/>
      <c r="D49" s="17"/>
      <c r="E49" s="13"/>
      <c r="F49" s="13"/>
      <c r="G49" s="13"/>
    </row>
    <row r="50" spans="1:7" ht="13">
      <c r="A50" s="18" t="s">
        <v>111</v>
      </c>
      <c r="B50" s="19" t="s">
        <v>79</v>
      </c>
      <c r="C50" s="13"/>
      <c r="D50" s="17"/>
      <c r="E50" s="13"/>
      <c r="F50" s="13"/>
      <c r="G50" s="13"/>
    </row>
    <row r="51" spans="1:7" ht="13">
      <c r="A51" s="18" t="s">
        <v>112</v>
      </c>
      <c r="B51" s="19" t="s">
        <v>113</v>
      </c>
      <c r="C51" s="13"/>
      <c r="D51" s="17"/>
      <c r="E51" s="13"/>
      <c r="F51" s="13"/>
      <c r="G51" s="13"/>
    </row>
    <row r="52" spans="1:7" ht="13">
      <c r="A52" s="18" t="s">
        <v>114</v>
      </c>
      <c r="B52" s="19">
        <v>10000</v>
      </c>
    </row>
    <row r="53" spans="1:7" ht="13">
      <c r="A53" s="18" t="s">
        <v>115</v>
      </c>
      <c r="B53" s="19" t="s">
        <v>116</v>
      </c>
    </row>
    <row r="54" spans="1:7" ht="13">
      <c r="A54" s="18" t="s">
        <v>117</v>
      </c>
      <c r="B54" s="19"/>
    </row>
    <row r="55" spans="1:7" ht="13">
      <c r="A55" s="18" t="s">
        <v>118</v>
      </c>
      <c r="B55" s="20"/>
    </row>
    <row r="56" spans="1:7" ht="13">
      <c r="A56" s="18" t="s">
        <v>119</v>
      </c>
      <c r="B56" s="19">
        <v>0</v>
      </c>
    </row>
    <row r="57" spans="1:7" ht="16">
      <c r="A57" s="12"/>
      <c r="B57" s="21"/>
    </row>
    <row r="58" spans="1:7" ht="13">
      <c r="A58" s="22"/>
      <c r="B58" s="21"/>
    </row>
    <row r="59" spans="1:7" ht="13">
      <c r="A59" s="22"/>
      <c r="B59" s="21"/>
    </row>
    <row r="60" spans="1:7" ht="13">
      <c r="A60" s="22"/>
      <c r="B60" s="21"/>
    </row>
    <row r="61" spans="1:7" ht="16">
      <c r="A61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60"/>
  <sheetViews>
    <sheetView topLeftCell="A40" workbookViewId="0"/>
  </sheetViews>
  <sheetFormatPr baseColWidth="10" defaultColWidth="12.6640625" defaultRowHeight="15.75" customHeight="1"/>
  <sheetData>
    <row r="1" spans="1:4" ht="15.75" customHeight="1">
      <c r="A1" s="10" t="s">
        <v>26</v>
      </c>
      <c r="B1" s="10" t="s">
        <v>27</v>
      </c>
      <c r="C1" s="10" t="s">
        <v>28</v>
      </c>
      <c r="D1" s="10" t="s">
        <v>29</v>
      </c>
    </row>
    <row r="2" spans="1:4" ht="15.75" customHeight="1">
      <c r="A2" s="10" t="s">
        <v>30</v>
      </c>
      <c r="B2" s="11" t="s">
        <v>1</v>
      </c>
      <c r="C2" s="11">
        <v>5</v>
      </c>
      <c r="D2" s="11">
        <v>1000</v>
      </c>
    </row>
    <row r="3" spans="1:4" ht="15.75" customHeight="1">
      <c r="A3" s="10" t="s">
        <v>31</v>
      </c>
      <c r="B3" s="11" t="s">
        <v>2</v>
      </c>
      <c r="C3" s="11">
        <v>10</v>
      </c>
      <c r="D3" s="11">
        <v>1000</v>
      </c>
    </row>
    <row r="4" spans="1:4" ht="15.75" customHeight="1">
      <c r="A4" s="10" t="s">
        <v>32</v>
      </c>
      <c r="B4" s="11" t="s">
        <v>3</v>
      </c>
      <c r="C4" s="11">
        <v>8</v>
      </c>
      <c r="D4" s="11">
        <v>1000</v>
      </c>
    </row>
    <row r="5" spans="1:4" ht="15.75" customHeight="1">
      <c r="A5" s="10" t="s">
        <v>33</v>
      </c>
      <c r="B5" s="11" t="s">
        <v>4</v>
      </c>
      <c r="C5" s="11">
        <v>3</v>
      </c>
      <c r="D5" s="11">
        <v>1000</v>
      </c>
    </row>
    <row r="6" spans="1:4" ht="15.75" customHeight="1">
      <c r="A6" s="10" t="s">
        <v>34</v>
      </c>
      <c r="B6" s="11" t="s">
        <v>5</v>
      </c>
      <c r="C6" s="11">
        <v>1</v>
      </c>
      <c r="D6" s="11">
        <v>1000</v>
      </c>
    </row>
    <row r="7" spans="1:4" ht="15.75" customHeight="1">
      <c r="A7" s="10" t="s">
        <v>35</v>
      </c>
      <c r="B7" s="11" t="s">
        <v>6</v>
      </c>
      <c r="C7" s="11">
        <v>4</v>
      </c>
      <c r="D7" s="11">
        <v>1000</v>
      </c>
    </row>
    <row r="8" spans="1:4" ht="15.75" customHeight="1">
      <c r="A8" s="10" t="s">
        <v>36</v>
      </c>
      <c r="B8" s="11" t="s">
        <v>7</v>
      </c>
      <c r="C8" s="11">
        <v>9</v>
      </c>
      <c r="D8" s="11">
        <v>1000</v>
      </c>
    </row>
    <row r="9" spans="1:4" ht="15.75" customHeight="1">
      <c r="A9" s="10" t="s">
        <v>37</v>
      </c>
      <c r="B9" s="11" t="s">
        <v>8</v>
      </c>
      <c r="C9" s="11">
        <v>2</v>
      </c>
      <c r="D9" s="11">
        <v>1000</v>
      </c>
    </row>
    <row r="10" spans="1:4" ht="15.75" customHeight="1">
      <c r="A10" s="10" t="s">
        <v>38</v>
      </c>
      <c r="B10" s="11" t="s">
        <v>9</v>
      </c>
      <c r="C10" s="11">
        <v>7</v>
      </c>
      <c r="D10" s="11">
        <v>1000</v>
      </c>
    </row>
    <row r="11" spans="1:4" ht="15.75" customHeight="1">
      <c r="A11" s="10" t="s">
        <v>39</v>
      </c>
      <c r="B11" s="11" t="s">
        <v>10</v>
      </c>
      <c r="C11" s="11">
        <v>6</v>
      </c>
      <c r="D11" s="11">
        <v>1000</v>
      </c>
    </row>
    <row r="12" spans="1:4">
      <c r="A12" s="12"/>
      <c r="B12" s="13"/>
      <c r="C12" s="13"/>
      <c r="D12" s="13"/>
    </row>
    <row r="13" spans="1:4" ht="15.75" customHeight="1">
      <c r="A13" s="10" t="s">
        <v>40</v>
      </c>
      <c r="B13" s="10" t="s">
        <v>27</v>
      </c>
      <c r="C13" s="10" t="s">
        <v>28</v>
      </c>
    </row>
    <row r="14" spans="1:4" ht="15.75" customHeight="1">
      <c r="A14" s="10" t="s">
        <v>41</v>
      </c>
      <c r="B14" s="11" t="s">
        <v>42</v>
      </c>
      <c r="C14" s="11" t="s">
        <v>120</v>
      </c>
    </row>
    <row r="15" spans="1:4" ht="15.75" customHeight="1">
      <c r="A15" s="10" t="s">
        <v>44</v>
      </c>
      <c r="B15" s="11" t="s">
        <v>45</v>
      </c>
      <c r="C15" s="11" t="s">
        <v>121</v>
      </c>
    </row>
    <row r="16" spans="1:4" ht="15.75" customHeight="1">
      <c r="A16" s="10" t="s">
        <v>47</v>
      </c>
      <c r="B16" s="11" t="s">
        <v>48</v>
      </c>
      <c r="C16" s="11" t="s">
        <v>122</v>
      </c>
    </row>
    <row r="17" spans="1:3" ht="15.75" customHeight="1">
      <c r="A17" s="10" t="s">
        <v>50</v>
      </c>
      <c r="B17" s="11" t="s">
        <v>51</v>
      </c>
      <c r="C17" s="11" t="s">
        <v>123</v>
      </c>
    </row>
    <row r="18" spans="1:3" ht="15.75" customHeight="1">
      <c r="A18" s="10" t="s">
        <v>53</v>
      </c>
      <c r="B18" s="11" t="s">
        <v>54</v>
      </c>
      <c r="C18" s="11" t="s">
        <v>124</v>
      </c>
    </row>
    <row r="19" spans="1:3" ht="15.75" customHeight="1">
      <c r="A19" s="10" t="s">
        <v>56</v>
      </c>
      <c r="B19" s="11" t="s">
        <v>57</v>
      </c>
      <c r="C19" s="11" t="s">
        <v>125</v>
      </c>
    </row>
    <row r="20" spans="1:3" ht="15.75" customHeight="1">
      <c r="A20" s="10" t="s">
        <v>59</v>
      </c>
      <c r="B20" s="11" t="s">
        <v>60</v>
      </c>
      <c r="C20" s="11" t="s">
        <v>126</v>
      </c>
    </row>
    <row r="21" spans="1:3" ht="15.75" customHeight="1">
      <c r="A21" s="10" t="s">
        <v>62</v>
      </c>
      <c r="B21" s="11" t="s">
        <v>63</v>
      </c>
      <c r="C21" s="11" t="s">
        <v>127</v>
      </c>
    </row>
    <row r="22" spans="1:3" ht="15.75" customHeight="1">
      <c r="A22" s="10" t="s">
        <v>65</v>
      </c>
      <c r="B22" s="11" t="s">
        <v>66</v>
      </c>
      <c r="C22" s="11" t="s">
        <v>128</v>
      </c>
    </row>
    <row r="23" spans="1:3" ht="15.75" customHeight="1">
      <c r="A23" s="10" t="s">
        <v>68</v>
      </c>
      <c r="B23" s="11" t="s">
        <v>69</v>
      </c>
      <c r="C23" s="11" t="s">
        <v>129</v>
      </c>
    </row>
    <row r="24" spans="1:3">
      <c r="A24" s="12"/>
      <c r="B24" s="13"/>
      <c r="C24" s="13"/>
    </row>
    <row r="25" spans="1:3" ht="15.75" customHeight="1">
      <c r="A25" s="10" t="s">
        <v>71</v>
      </c>
      <c r="B25" s="10" t="s">
        <v>27</v>
      </c>
      <c r="C25" s="10" t="s">
        <v>28</v>
      </c>
    </row>
    <row r="26" spans="1:3" ht="15.75" customHeight="1">
      <c r="A26" s="10" t="s">
        <v>41</v>
      </c>
      <c r="B26" s="14">
        <v>45905</v>
      </c>
      <c r="C26" s="11">
        <v>531</v>
      </c>
    </row>
    <row r="27" spans="1:3" ht="15.75" customHeight="1">
      <c r="A27" s="10" t="s">
        <v>44</v>
      </c>
      <c r="B27" s="14">
        <v>45873</v>
      </c>
      <c r="C27" s="11">
        <v>530</v>
      </c>
    </row>
    <row r="28" spans="1:3" ht="15.75" customHeight="1">
      <c r="A28" s="10" t="s">
        <v>47</v>
      </c>
      <c r="B28" s="14">
        <v>45842</v>
      </c>
      <c r="C28" s="11" t="s">
        <v>130</v>
      </c>
    </row>
    <row r="29" spans="1:3" ht="15.75" customHeight="1">
      <c r="A29" s="10" t="s">
        <v>50</v>
      </c>
      <c r="B29" s="14">
        <v>45811</v>
      </c>
      <c r="C29" s="11" t="s">
        <v>73</v>
      </c>
    </row>
    <row r="30" spans="1:3" ht="15.75" customHeight="1">
      <c r="A30" s="10" t="s">
        <v>53</v>
      </c>
      <c r="B30" s="14">
        <v>45780</v>
      </c>
      <c r="C30" s="11" t="s">
        <v>131</v>
      </c>
    </row>
    <row r="31" spans="1:3" ht="15.75" customHeight="1">
      <c r="A31" s="10" t="s">
        <v>56</v>
      </c>
      <c r="B31" s="14">
        <v>45749</v>
      </c>
      <c r="C31" s="11" t="s">
        <v>75</v>
      </c>
    </row>
    <row r="32" spans="1:3" ht="15.75" customHeight="1">
      <c r="A32" s="10" t="s">
        <v>59</v>
      </c>
      <c r="B32" s="14">
        <v>45718</v>
      </c>
      <c r="C32" s="11" t="s">
        <v>132</v>
      </c>
    </row>
    <row r="33" spans="1:7" ht="15.75" customHeight="1">
      <c r="A33" s="10" t="s">
        <v>62</v>
      </c>
      <c r="B33" s="14">
        <v>45689</v>
      </c>
      <c r="C33" s="11" t="s">
        <v>77</v>
      </c>
    </row>
    <row r="34" spans="1:7" ht="15.75" customHeight="1">
      <c r="A34" s="10" t="s">
        <v>65</v>
      </c>
      <c r="B34" s="14">
        <v>45658</v>
      </c>
      <c r="C34" s="11" t="s">
        <v>133</v>
      </c>
    </row>
    <row r="35" spans="1:7" ht="15.75" customHeight="1">
      <c r="A35" s="10" t="s">
        <v>68</v>
      </c>
      <c r="B35" s="11">
        <v>0</v>
      </c>
      <c r="C35" s="11" t="s">
        <v>79</v>
      </c>
    </row>
    <row r="36" spans="1:7">
      <c r="A36" s="12"/>
      <c r="B36" s="15"/>
      <c r="C36" s="13"/>
    </row>
    <row r="37" spans="1:7" ht="15.75" customHeight="1">
      <c r="A37" s="10" t="s">
        <v>80</v>
      </c>
      <c r="B37" s="10" t="s">
        <v>27</v>
      </c>
      <c r="C37" s="10" t="s">
        <v>28</v>
      </c>
      <c r="D37" s="10" t="s">
        <v>81</v>
      </c>
      <c r="E37" s="10" t="s">
        <v>82</v>
      </c>
      <c r="F37" s="10" t="s">
        <v>83</v>
      </c>
      <c r="G37" s="10" t="s">
        <v>84</v>
      </c>
    </row>
    <row r="38" spans="1:7" ht="15.75" customHeight="1">
      <c r="A38" s="10" t="s">
        <v>30</v>
      </c>
      <c r="B38" s="11" t="s">
        <v>79</v>
      </c>
      <c r="C38" s="11" t="s">
        <v>131</v>
      </c>
      <c r="D38" s="16" t="s">
        <v>134</v>
      </c>
      <c r="E38" s="11">
        <v>1000</v>
      </c>
      <c r="F38" s="11" t="s">
        <v>135</v>
      </c>
      <c r="G38" s="11" t="s">
        <v>136</v>
      </c>
    </row>
    <row r="39" spans="1:7" ht="15.75" customHeight="1">
      <c r="A39" s="10" t="s">
        <v>31</v>
      </c>
      <c r="B39" s="11" t="s">
        <v>131</v>
      </c>
      <c r="C39" s="11" t="s">
        <v>79</v>
      </c>
      <c r="D39" s="16" t="s">
        <v>134</v>
      </c>
      <c r="E39" s="11">
        <v>1000</v>
      </c>
      <c r="F39" s="11" t="s">
        <v>135</v>
      </c>
      <c r="G39" s="11" t="s">
        <v>136</v>
      </c>
    </row>
    <row r="40" spans="1:7" ht="15.75" customHeight="1">
      <c r="A40" s="10" t="s">
        <v>32</v>
      </c>
      <c r="B40" s="11" t="s">
        <v>79</v>
      </c>
      <c r="C40" s="11" t="s">
        <v>77</v>
      </c>
      <c r="D40" s="16" t="s">
        <v>137</v>
      </c>
      <c r="E40" s="11">
        <v>1000</v>
      </c>
      <c r="F40" s="11" t="s">
        <v>138</v>
      </c>
      <c r="G40" s="11" t="s">
        <v>139</v>
      </c>
    </row>
    <row r="41" spans="1:7" ht="15.75" customHeight="1">
      <c r="A41" s="10" t="s">
        <v>33</v>
      </c>
      <c r="B41" s="11" t="s">
        <v>77</v>
      </c>
      <c r="C41" s="11" t="s">
        <v>130</v>
      </c>
      <c r="D41" s="16" t="s">
        <v>140</v>
      </c>
      <c r="E41" s="11">
        <v>1000</v>
      </c>
      <c r="F41" s="11" t="s">
        <v>141</v>
      </c>
      <c r="G41" s="11" t="s">
        <v>142</v>
      </c>
    </row>
    <row r="42" spans="1:7" ht="15.75" customHeight="1">
      <c r="A42" s="10" t="s">
        <v>34</v>
      </c>
      <c r="B42" s="11" t="s">
        <v>130</v>
      </c>
      <c r="C42" s="11">
        <v>531</v>
      </c>
      <c r="D42" s="16" t="s">
        <v>143</v>
      </c>
      <c r="E42" s="11">
        <v>1000</v>
      </c>
      <c r="F42" s="11" t="s">
        <v>144</v>
      </c>
      <c r="G42" s="11" t="s">
        <v>145</v>
      </c>
    </row>
    <row r="43" spans="1:7" ht="15.75" customHeight="1">
      <c r="A43" s="10" t="s">
        <v>35</v>
      </c>
      <c r="B43" s="11">
        <v>531</v>
      </c>
      <c r="C43" s="11" t="s">
        <v>73</v>
      </c>
      <c r="D43" s="16" t="s">
        <v>146</v>
      </c>
      <c r="E43" s="11">
        <v>1000</v>
      </c>
      <c r="F43" s="11" t="s">
        <v>147</v>
      </c>
      <c r="G43" s="11" t="s">
        <v>148</v>
      </c>
    </row>
    <row r="44" spans="1:7" ht="15.75" customHeight="1">
      <c r="A44" s="10" t="s">
        <v>36</v>
      </c>
      <c r="B44" s="11" t="s">
        <v>73</v>
      </c>
      <c r="C44" s="11" t="s">
        <v>133</v>
      </c>
      <c r="D44" s="16" t="s">
        <v>149</v>
      </c>
      <c r="E44" s="11">
        <v>1000</v>
      </c>
      <c r="F44" s="11" t="s">
        <v>150</v>
      </c>
      <c r="G44" s="11" t="s">
        <v>151</v>
      </c>
    </row>
    <row r="45" spans="1:7" ht="15.75" customHeight="1">
      <c r="A45" s="10" t="s">
        <v>37</v>
      </c>
      <c r="B45" s="11" t="s">
        <v>133</v>
      </c>
      <c r="C45" s="11">
        <v>530</v>
      </c>
      <c r="D45" s="16" t="s">
        <v>140</v>
      </c>
      <c r="E45" s="11">
        <v>1000</v>
      </c>
      <c r="F45" s="11" t="s">
        <v>141</v>
      </c>
      <c r="G45" s="11" t="s">
        <v>142</v>
      </c>
    </row>
    <row r="46" spans="1:7" ht="15.75" customHeight="1">
      <c r="A46" s="10" t="s">
        <v>38</v>
      </c>
      <c r="B46" s="11">
        <v>530</v>
      </c>
      <c r="C46" s="11" t="s">
        <v>132</v>
      </c>
      <c r="D46" s="16" t="s">
        <v>152</v>
      </c>
      <c r="E46" s="11">
        <v>1000</v>
      </c>
      <c r="F46" s="11" t="s">
        <v>153</v>
      </c>
      <c r="G46" s="11" t="s">
        <v>154</v>
      </c>
    </row>
    <row r="47" spans="1:7" ht="15.75" customHeight="1">
      <c r="A47" s="10" t="s">
        <v>39</v>
      </c>
      <c r="B47" s="11" t="s">
        <v>132</v>
      </c>
      <c r="C47" s="11" t="s">
        <v>75</v>
      </c>
      <c r="D47" s="16" t="s">
        <v>149</v>
      </c>
      <c r="E47" s="11">
        <v>1000</v>
      </c>
      <c r="F47" s="11" t="s">
        <v>150</v>
      </c>
      <c r="G47" s="11" t="s">
        <v>151</v>
      </c>
    </row>
    <row r="48" spans="1:7">
      <c r="A48" s="12"/>
      <c r="B48" s="13"/>
      <c r="C48" s="13"/>
      <c r="D48" s="13"/>
      <c r="E48" s="13"/>
      <c r="F48" s="13"/>
      <c r="G48" s="15"/>
    </row>
    <row r="49" spans="1:7" ht="13">
      <c r="A49" s="18" t="s">
        <v>109</v>
      </c>
      <c r="B49" s="19" t="s">
        <v>155</v>
      </c>
      <c r="C49" s="13"/>
      <c r="D49" s="13"/>
      <c r="E49" s="13"/>
      <c r="F49" s="13"/>
      <c r="G49" s="13"/>
    </row>
    <row r="50" spans="1:7" ht="13">
      <c r="A50" s="18" t="s">
        <v>111</v>
      </c>
      <c r="B50" s="19" t="s">
        <v>79</v>
      </c>
      <c r="C50" s="15"/>
      <c r="D50" s="13"/>
      <c r="E50" s="13"/>
      <c r="F50" s="13"/>
      <c r="G50" s="13"/>
    </row>
    <row r="51" spans="1:7" ht="13">
      <c r="A51" s="18" t="s">
        <v>112</v>
      </c>
      <c r="B51" s="19" t="s">
        <v>113</v>
      </c>
      <c r="C51" s="13"/>
      <c r="D51" s="13"/>
      <c r="E51" s="13"/>
      <c r="F51" s="13"/>
      <c r="G51" s="13"/>
    </row>
    <row r="52" spans="1:7" ht="13">
      <c r="A52" s="18" t="s">
        <v>114</v>
      </c>
      <c r="B52" s="19">
        <v>10000</v>
      </c>
    </row>
    <row r="53" spans="1:7" ht="13">
      <c r="A53" s="18" t="s">
        <v>115</v>
      </c>
      <c r="B53" s="19" t="s">
        <v>116</v>
      </c>
    </row>
    <row r="54" spans="1:7" ht="13">
      <c r="A54" s="18" t="s">
        <v>117</v>
      </c>
      <c r="B54" s="19"/>
    </row>
    <row r="55" spans="1:7" ht="13">
      <c r="A55" s="18" t="s">
        <v>118</v>
      </c>
      <c r="B55" s="20"/>
    </row>
    <row r="56" spans="1:7" ht="13">
      <c r="A56" s="18" t="s">
        <v>119</v>
      </c>
      <c r="B56" s="19">
        <v>0</v>
      </c>
    </row>
    <row r="57" spans="1:7" ht="16">
      <c r="A57" s="12"/>
      <c r="B57" s="21"/>
    </row>
    <row r="58" spans="1:7" ht="13">
      <c r="A58" s="22"/>
      <c r="B58" s="21"/>
    </row>
    <row r="59" spans="1:7" ht="13">
      <c r="A59" s="22"/>
      <c r="B59" s="21"/>
    </row>
    <row r="60" spans="1:7" ht="13">
      <c r="A60" s="22"/>
      <c r="B60" s="2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64"/>
  <sheetViews>
    <sheetView topLeftCell="A35" workbookViewId="0">
      <selection activeCell="A61" sqref="A61"/>
    </sheetView>
  </sheetViews>
  <sheetFormatPr baseColWidth="10" defaultColWidth="12.6640625" defaultRowHeight="15.75" customHeight="1"/>
  <sheetData>
    <row r="1" spans="1:24">
      <c r="A1" s="12"/>
    </row>
    <row r="2" spans="1:24" ht="15.75" customHeight="1">
      <c r="A2" s="31" t="s">
        <v>384</v>
      </c>
      <c r="B2" s="32">
        <v>4960021</v>
      </c>
      <c r="C2" s="31" t="s">
        <v>385</v>
      </c>
      <c r="D2" s="32">
        <v>10</v>
      </c>
      <c r="E2" s="31" t="s">
        <v>386</v>
      </c>
      <c r="F2" s="32">
        <v>22</v>
      </c>
      <c r="G2" s="31" t="s">
        <v>387</v>
      </c>
      <c r="H2" s="32">
        <v>10</v>
      </c>
      <c r="I2" s="31" t="s">
        <v>388</v>
      </c>
      <c r="J2" s="32">
        <v>0</v>
      </c>
      <c r="K2" s="31" t="s">
        <v>389</v>
      </c>
      <c r="L2" s="32" t="s">
        <v>390</v>
      </c>
    </row>
    <row r="3" spans="1:24">
      <c r="A3" s="12"/>
    </row>
    <row r="4" spans="1:24" ht="15.75" customHeight="1">
      <c r="A4" s="10" t="s">
        <v>26</v>
      </c>
      <c r="B4" s="10" t="s">
        <v>27</v>
      </c>
      <c r="C4" s="10" t="s">
        <v>28</v>
      </c>
      <c r="D4" s="10" t="s">
        <v>391</v>
      </c>
      <c r="E4" s="10" t="s">
        <v>392</v>
      </c>
      <c r="F4" s="10" t="s">
        <v>393</v>
      </c>
      <c r="G4" s="10" t="s">
        <v>394</v>
      </c>
      <c r="H4" s="10" t="s">
        <v>395</v>
      </c>
      <c r="I4" s="10" t="s">
        <v>396</v>
      </c>
      <c r="J4" s="10" t="s">
        <v>397</v>
      </c>
      <c r="K4" s="10" t="s">
        <v>398</v>
      </c>
      <c r="L4" s="10" t="s">
        <v>399</v>
      </c>
      <c r="M4" s="10" t="s">
        <v>400</v>
      </c>
      <c r="N4" s="10" t="s">
        <v>401</v>
      </c>
      <c r="O4" s="10" t="s">
        <v>402</v>
      </c>
      <c r="P4" s="10" t="s">
        <v>403</v>
      </c>
      <c r="Q4" s="10" t="s">
        <v>404</v>
      </c>
      <c r="R4" s="10" t="s">
        <v>405</v>
      </c>
      <c r="S4" s="10" t="s">
        <v>406</v>
      </c>
      <c r="T4" s="10" t="s">
        <v>407</v>
      </c>
      <c r="U4" s="10" t="s">
        <v>408</v>
      </c>
      <c r="V4" s="10" t="s">
        <v>409</v>
      </c>
      <c r="W4" s="10" t="s">
        <v>410</v>
      </c>
      <c r="X4" s="10" t="s">
        <v>411</v>
      </c>
    </row>
    <row r="5" spans="1:24" ht="15.75" customHeight="1">
      <c r="A5" s="10" t="s">
        <v>30</v>
      </c>
      <c r="B5" s="11">
        <v>2</v>
      </c>
      <c r="C5" s="11">
        <v>2</v>
      </c>
      <c r="D5" s="11">
        <v>3</v>
      </c>
      <c r="E5" s="11">
        <v>2</v>
      </c>
      <c r="F5" s="11">
        <v>4</v>
      </c>
      <c r="G5" s="11">
        <v>2</v>
      </c>
      <c r="H5" s="11">
        <v>1</v>
      </c>
      <c r="I5" s="11">
        <v>2</v>
      </c>
      <c r="J5" s="11">
        <v>2</v>
      </c>
      <c r="K5" s="11">
        <v>3</v>
      </c>
      <c r="L5" s="11">
        <v>4</v>
      </c>
      <c r="M5" s="11">
        <v>3</v>
      </c>
      <c r="N5" s="11">
        <v>4</v>
      </c>
      <c r="O5" s="11">
        <v>10</v>
      </c>
      <c r="P5" s="11">
        <v>8</v>
      </c>
      <c r="Q5" s="11">
        <v>10</v>
      </c>
      <c r="R5" s="11">
        <v>10</v>
      </c>
      <c r="S5" s="11">
        <v>3</v>
      </c>
      <c r="T5" s="11">
        <v>4</v>
      </c>
      <c r="U5" s="11">
        <v>6</v>
      </c>
      <c r="V5" s="11">
        <v>7</v>
      </c>
      <c r="W5" s="11">
        <v>6</v>
      </c>
      <c r="X5" s="11">
        <v>1000000</v>
      </c>
    </row>
    <row r="6" spans="1:24" ht="15.75" customHeight="1">
      <c r="A6" s="10" t="s">
        <v>31</v>
      </c>
      <c r="B6" s="11">
        <v>1</v>
      </c>
      <c r="C6" s="11">
        <v>1</v>
      </c>
      <c r="D6" s="11">
        <v>2</v>
      </c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1</v>
      </c>
      <c r="K6" s="11">
        <v>1</v>
      </c>
      <c r="L6" s="11">
        <v>2</v>
      </c>
      <c r="M6" s="11">
        <v>2</v>
      </c>
      <c r="N6" s="11">
        <v>2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1000000</v>
      </c>
    </row>
    <row r="7" spans="1:24" ht="15.75" customHeight="1">
      <c r="A7" s="10" t="s">
        <v>32</v>
      </c>
      <c r="B7" s="11">
        <v>3</v>
      </c>
      <c r="C7" s="11">
        <v>5</v>
      </c>
      <c r="D7" s="11">
        <v>5</v>
      </c>
      <c r="E7" s="11">
        <v>3</v>
      </c>
      <c r="F7" s="11">
        <v>3</v>
      </c>
      <c r="G7" s="11">
        <v>4</v>
      </c>
      <c r="H7" s="11">
        <v>3</v>
      </c>
      <c r="I7" s="11">
        <v>4</v>
      </c>
      <c r="J7" s="11">
        <v>4</v>
      </c>
      <c r="K7" s="11">
        <v>5</v>
      </c>
      <c r="L7" s="11">
        <v>3</v>
      </c>
      <c r="M7" s="11">
        <v>3</v>
      </c>
      <c r="N7" s="11">
        <v>3</v>
      </c>
      <c r="O7" s="11">
        <v>7</v>
      </c>
      <c r="P7" s="11">
        <v>9</v>
      </c>
      <c r="Q7" s="11">
        <v>9</v>
      </c>
      <c r="R7" s="11">
        <v>5</v>
      </c>
      <c r="S7" s="11">
        <v>2</v>
      </c>
      <c r="T7" s="11">
        <v>2</v>
      </c>
      <c r="U7" s="11">
        <v>3</v>
      </c>
      <c r="V7" s="11">
        <v>3</v>
      </c>
      <c r="W7" s="11">
        <v>2</v>
      </c>
      <c r="X7" s="11">
        <v>1000000</v>
      </c>
    </row>
    <row r="8" spans="1:24" ht="15.75" customHeight="1">
      <c r="A8" s="10" t="s">
        <v>33</v>
      </c>
      <c r="B8" s="11">
        <v>3</v>
      </c>
      <c r="C8" s="11">
        <v>5</v>
      </c>
      <c r="D8" s="11">
        <v>7</v>
      </c>
      <c r="E8" s="11">
        <v>9</v>
      </c>
      <c r="F8" s="11">
        <v>9</v>
      </c>
      <c r="G8" s="11">
        <v>8</v>
      </c>
      <c r="H8" s="11">
        <v>9</v>
      </c>
      <c r="I8" s="11">
        <v>8</v>
      </c>
      <c r="J8" s="11">
        <v>8</v>
      </c>
      <c r="K8" s="11">
        <v>8</v>
      </c>
      <c r="L8" s="11">
        <v>8</v>
      </c>
      <c r="M8" s="11">
        <v>8</v>
      </c>
      <c r="N8" s="11">
        <v>8</v>
      </c>
      <c r="O8" s="11">
        <v>8</v>
      </c>
      <c r="P8" s="11">
        <v>9</v>
      </c>
      <c r="Q8" s="11">
        <v>8</v>
      </c>
      <c r="R8" s="11">
        <v>7</v>
      </c>
      <c r="S8" s="11">
        <v>8</v>
      </c>
      <c r="T8" s="11">
        <v>8</v>
      </c>
      <c r="U8" s="11">
        <v>8</v>
      </c>
      <c r="V8" s="11">
        <v>8</v>
      </c>
      <c r="W8" s="11">
        <v>8</v>
      </c>
      <c r="X8" s="11">
        <v>1000000</v>
      </c>
    </row>
    <row r="9" spans="1:24" ht="15.75" customHeight="1">
      <c r="A9" s="10" t="s">
        <v>34</v>
      </c>
      <c r="B9" s="11">
        <v>3</v>
      </c>
      <c r="C9" s="11">
        <v>4</v>
      </c>
      <c r="D9" s="11">
        <v>6</v>
      </c>
      <c r="E9" s="11">
        <v>7</v>
      </c>
      <c r="F9" s="11">
        <v>8</v>
      </c>
      <c r="G9" s="11">
        <v>9</v>
      </c>
      <c r="H9" s="11">
        <v>8</v>
      </c>
      <c r="I9" s="11">
        <v>10</v>
      </c>
      <c r="J9" s="11">
        <v>10</v>
      </c>
      <c r="K9" s="11">
        <v>10</v>
      </c>
      <c r="L9" s="11">
        <v>9</v>
      </c>
      <c r="M9" s="11">
        <v>9</v>
      </c>
      <c r="N9" s="11">
        <v>9</v>
      </c>
      <c r="O9" s="11">
        <v>5</v>
      </c>
      <c r="P9" s="11">
        <v>5</v>
      </c>
      <c r="Q9" s="11">
        <v>5</v>
      </c>
      <c r="R9" s="11">
        <v>9</v>
      </c>
      <c r="S9" s="11">
        <v>10</v>
      </c>
      <c r="T9" s="11">
        <v>10</v>
      </c>
      <c r="U9" s="11">
        <v>10</v>
      </c>
      <c r="V9" s="11">
        <v>10</v>
      </c>
      <c r="W9" s="11">
        <v>10</v>
      </c>
      <c r="X9" s="11">
        <v>1000000</v>
      </c>
    </row>
    <row r="10" spans="1:24" ht="15.75" customHeight="1">
      <c r="A10" s="10" t="s">
        <v>35</v>
      </c>
      <c r="B10" s="11">
        <v>3</v>
      </c>
      <c r="C10" s="11">
        <v>5</v>
      </c>
      <c r="D10" s="11">
        <v>4</v>
      </c>
      <c r="E10" s="11">
        <v>5</v>
      </c>
      <c r="F10" s="11">
        <v>2</v>
      </c>
      <c r="G10" s="11">
        <v>5</v>
      </c>
      <c r="H10" s="11">
        <v>5</v>
      </c>
      <c r="I10" s="11">
        <v>5</v>
      </c>
      <c r="J10" s="11">
        <v>5</v>
      </c>
      <c r="K10" s="11">
        <v>4</v>
      </c>
      <c r="L10" s="11">
        <v>5</v>
      </c>
      <c r="M10" s="11">
        <v>5</v>
      </c>
      <c r="N10" s="11">
        <v>5</v>
      </c>
      <c r="O10" s="11">
        <v>6</v>
      </c>
      <c r="P10" s="11">
        <v>6</v>
      </c>
      <c r="Q10" s="11">
        <v>6</v>
      </c>
      <c r="R10" s="11">
        <v>6</v>
      </c>
      <c r="S10" s="11">
        <v>7</v>
      </c>
      <c r="T10" s="11">
        <v>7</v>
      </c>
      <c r="U10" s="11">
        <v>5</v>
      </c>
      <c r="V10" s="11">
        <v>6</v>
      </c>
      <c r="W10" s="11">
        <v>7</v>
      </c>
      <c r="X10" s="11">
        <v>1000000</v>
      </c>
    </row>
    <row r="11" spans="1:24" ht="15.75" customHeight="1">
      <c r="A11" s="10" t="s">
        <v>36</v>
      </c>
      <c r="B11" s="11">
        <v>3</v>
      </c>
      <c r="C11" s="11">
        <v>5</v>
      </c>
      <c r="D11" s="11">
        <v>7</v>
      </c>
      <c r="E11" s="11">
        <v>6</v>
      </c>
      <c r="F11" s="11">
        <v>5</v>
      </c>
      <c r="G11" s="11">
        <v>3</v>
      </c>
      <c r="H11" s="11">
        <v>3</v>
      </c>
      <c r="I11" s="11">
        <v>3</v>
      </c>
      <c r="J11" s="11">
        <v>3</v>
      </c>
      <c r="K11" s="11">
        <v>2</v>
      </c>
      <c r="L11" s="11">
        <v>1</v>
      </c>
      <c r="M11" s="11">
        <v>1</v>
      </c>
      <c r="N11" s="11">
        <v>1</v>
      </c>
      <c r="O11" s="11">
        <v>2</v>
      </c>
      <c r="P11" s="11">
        <v>4</v>
      </c>
      <c r="Q11" s="11">
        <v>3</v>
      </c>
      <c r="R11" s="11">
        <v>2</v>
      </c>
      <c r="S11" s="11">
        <v>5</v>
      </c>
      <c r="T11" s="11">
        <v>3</v>
      </c>
      <c r="U11" s="11">
        <v>2</v>
      </c>
      <c r="V11" s="11">
        <v>3</v>
      </c>
      <c r="W11" s="11">
        <v>4</v>
      </c>
      <c r="X11" s="11">
        <v>1000000</v>
      </c>
    </row>
    <row r="12" spans="1:24" ht="15.75" customHeight="1">
      <c r="A12" s="10" t="s">
        <v>37</v>
      </c>
      <c r="B12" s="11">
        <v>3</v>
      </c>
      <c r="C12" s="11">
        <v>5</v>
      </c>
      <c r="D12" s="11">
        <v>7</v>
      </c>
      <c r="E12" s="11">
        <v>9</v>
      </c>
      <c r="F12" s="11">
        <v>10</v>
      </c>
      <c r="G12" s="11">
        <v>10</v>
      </c>
      <c r="H12" s="11">
        <v>10</v>
      </c>
      <c r="I12" s="11">
        <v>9</v>
      </c>
      <c r="J12" s="11">
        <v>9</v>
      </c>
      <c r="K12" s="11">
        <v>9</v>
      </c>
      <c r="L12" s="11">
        <v>9</v>
      </c>
      <c r="M12" s="11">
        <v>9</v>
      </c>
      <c r="N12" s="11">
        <v>10</v>
      </c>
      <c r="O12" s="11">
        <v>9</v>
      </c>
      <c r="P12" s="11">
        <v>7</v>
      </c>
      <c r="Q12" s="11">
        <v>7</v>
      </c>
      <c r="R12" s="11">
        <v>8</v>
      </c>
      <c r="S12" s="11">
        <v>9</v>
      </c>
      <c r="T12" s="11">
        <v>9</v>
      </c>
      <c r="U12" s="11">
        <v>9</v>
      </c>
      <c r="V12" s="11">
        <v>9</v>
      </c>
      <c r="W12" s="11">
        <v>9</v>
      </c>
      <c r="X12" s="11">
        <v>1000000</v>
      </c>
    </row>
    <row r="13" spans="1:24" ht="15.75" customHeight="1">
      <c r="A13" s="10" t="s">
        <v>38</v>
      </c>
      <c r="B13" s="11">
        <v>3</v>
      </c>
      <c r="C13" s="11">
        <v>5</v>
      </c>
      <c r="D13" s="11">
        <v>7</v>
      </c>
      <c r="E13" s="11">
        <v>8</v>
      </c>
      <c r="F13" s="11">
        <v>6</v>
      </c>
      <c r="G13" s="11">
        <v>7</v>
      </c>
      <c r="H13" s="11">
        <v>6</v>
      </c>
      <c r="I13" s="11">
        <v>7</v>
      </c>
      <c r="J13" s="11">
        <v>6</v>
      </c>
      <c r="K13" s="11">
        <v>6</v>
      </c>
      <c r="L13" s="11">
        <v>6</v>
      </c>
      <c r="M13" s="11">
        <v>6</v>
      </c>
      <c r="N13" s="11">
        <v>5</v>
      </c>
      <c r="O13" s="11">
        <v>3</v>
      </c>
      <c r="P13" s="11">
        <v>3</v>
      </c>
      <c r="Q13" s="11">
        <v>4</v>
      </c>
      <c r="R13" s="11">
        <v>4</v>
      </c>
      <c r="S13" s="11">
        <v>6</v>
      </c>
      <c r="T13" s="11">
        <v>6</v>
      </c>
      <c r="U13" s="11">
        <v>4</v>
      </c>
      <c r="V13" s="11">
        <v>2</v>
      </c>
      <c r="W13" s="11">
        <v>3</v>
      </c>
      <c r="X13" s="11">
        <v>1000000</v>
      </c>
    </row>
    <row r="14" spans="1:24" ht="15.75" customHeight="1">
      <c r="A14" s="10" t="s">
        <v>39</v>
      </c>
      <c r="B14" s="11">
        <v>3</v>
      </c>
      <c r="C14" s="11">
        <v>3</v>
      </c>
      <c r="D14" s="11">
        <v>1</v>
      </c>
      <c r="E14" s="11">
        <v>4</v>
      </c>
      <c r="F14" s="11">
        <v>6</v>
      </c>
      <c r="G14" s="11">
        <v>6</v>
      </c>
      <c r="H14" s="11">
        <v>7</v>
      </c>
      <c r="I14" s="11">
        <v>6</v>
      </c>
      <c r="J14" s="11">
        <v>7</v>
      </c>
      <c r="K14" s="11">
        <v>7</v>
      </c>
      <c r="L14" s="11">
        <v>7</v>
      </c>
      <c r="M14" s="11">
        <v>6</v>
      </c>
      <c r="N14" s="11">
        <v>7</v>
      </c>
      <c r="O14" s="11">
        <v>4</v>
      </c>
      <c r="P14" s="11">
        <v>2</v>
      </c>
      <c r="Q14" s="11">
        <v>2</v>
      </c>
      <c r="R14" s="11">
        <v>3</v>
      </c>
      <c r="S14" s="11">
        <v>4</v>
      </c>
      <c r="T14" s="11">
        <v>5</v>
      </c>
      <c r="U14" s="11">
        <v>7</v>
      </c>
      <c r="V14" s="11">
        <v>5</v>
      </c>
      <c r="W14" s="11">
        <v>5</v>
      </c>
      <c r="X14" s="11">
        <v>1000000</v>
      </c>
    </row>
    <row r="15" spans="1:24">
      <c r="A15" s="12"/>
    </row>
    <row r="16" spans="1:24" ht="15.75" customHeight="1">
      <c r="A16" s="10" t="s">
        <v>40</v>
      </c>
      <c r="B16" s="10" t="s">
        <v>27</v>
      </c>
      <c r="C16" s="10" t="s">
        <v>28</v>
      </c>
      <c r="D16" s="10" t="s">
        <v>391</v>
      </c>
      <c r="E16" s="10" t="s">
        <v>392</v>
      </c>
      <c r="F16" s="10" t="s">
        <v>393</v>
      </c>
      <c r="G16" s="10" t="s">
        <v>394</v>
      </c>
      <c r="H16" s="10" t="s">
        <v>395</v>
      </c>
      <c r="I16" s="10" t="s">
        <v>396</v>
      </c>
      <c r="J16" s="10" t="s">
        <v>397</v>
      </c>
      <c r="K16" s="10" t="s">
        <v>398</v>
      </c>
      <c r="L16" s="10" t="s">
        <v>399</v>
      </c>
      <c r="M16" s="10" t="s">
        <v>400</v>
      </c>
      <c r="N16" s="10" t="s">
        <v>401</v>
      </c>
      <c r="O16" s="10" t="s">
        <v>402</v>
      </c>
      <c r="P16" s="10" t="s">
        <v>403</v>
      </c>
      <c r="Q16" s="10" t="s">
        <v>404</v>
      </c>
      <c r="R16" s="10" t="s">
        <v>405</v>
      </c>
      <c r="S16" s="10" t="s">
        <v>406</v>
      </c>
      <c r="T16" s="10" t="s">
        <v>407</v>
      </c>
      <c r="U16" s="10" t="s">
        <v>408</v>
      </c>
      <c r="V16" s="10" t="s">
        <v>409</v>
      </c>
      <c r="W16" s="10" t="s">
        <v>410</v>
      </c>
    </row>
    <row r="17" spans="1:23" ht="15.75" customHeight="1">
      <c r="A17" s="10" t="s">
        <v>41</v>
      </c>
      <c r="B17" s="11" t="s">
        <v>412</v>
      </c>
      <c r="C17" s="11" t="s">
        <v>412</v>
      </c>
      <c r="D17" s="11" t="s">
        <v>413</v>
      </c>
      <c r="E17" s="11" t="s">
        <v>412</v>
      </c>
      <c r="F17" s="11" t="s">
        <v>412</v>
      </c>
      <c r="G17" s="11" t="s">
        <v>412</v>
      </c>
      <c r="H17" s="11" t="s">
        <v>414</v>
      </c>
      <c r="I17" s="11" t="s">
        <v>415</v>
      </c>
      <c r="J17" s="11" t="s">
        <v>412</v>
      </c>
      <c r="K17" s="11" t="s">
        <v>412</v>
      </c>
      <c r="L17" s="11" t="s">
        <v>416</v>
      </c>
      <c r="M17" s="11" t="s">
        <v>412</v>
      </c>
      <c r="N17" s="11" t="s">
        <v>412</v>
      </c>
      <c r="O17" s="11" t="s">
        <v>417</v>
      </c>
      <c r="P17" s="11" t="s">
        <v>418</v>
      </c>
      <c r="Q17" s="11" t="s">
        <v>419</v>
      </c>
      <c r="R17" s="11" t="s">
        <v>412</v>
      </c>
      <c r="S17" s="11" t="s">
        <v>412</v>
      </c>
      <c r="T17" s="11" t="s">
        <v>412</v>
      </c>
      <c r="U17" s="11" t="s">
        <v>412</v>
      </c>
      <c r="V17" s="11" t="s">
        <v>412</v>
      </c>
      <c r="W17" s="11" t="s">
        <v>412</v>
      </c>
    </row>
    <row r="18" spans="1:23" ht="15.75" customHeight="1">
      <c r="A18" s="10" t="s">
        <v>44</v>
      </c>
      <c r="B18" s="11" t="s">
        <v>420</v>
      </c>
      <c r="C18" s="11" t="s">
        <v>420</v>
      </c>
      <c r="D18" s="11" t="s">
        <v>421</v>
      </c>
      <c r="E18" s="11" t="s">
        <v>420</v>
      </c>
      <c r="F18" s="11" t="s">
        <v>420</v>
      </c>
      <c r="G18" s="11" t="s">
        <v>420</v>
      </c>
      <c r="H18" s="11" t="s">
        <v>420</v>
      </c>
      <c r="I18" s="11" t="s">
        <v>422</v>
      </c>
      <c r="J18" s="11" t="s">
        <v>420</v>
      </c>
      <c r="K18" s="11" t="s">
        <v>420</v>
      </c>
      <c r="L18" s="11" t="s">
        <v>420</v>
      </c>
      <c r="M18" s="11" t="s">
        <v>420</v>
      </c>
      <c r="N18" s="11" t="s">
        <v>420</v>
      </c>
      <c r="O18" s="11" t="s">
        <v>423</v>
      </c>
      <c r="P18" s="11" t="s">
        <v>424</v>
      </c>
      <c r="Q18" s="11" t="s">
        <v>425</v>
      </c>
      <c r="R18" s="11" t="s">
        <v>420</v>
      </c>
      <c r="S18" s="11" t="s">
        <v>420</v>
      </c>
      <c r="T18" s="11" t="s">
        <v>420</v>
      </c>
      <c r="U18" s="11" t="s">
        <v>420</v>
      </c>
      <c r="V18" s="11" t="s">
        <v>420</v>
      </c>
      <c r="W18" s="11" t="s">
        <v>420</v>
      </c>
    </row>
    <row r="19" spans="1:23" ht="15.75" customHeight="1">
      <c r="A19" s="10" t="s">
        <v>47</v>
      </c>
      <c r="B19" s="11" t="s">
        <v>426</v>
      </c>
      <c r="C19" s="11" t="s">
        <v>426</v>
      </c>
      <c r="D19" s="11" t="s">
        <v>427</v>
      </c>
      <c r="E19" s="11" t="s">
        <v>426</v>
      </c>
      <c r="F19" s="11" t="s">
        <v>426</v>
      </c>
      <c r="G19" s="11" t="s">
        <v>426</v>
      </c>
      <c r="H19" s="11" t="s">
        <v>426</v>
      </c>
      <c r="I19" s="11" t="s">
        <v>428</v>
      </c>
      <c r="J19" s="11" t="s">
        <v>426</v>
      </c>
      <c r="K19" s="11" t="s">
        <v>426</v>
      </c>
      <c r="L19" s="11" t="s">
        <v>426</v>
      </c>
      <c r="M19" s="11" t="s">
        <v>426</v>
      </c>
      <c r="N19" s="11" t="s">
        <v>426</v>
      </c>
      <c r="O19" s="11" t="s">
        <v>429</v>
      </c>
      <c r="P19" s="11" t="s">
        <v>430</v>
      </c>
      <c r="Q19" s="11" t="s">
        <v>431</v>
      </c>
      <c r="R19" s="11" t="s">
        <v>426</v>
      </c>
      <c r="S19" s="11" t="s">
        <v>426</v>
      </c>
      <c r="T19" s="11" t="s">
        <v>426</v>
      </c>
      <c r="U19" s="11" t="s">
        <v>426</v>
      </c>
      <c r="V19" s="11" t="s">
        <v>426</v>
      </c>
      <c r="W19" s="11" t="s">
        <v>426</v>
      </c>
    </row>
    <row r="20" spans="1:23" ht="15.75" customHeight="1">
      <c r="A20" s="10" t="s">
        <v>50</v>
      </c>
      <c r="B20" s="11" t="s">
        <v>432</v>
      </c>
      <c r="C20" s="11" t="s">
        <v>432</v>
      </c>
      <c r="D20" s="11" t="s">
        <v>433</v>
      </c>
      <c r="E20" s="11" t="s">
        <v>432</v>
      </c>
      <c r="F20" s="11" t="s">
        <v>432</v>
      </c>
      <c r="G20" s="11" t="s">
        <v>432</v>
      </c>
      <c r="H20" s="11" t="s">
        <v>432</v>
      </c>
      <c r="I20" s="11" t="s">
        <v>434</v>
      </c>
      <c r="J20" s="11" t="s">
        <v>432</v>
      </c>
      <c r="K20" s="11" t="s">
        <v>432</v>
      </c>
      <c r="L20" s="11" t="s">
        <v>432</v>
      </c>
      <c r="M20" s="11" t="s">
        <v>432</v>
      </c>
      <c r="N20" s="11" t="s">
        <v>432</v>
      </c>
      <c r="O20" s="11" t="s">
        <v>435</v>
      </c>
      <c r="P20" s="11" t="s">
        <v>436</v>
      </c>
      <c r="Q20" s="11" t="s">
        <v>437</v>
      </c>
      <c r="R20" s="11" t="s">
        <v>432</v>
      </c>
      <c r="S20" s="11" t="s">
        <v>432</v>
      </c>
      <c r="T20" s="11" t="s">
        <v>432</v>
      </c>
      <c r="U20" s="11" t="s">
        <v>432</v>
      </c>
      <c r="V20" s="11" t="s">
        <v>432</v>
      </c>
      <c r="W20" s="11" t="s">
        <v>432</v>
      </c>
    </row>
    <row r="21" spans="1:23" ht="15.75" customHeight="1">
      <c r="A21" s="10" t="s">
        <v>53</v>
      </c>
      <c r="B21" s="11" t="s">
        <v>438</v>
      </c>
      <c r="C21" s="11" t="s">
        <v>438</v>
      </c>
      <c r="D21" s="11" t="s">
        <v>439</v>
      </c>
      <c r="E21" s="11" t="s">
        <v>438</v>
      </c>
      <c r="F21" s="11" t="s">
        <v>438</v>
      </c>
      <c r="G21" s="11" t="s">
        <v>438</v>
      </c>
      <c r="H21" s="11" t="s">
        <v>438</v>
      </c>
      <c r="I21" s="11" t="s">
        <v>440</v>
      </c>
      <c r="J21" s="11" t="s">
        <v>438</v>
      </c>
      <c r="K21" s="11" t="s">
        <v>438</v>
      </c>
      <c r="L21" s="11" t="s">
        <v>438</v>
      </c>
      <c r="M21" s="11" t="s">
        <v>438</v>
      </c>
      <c r="N21" s="11" t="s">
        <v>438</v>
      </c>
      <c r="O21" s="11" t="s">
        <v>441</v>
      </c>
      <c r="P21" s="11" t="s">
        <v>442</v>
      </c>
      <c r="Q21" s="11" t="s">
        <v>443</v>
      </c>
      <c r="R21" s="11" t="s">
        <v>438</v>
      </c>
      <c r="S21" s="11" t="s">
        <v>438</v>
      </c>
      <c r="T21" s="11" t="s">
        <v>438</v>
      </c>
      <c r="U21" s="11" t="s">
        <v>438</v>
      </c>
      <c r="V21" s="11" t="s">
        <v>438</v>
      </c>
      <c r="W21" s="11" t="s">
        <v>438</v>
      </c>
    </row>
    <row r="22" spans="1:23" ht="15.75" customHeight="1">
      <c r="A22" s="10" t="s">
        <v>56</v>
      </c>
      <c r="B22" s="11" t="s">
        <v>444</v>
      </c>
      <c r="C22" s="11" t="s">
        <v>444</v>
      </c>
      <c r="D22" s="11" t="s">
        <v>445</v>
      </c>
      <c r="E22" s="11" t="s">
        <v>444</v>
      </c>
      <c r="F22" s="11" t="s">
        <v>444</v>
      </c>
      <c r="G22" s="11" t="s">
        <v>444</v>
      </c>
      <c r="H22" s="11" t="s">
        <v>444</v>
      </c>
      <c r="I22" s="11" t="s">
        <v>446</v>
      </c>
      <c r="J22" s="11" t="s">
        <v>444</v>
      </c>
      <c r="K22" s="11" t="s">
        <v>444</v>
      </c>
      <c r="L22" s="11" t="s">
        <v>444</v>
      </c>
      <c r="M22" s="11" t="s">
        <v>444</v>
      </c>
      <c r="N22" s="11" t="s">
        <v>444</v>
      </c>
      <c r="O22" s="11" t="s">
        <v>447</v>
      </c>
      <c r="P22" s="11" t="s">
        <v>448</v>
      </c>
      <c r="Q22" s="11" t="s">
        <v>449</v>
      </c>
      <c r="R22" s="11" t="s">
        <v>444</v>
      </c>
      <c r="S22" s="11" t="s">
        <v>444</v>
      </c>
      <c r="T22" s="11" t="s">
        <v>444</v>
      </c>
      <c r="U22" s="11" t="s">
        <v>444</v>
      </c>
      <c r="V22" s="11" t="s">
        <v>444</v>
      </c>
      <c r="W22" s="11" t="s">
        <v>444</v>
      </c>
    </row>
    <row r="23" spans="1:23" ht="15.75" customHeight="1">
      <c r="A23" s="10" t="s">
        <v>59</v>
      </c>
      <c r="B23" s="11" t="s">
        <v>450</v>
      </c>
      <c r="C23" s="11" t="s">
        <v>450</v>
      </c>
      <c r="D23" s="11" t="s">
        <v>451</v>
      </c>
      <c r="E23" s="11" t="s">
        <v>450</v>
      </c>
      <c r="F23" s="11" t="s">
        <v>450</v>
      </c>
      <c r="G23" s="11" t="s">
        <v>450</v>
      </c>
      <c r="H23" s="11" t="s">
        <v>450</v>
      </c>
      <c r="I23" s="11" t="s">
        <v>452</v>
      </c>
      <c r="J23" s="11" t="s">
        <v>450</v>
      </c>
      <c r="K23" s="11" t="s">
        <v>450</v>
      </c>
      <c r="L23" s="11" t="s">
        <v>450</v>
      </c>
      <c r="M23" s="11" t="s">
        <v>450</v>
      </c>
      <c r="N23" s="11" t="s">
        <v>450</v>
      </c>
      <c r="O23" s="11" t="s">
        <v>453</v>
      </c>
      <c r="P23" s="11" t="s">
        <v>454</v>
      </c>
      <c r="Q23" s="11" t="s">
        <v>455</v>
      </c>
      <c r="R23" s="11" t="s">
        <v>450</v>
      </c>
      <c r="S23" s="11" t="s">
        <v>450</v>
      </c>
      <c r="T23" s="11" t="s">
        <v>450</v>
      </c>
      <c r="U23" s="11" t="s">
        <v>450</v>
      </c>
      <c r="V23" s="11" t="s">
        <v>450</v>
      </c>
      <c r="W23" s="11" t="s">
        <v>450</v>
      </c>
    </row>
    <row r="24" spans="1:23" ht="15.75" customHeight="1">
      <c r="A24" s="10" t="s">
        <v>62</v>
      </c>
      <c r="B24" s="11" t="s">
        <v>456</v>
      </c>
      <c r="C24" s="11" t="s">
        <v>456</v>
      </c>
      <c r="D24" s="11" t="s">
        <v>456</v>
      </c>
      <c r="E24" s="11" t="s">
        <v>456</v>
      </c>
      <c r="F24" s="11" t="s">
        <v>456</v>
      </c>
      <c r="G24" s="11" t="s">
        <v>456</v>
      </c>
      <c r="H24" s="11" t="s">
        <v>456</v>
      </c>
      <c r="I24" s="11" t="s">
        <v>457</v>
      </c>
      <c r="J24" s="11" t="s">
        <v>456</v>
      </c>
      <c r="K24" s="11" t="s">
        <v>456</v>
      </c>
      <c r="L24" s="11" t="s">
        <v>456</v>
      </c>
      <c r="M24" s="11" t="s">
        <v>456</v>
      </c>
      <c r="N24" s="11" t="s">
        <v>456</v>
      </c>
      <c r="O24" s="11" t="s">
        <v>458</v>
      </c>
      <c r="P24" s="11" t="s">
        <v>456</v>
      </c>
      <c r="Q24" s="11" t="s">
        <v>459</v>
      </c>
      <c r="R24" s="11" t="s">
        <v>456</v>
      </c>
      <c r="S24" s="11" t="s">
        <v>456</v>
      </c>
      <c r="T24" s="11" t="s">
        <v>456</v>
      </c>
      <c r="U24" s="11" t="s">
        <v>456</v>
      </c>
      <c r="V24" s="11" t="s">
        <v>456</v>
      </c>
      <c r="W24" s="11" t="s">
        <v>456</v>
      </c>
    </row>
    <row r="25" spans="1:23" ht="15.75" customHeight="1">
      <c r="A25" s="10" t="s">
        <v>65</v>
      </c>
      <c r="B25" s="11" t="s">
        <v>460</v>
      </c>
      <c r="C25" s="11" t="s">
        <v>460</v>
      </c>
      <c r="D25" s="11" t="s">
        <v>460</v>
      </c>
      <c r="E25" s="11" t="s">
        <v>460</v>
      </c>
      <c r="F25" s="11" t="s">
        <v>460</v>
      </c>
      <c r="G25" s="11" t="s">
        <v>460</v>
      </c>
      <c r="H25" s="11" t="s">
        <v>460</v>
      </c>
      <c r="I25" s="11" t="s">
        <v>461</v>
      </c>
      <c r="J25" s="11" t="s">
        <v>460</v>
      </c>
      <c r="K25" s="11" t="s">
        <v>460</v>
      </c>
      <c r="L25" s="11" t="s">
        <v>460</v>
      </c>
      <c r="M25" s="11" t="s">
        <v>460</v>
      </c>
      <c r="N25" s="11" t="s">
        <v>460</v>
      </c>
      <c r="O25" s="11" t="s">
        <v>462</v>
      </c>
      <c r="P25" s="11" t="s">
        <v>460</v>
      </c>
      <c r="Q25" s="11" t="s">
        <v>460</v>
      </c>
      <c r="R25" s="11" t="s">
        <v>460</v>
      </c>
      <c r="S25" s="11" t="s">
        <v>460</v>
      </c>
      <c r="T25" s="11" t="s">
        <v>460</v>
      </c>
      <c r="U25" s="11" t="s">
        <v>460</v>
      </c>
      <c r="V25" s="11" t="s">
        <v>460</v>
      </c>
      <c r="W25" s="11" t="s">
        <v>460</v>
      </c>
    </row>
    <row r="26" spans="1:23" ht="15.75" customHeight="1">
      <c r="A26" s="10" t="s">
        <v>68</v>
      </c>
      <c r="B26" s="11" t="s">
        <v>69</v>
      </c>
      <c r="C26" s="11" t="s">
        <v>69</v>
      </c>
      <c r="D26" s="11" t="s">
        <v>69</v>
      </c>
      <c r="E26" s="11" t="s">
        <v>69</v>
      </c>
      <c r="F26" s="11" t="s">
        <v>69</v>
      </c>
      <c r="G26" s="11" t="s">
        <v>69</v>
      </c>
      <c r="H26" s="11" t="s">
        <v>69</v>
      </c>
      <c r="I26" s="11" t="s">
        <v>69</v>
      </c>
      <c r="J26" s="11" t="s">
        <v>69</v>
      </c>
      <c r="K26" s="11" t="s">
        <v>69</v>
      </c>
      <c r="L26" s="11" t="s">
        <v>69</v>
      </c>
      <c r="M26" s="11" t="s">
        <v>69</v>
      </c>
      <c r="N26" s="11" t="s">
        <v>69</v>
      </c>
      <c r="O26" s="11" t="s">
        <v>463</v>
      </c>
      <c r="P26" s="11" t="s">
        <v>69</v>
      </c>
      <c r="Q26" s="11" t="s">
        <v>69</v>
      </c>
      <c r="R26" s="11" t="s">
        <v>69</v>
      </c>
      <c r="S26" s="11" t="s">
        <v>69</v>
      </c>
      <c r="T26" s="11" t="s">
        <v>69</v>
      </c>
      <c r="U26" s="11" t="s">
        <v>69</v>
      </c>
      <c r="V26" s="11" t="s">
        <v>69</v>
      </c>
      <c r="W26" s="11" t="s">
        <v>69</v>
      </c>
    </row>
    <row r="27" spans="1:23">
      <c r="A27" s="12"/>
    </row>
    <row r="28" spans="1:23" ht="15.75" customHeight="1">
      <c r="A28" s="10" t="s">
        <v>71</v>
      </c>
      <c r="B28" s="10" t="s">
        <v>27</v>
      </c>
      <c r="C28" s="10" t="s">
        <v>28</v>
      </c>
      <c r="D28" s="10" t="s">
        <v>391</v>
      </c>
      <c r="E28" s="10" t="s">
        <v>392</v>
      </c>
      <c r="F28" s="10" t="s">
        <v>393</v>
      </c>
      <c r="G28" s="10" t="s">
        <v>394</v>
      </c>
      <c r="H28" s="10" t="s">
        <v>395</v>
      </c>
      <c r="I28" s="10" t="s">
        <v>396</v>
      </c>
      <c r="J28" s="10" t="s">
        <v>397</v>
      </c>
      <c r="K28" s="10" t="s">
        <v>398</v>
      </c>
      <c r="L28" s="10" t="s">
        <v>399</v>
      </c>
      <c r="M28" s="10" t="s">
        <v>400</v>
      </c>
      <c r="N28" s="10" t="s">
        <v>401</v>
      </c>
      <c r="O28" s="10" t="s">
        <v>402</v>
      </c>
      <c r="P28" s="10" t="s">
        <v>403</v>
      </c>
      <c r="Q28" s="10" t="s">
        <v>404</v>
      </c>
      <c r="R28" s="10" t="s">
        <v>405</v>
      </c>
      <c r="S28" s="10" t="s">
        <v>406</v>
      </c>
      <c r="T28" s="10" t="s">
        <v>407</v>
      </c>
      <c r="U28" s="10" t="s">
        <v>408</v>
      </c>
      <c r="V28" s="10" t="s">
        <v>409</v>
      </c>
      <c r="W28" s="10" t="s">
        <v>410</v>
      </c>
    </row>
    <row r="29" spans="1:23" ht="15.75" customHeight="1">
      <c r="A29" s="10" t="s">
        <v>41</v>
      </c>
      <c r="B29" s="11">
        <v>9</v>
      </c>
      <c r="C29" s="11">
        <v>9</v>
      </c>
      <c r="D29" s="11">
        <v>499984.3</v>
      </c>
      <c r="E29" s="11">
        <v>9</v>
      </c>
      <c r="F29" s="11">
        <v>9</v>
      </c>
      <c r="G29" s="11">
        <v>9</v>
      </c>
      <c r="H29" s="11">
        <v>48.5</v>
      </c>
      <c r="I29" s="11">
        <v>13.5</v>
      </c>
      <c r="J29" s="11">
        <v>9</v>
      </c>
      <c r="K29" s="11">
        <v>9</v>
      </c>
      <c r="L29" s="11">
        <v>31</v>
      </c>
      <c r="M29" s="11">
        <v>9</v>
      </c>
      <c r="N29" s="11">
        <v>9</v>
      </c>
      <c r="O29" s="11">
        <v>499917.3</v>
      </c>
      <c r="P29" s="11">
        <v>16.5</v>
      </c>
      <c r="Q29" s="11">
        <v>49</v>
      </c>
      <c r="R29" s="11">
        <v>9</v>
      </c>
      <c r="S29" s="11">
        <v>9</v>
      </c>
      <c r="T29" s="11">
        <v>9</v>
      </c>
      <c r="U29" s="11">
        <v>9</v>
      </c>
      <c r="V29" s="11">
        <v>9</v>
      </c>
      <c r="W29" s="11">
        <v>9</v>
      </c>
    </row>
    <row r="30" spans="1:23" ht="15.75" customHeight="1">
      <c r="A30" s="10" t="s">
        <v>44</v>
      </c>
      <c r="B30" s="11">
        <v>8</v>
      </c>
      <c r="C30" s="11">
        <v>8</v>
      </c>
      <c r="D30" s="11">
        <v>499943.3</v>
      </c>
      <c r="E30" s="11">
        <v>8</v>
      </c>
      <c r="F30" s="11">
        <v>8</v>
      </c>
      <c r="G30" s="11">
        <v>8</v>
      </c>
      <c r="H30" s="11">
        <v>8</v>
      </c>
      <c r="I30" s="11">
        <v>12.5</v>
      </c>
      <c r="J30" s="11">
        <v>8</v>
      </c>
      <c r="K30" s="11">
        <v>8</v>
      </c>
      <c r="L30" s="11">
        <v>8</v>
      </c>
      <c r="M30" s="11">
        <v>8</v>
      </c>
      <c r="N30" s="11">
        <v>8</v>
      </c>
      <c r="O30" s="11">
        <v>499916.3</v>
      </c>
      <c r="P30" s="11">
        <v>15.5</v>
      </c>
      <c r="Q30" s="11">
        <v>48</v>
      </c>
      <c r="R30" s="11">
        <v>8</v>
      </c>
      <c r="S30" s="11">
        <v>8</v>
      </c>
      <c r="T30" s="11">
        <v>8</v>
      </c>
      <c r="U30" s="11">
        <v>8</v>
      </c>
      <c r="V30" s="11">
        <v>8</v>
      </c>
      <c r="W30" s="11">
        <v>8</v>
      </c>
    </row>
    <row r="31" spans="1:23" ht="15.75" customHeight="1">
      <c r="A31" s="10" t="s">
        <v>47</v>
      </c>
      <c r="B31" s="11">
        <v>7</v>
      </c>
      <c r="C31" s="11">
        <v>7</v>
      </c>
      <c r="D31" s="11">
        <v>499942.3</v>
      </c>
      <c r="E31" s="11">
        <v>7</v>
      </c>
      <c r="F31" s="11">
        <v>7</v>
      </c>
      <c r="G31" s="11">
        <v>7</v>
      </c>
      <c r="H31" s="11">
        <v>7</v>
      </c>
      <c r="I31" s="11">
        <v>11.5</v>
      </c>
      <c r="J31" s="11">
        <v>7</v>
      </c>
      <c r="K31" s="11">
        <v>7</v>
      </c>
      <c r="L31" s="11">
        <v>7</v>
      </c>
      <c r="M31" s="11">
        <v>7</v>
      </c>
      <c r="N31" s="11">
        <v>7</v>
      </c>
      <c r="O31" s="11">
        <v>499915.3</v>
      </c>
      <c r="P31" s="11">
        <v>14.5</v>
      </c>
      <c r="Q31" s="11">
        <v>47</v>
      </c>
      <c r="R31" s="11">
        <v>7</v>
      </c>
      <c r="S31" s="11">
        <v>7</v>
      </c>
      <c r="T31" s="11">
        <v>7</v>
      </c>
      <c r="U31" s="11">
        <v>7</v>
      </c>
      <c r="V31" s="11">
        <v>7</v>
      </c>
      <c r="W31" s="11">
        <v>7</v>
      </c>
    </row>
    <row r="32" spans="1:23" ht="15.75" customHeight="1">
      <c r="A32" s="10" t="s">
        <v>50</v>
      </c>
      <c r="B32" s="11">
        <v>6</v>
      </c>
      <c r="C32" s="11">
        <v>6</v>
      </c>
      <c r="D32" s="11">
        <v>499941.3</v>
      </c>
      <c r="E32" s="11">
        <v>6</v>
      </c>
      <c r="F32" s="11">
        <v>6</v>
      </c>
      <c r="G32" s="11">
        <v>6</v>
      </c>
      <c r="H32" s="11">
        <v>6</v>
      </c>
      <c r="I32" s="11">
        <v>10.5</v>
      </c>
      <c r="J32" s="11">
        <v>6</v>
      </c>
      <c r="K32" s="11">
        <v>6</v>
      </c>
      <c r="L32" s="11">
        <v>6</v>
      </c>
      <c r="M32" s="11">
        <v>6</v>
      </c>
      <c r="N32" s="11">
        <v>6</v>
      </c>
      <c r="O32" s="11">
        <v>499914.3</v>
      </c>
      <c r="P32" s="11">
        <v>13.5</v>
      </c>
      <c r="Q32" s="11">
        <v>46</v>
      </c>
      <c r="R32" s="11">
        <v>6</v>
      </c>
      <c r="S32" s="11">
        <v>6</v>
      </c>
      <c r="T32" s="11">
        <v>6</v>
      </c>
      <c r="U32" s="11">
        <v>6</v>
      </c>
      <c r="V32" s="11">
        <v>6</v>
      </c>
      <c r="W32" s="11">
        <v>6</v>
      </c>
    </row>
    <row r="33" spans="1:27" ht="15.75" customHeight="1">
      <c r="A33" s="10" t="s">
        <v>53</v>
      </c>
      <c r="B33" s="11">
        <v>5</v>
      </c>
      <c r="C33" s="11">
        <v>5</v>
      </c>
      <c r="D33" s="11">
        <v>499940.3</v>
      </c>
      <c r="E33" s="11">
        <v>5</v>
      </c>
      <c r="F33" s="11">
        <v>5</v>
      </c>
      <c r="G33" s="11">
        <v>5</v>
      </c>
      <c r="H33" s="11">
        <v>5</v>
      </c>
      <c r="I33" s="11">
        <v>9.5</v>
      </c>
      <c r="J33" s="11">
        <v>5</v>
      </c>
      <c r="K33" s="11">
        <v>5</v>
      </c>
      <c r="L33" s="11">
        <v>5</v>
      </c>
      <c r="M33" s="11">
        <v>5</v>
      </c>
      <c r="N33" s="11">
        <v>5</v>
      </c>
      <c r="O33" s="11">
        <v>499913.3</v>
      </c>
      <c r="P33" s="11">
        <v>12.5</v>
      </c>
      <c r="Q33" s="11">
        <v>45</v>
      </c>
      <c r="R33" s="11">
        <v>5</v>
      </c>
      <c r="S33" s="11">
        <v>5</v>
      </c>
      <c r="T33" s="11">
        <v>5</v>
      </c>
      <c r="U33" s="11">
        <v>5</v>
      </c>
      <c r="V33" s="11">
        <v>5</v>
      </c>
      <c r="W33" s="11">
        <v>5</v>
      </c>
    </row>
    <row r="34" spans="1:27" ht="15.75" customHeight="1">
      <c r="A34" s="10" t="s">
        <v>56</v>
      </c>
      <c r="B34" s="11">
        <v>4</v>
      </c>
      <c r="C34" s="11">
        <v>4</v>
      </c>
      <c r="D34" s="11">
        <v>499939.3</v>
      </c>
      <c r="E34" s="11">
        <v>4</v>
      </c>
      <c r="F34" s="11">
        <v>4</v>
      </c>
      <c r="G34" s="11">
        <v>4</v>
      </c>
      <c r="H34" s="11">
        <v>4</v>
      </c>
      <c r="I34" s="11">
        <v>8.5</v>
      </c>
      <c r="J34" s="11">
        <v>4</v>
      </c>
      <c r="K34" s="11">
        <v>4</v>
      </c>
      <c r="L34" s="11">
        <v>4</v>
      </c>
      <c r="M34" s="11">
        <v>4</v>
      </c>
      <c r="N34" s="11">
        <v>4</v>
      </c>
      <c r="O34" s="11">
        <v>499912.3</v>
      </c>
      <c r="P34" s="11">
        <v>11.5</v>
      </c>
      <c r="Q34" s="11">
        <v>44</v>
      </c>
      <c r="R34" s="11">
        <v>4</v>
      </c>
      <c r="S34" s="11">
        <v>4</v>
      </c>
      <c r="T34" s="11">
        <v>4</v>
      </c>
      <c r="U34" s="11">
        <v>4</v>
      </c>
      <c r="V34" s="11">
        <v>4</v>
      </c>
      <c r="W34" s="11">
        <v>4</v>
      </c>
    </row>
    <row r="35" spans="1:27" ht="15.75" customHeight="1">
      <c r="A35" s="10" t="s">
        <v>59</v>
      </c>
      <c r="B35" s="11">
        <v>3</v>
      </c>
      <c r="C35" s="11">
        <v>3</v>
      </c>
      <c r="D35" s="11">
        <v>499938.3</v>
      </c>
      <c r="E35" s="11">
        <v>3</v>
      </c>
      <c r="F35" s="11">
        <v>3</v>
      </c>
      <c r="G35" s="11">
        <v>3</v>
      </c>
      <c r="H35" s="11">
        <v>3</v>
      </c>
      <c r="I35" s="11">
        <v>7.5</v>
      </c>
      <c r="J35" s="11">
        <v>3</v>
      </c>
      <c r="K35" s="11">
        <v>3</v>
      </c>
      <c r="L35" s="11">
        <v>3</v>
      </c>
      <c r="M35" s="11">
        <v>3</v>
      </c>
      <c r="N35" s="11">
        <v>3</v>
      </c>
      <c r="O35" s="11">
        <v>499911.3</v>
      </c>
      <c r="P35" s="11">
        <v>10.5</v>
      </c>
      <c r="Q35" s="11">
        <v>43</v>
      </c>
      <c r="R35" s="11">
        <v>3</v>
      </c>
      <c r="S35" s="11">
        <v>3</v>
      </c>
      <c r="T35" s="11">
        <v>3</v>
      </c>
      <c r="U35" s="11">
        <v>3</v>
      </c>
      <c r="V35" s="11">
        <v>3</v>
      </c>
      <c r="W35" s="11">
        <v>3</v>
      </c>
    </row>
    <row r="36" spans="1:27" ht="15.75" customHeight="1">
      <c r="A36" s="10" t="s">
        <v>62</v>
      </c>
      <c r="B36" s="11">
        <v>2</v>
      </c>
      <c r="C36" s="11">
        <v>2</v>
      </c>
      <c r="D36" s="11">
        <v>2</v>
      </c>
      <c r="E36" s="11">
        <v>2</v>
      </c>
      <c r="F36" s="11">
        <v>2</v>
      </c>
      <c r="G36" s="11">
        <v>2</v>
      </c>
      <c r="H36" s="11">
        <v>2</v>
      </c>
      <c r="I36" s="11">
        <v>6.5</v>
      </c>
      <c r="J36" s="11">
        <v>2</v>
      </c>
      <c r="K36" s="11">
        <v>2</v>
      </c>
      <c r="L36" s="11">
        <v>2</v>
      </c>
      <c r="M36" s="11">
        <v>2</v>
      </c>
      <c r="N36" s="11">
        <v>2</v>
      </c>
      <c r="O36" s="11">
        <v>499910.3</v>
      </c>
      <c r="P36" s="11">
        <v>2</v>
      </c>
      <c r="Q36" s="11">
        <v>42</v>
      </c>
      <c r="R36" s="11">
        <v>2</v>
      </c>
      <c r="S36" s="11">
        <v>2</v>
      </c>
      <c r="T36" s="11">
        <v>2</v>
      </c>
      <c r="U36" s="11">
        <v>2</v>
      </c>
      <c r="V36" s="11">
        <v>2</v>
      </c>
      <c r="W36" s="11">
        <v>2</v>
      </c>
    </row>
    <row r="37" spans="1:27" ht="15.75" customHeight="1">
      <c r="A37" s="10" t="s">
        <v>65</v>
      </c>
      <c r="B37" s="11">
        <v>1</v>
      </c>
      <c r="C37" s="11">
        <v>1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5.5</v>
      </c>
      <c r="J37" s="11">
        <v>1</v>
      </c>
      <c r="K37" s="11">
        <v>1</v>
      </c>
      <c r="L37" s="11">
        <v>1</v>
      </c>
      <c r="M37" s="11">
        <v>1</v>
      </c>
      <c r="N37" s="11">
        <v>1</v>
      </c>
      <c r="O37" s="11">
        <v>499909.3</v>
      </c>
      <c r="P37" s="11">
        <v>1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1">
        <v>1</v>
      </c>
      <c r="W37" s="11">
        <v>1</v>
      </c>
    </row>
    <row r="38" spans="1:27" ht="15.75" customHeight="1">
      <c r="A38" s="10" t="s">
        <v>68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499908.3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</row>
    <row r="39" spans="1:27">
      <c r="A39" s="12"/>
    </row>
    <row r="40" spans="1:27" ht="15.75" customHeight="1">
      <c r="A40" s="10" t="s">
        <v>80</v>
      </c>
      <c r="B40" s="10" t="s">
        <v>27</v>
      </c>
      <c r="C40" s="10" t="s">
        <v>28</v>
      </c>
      <c r="D40" s="10" t="s">
        <v>391</v>
      </c>
      <c r="E40" s="10" t="s">
        <v>392</v>
      </c>
      <c r="F40" s="10" t="s">
        <v>393</v>
      </c>
      <c r="G40" s="10" t="s">
        <v>394</v>
      </c>
      <c r="H40" s="10" t="s">
        <v>395</v>
      </c>
      <c r="I40" s="10" t="s">
        <v>396</v>
      </c>
      <c r="J40" s="10" t="s">
        <v>397</v>
      </c>
      <c r="K40" s="10" t="s">
        <v>398</v>
      </c>
      <c r="L40" s="10" t="s">
        <v>399</v>
      </c>
      <c r="M40" s="10" t="s">
        <v>400</v>
      </c>
      <c r="N40" s="10" t="s">
        <v>401</v>
      </c>
      <c r="O40" s="10" t="s">
        <v>402</v>
      </c>
      <c r="P40" s="10" t="s">
        <v>403</v>
      </c>
      <c r="Q40" s="10" t="s">
        <v>404</v>
      </c>
      <c r="R40" s="10" t="s">
        <v>405</v>
      </c>
      <c r="S40" s="10" t="s">
        <v>406</v>
      </c>
      <c r="T40" s="10" t="s">
        <v>407</v>
      </c>
      <c r="U40" s="10" t="s">
        <v>408</v>
      </c>
      <c r="V40" s="10" t="s">
        <v>409</v>
      </c>
      <c r="W40" s="10" t="s">
        <v>410</v>
      </c>
      <c r="X40" s="10" t="s">
        <v>81</v>
      </c>
      <c r="Y40" s="10" t="s">
        <v>82</v>
      </c>
      <c r="Z40" s="10" t="s">
        <v>83</v>
      </c>
      <c r="AA40" s="10" t="s">
        <v>84</v>
      </c>
    </row>
    <row r="41" spans="1:27" ht="15.75" customHeight="1">
      <c r="A41" s="10" t="s">
        <v>30</v>
      </c>
      <c r="B41" s="11">
        <v>8</v>
      </c>
      <c r="C41" s="11">
        <v>8</v>
      </c>
      <c r="D41" s="11">
        <v>499942.3</v>
      </c>
      <c r="E41" s="11">
        <v>8</v>
      </c>
      <c r="F41" s="11">
        <v>6</v>
      </c>
      <c r="G41" s="11">
        <v>8</v>
      </c>
      <c r="H41" s="11">
        <v>48.5</v>
      </c>
      <c r="I41" s="11">
        <v>12.5</v>
      </c>
      <c r="J41" s="11">
        <v>8</v>
      </c>
      <c r="K41" s="11">
        <v>7</v>
      </c>
      <c r="L41" s="11">
        <v>6</v>
      </c>
      <c r="M41" s="11">
        <v>7</v>
      </c>
      <c r="N41" s="11">
        <v>6</v>
      </c>
      <c r="O41" s="11">
        <v>499908.3</v>
      </c>
      <c r="P41" s="11">
        <v>2</v>
      </c>
      <c r="Q41" s="11">
        <v>0</v>
      </c>
      <c r="R41" s="11">
        <v>0</v>
      </c>
      <c r="S41" s="11">
        <v>7</v>
      </c>
      <c r="T41" s="11">
        <v>6</v>
      </c>
      <c r="U41" s="11">
        <v>4</v>
      </c>
      <c r="V41" s="11">
        <v>3</v>
      </c>
      <c r="W41" s="11">
        <v>4</v>
      </c>
      <c r="X41" s="11">
        <v>1000009.7</v>
      </c>
      <c r="Y41" s="11">
        <v>1000000</v>
      </c>
      <c r="Z41" s="11">
        <v>-9.6999999999999993</v>
      </c>
      <c r="AA41" s="11">
        <v>0</v>
      </c>
    </row>
    <row r="42" spans="1:27" ht="15.75" customHeight="1">
      <c r="A42" s="10" t="s">
        <v>31</v>
      </c>
      <c r="B42" s="11">
        <v>9</v>
      </c>
      <c r="C42" s="11">
        <v>9</v>
      </c>
      <c r="D42" s="11">
        <v>499943.3</v>
      </c>
      <c r="E42" s="11">
        <v>9</v>
      </c>
      <c r="F42" s="11">
        <v>9</v>
      </c>
      <c r="G42" s="11">
        <v>9</v>
      </c>
      <c r="H42" s="11">
        <v>8</v>
      </c>
      <c r="I42" s="11">
        <v>13.5</v>
      </c>
      <c r="J42" s="11">
        <v>9</v>
      </c>
      <c r="K42" s="11">
        <v>9</v>
      </c>
      <c r="L42" s="11">
        <v>8</v>
      </c>
      <c r="M42" s="11">
        <v>8</v>
      </c>
      <c r="N42" s="11">
        <v>8</v>
      </c>
      <c r="O42" s="11">
        <v>499917.3</v>
      </c>
      <c r="P42" s="11">
        <v>16.5</v>
      </c>
      <c r="Q42" s="11">
        <v>49</v>
      </c>
      <c r="R42" s="11">
        <v>9</v>
      </c>
      <c r="S42" s="11">
        <v>9</v>
      </c>
      <c r="T42" s="11">
        <v>9</v>
      </c>
      <c r="U42" s="11">
        <v>9</v>
      </c>
      <c r="V42" s="11">
        <v>9</v>
      </c>
      <c r="W42" s="11">
        <v>9</v>
      </c>
      <c r="X42" s="11">
        <v>1000088.7</v>
      </c>
      <c r="Y42" s="11">
        <v>1000000</v>
      </c>
      <c r="Z42" s="11">
        <v>-88.7</v>
      </c>
      <c r="AA42" s="11">
        <v>-0.01</v>
      </c>
    </row>
    <row r="43" spans="1:27" ht="15.75" customHeight="1">
      <c r="A43" s="10" t="s">
        <v>32</v>
      </c>
      <c r="B43" s="11">
        <v>7</v>
      </c>
      <c r="C43" s="11">
        <v>5</v>
      </c>
      <c r="D43" s="11">
        <v>499940.3</v>
      </c>
      <c r="E43" s="11">
        <v>7</v>
      </c>
      <c r="F43" s="11">
        <v>7</v>
      </c>
      <c r="G43" s="11">
        <v>6</v>
      </c>
      <c r="H43" s="11">
        <v>7</v>
      </c>
      <c r="I43" s="11">
        <v>10.5</v>
      </c>
      <c r="J43" s="11">
        <v>6</v>
      </c>
      <c r="K43" s="11">
        <v>5</v>
      </c>
      <c r="L43" s="11">
        <v>7</v>
      </c>
      <c r="M43" s="11">
        <v>7</v>
      </c>
      <c r="N43" s="11">
        <v>7</v>
      </c>
      <c r="O43" s="11">
        <v>499911.3</v>
      </c>
      <c r="P43" s="11">
        <v>1</v>
      </c>
      <c r="Q43" s="11">
        <v>1</v>
      </c>
      <c r="R43" s="11">
        <v>5</v>
      </c>
      <c r="S43" s="11">
        <v>8</v>
      </c>
      <c r="T43" s="11">
        <v>8</v>
      </c>
      <c r="U43" s="11">
        <v>7</v>
      </c>
      <c r="V43" s="11">
        <v>7</v>
      </c>
      <c r="W43" s="11">
        <v>8</v>
      </c>
      <c r="X43" s="11">
        <v>999978.1</v>
      </c>
      <c r="Y43" s="11">
        <v>1000000</v>
      </c>
      <c r="Z43" s="11">
        <v>21.9</v>
      </c>
      <c r="AA43" s="11">
        <v>0</v>
      </c>
    </row>
    <row r="44" spans="1:27" ht="15.75" customHeight="1">
      <c r="A44" s="10" t="s">
        <v>33</v>
      </c>
      <c r="B44" s="11">
        <v>7</v>
      </c>
      <c r="C44" s="11">
        <v>5</v>
      </c>
      <c r="D44" s="11">
        <v>499938.3</v>
      </c>
      <c r="E44" s="11">
        <v>1</v>
      </c>
      <c r="F44" s="11">
        <v>1</v>
      </c>
      <c r="G44" s="11">
        <v>2</v>
      </c>
      <c r="H44" s="11">
        <v>1</v>
      </c>
      <c r="I44" s="11">
        <v>6.5</v>
      </c>
      <c r="J44" s="11">
        <v>2</v>
      </c>
      <c r="K44" s="11">
        <v>2</v>
      </c>
      <c r="L44" s="11">
        <v>2</v>
      </c>
      <c r="M44" s="11">
        <v>2</v>
      </c>
      <c r="N44" s="11">
        <v>2</v>
      </c>
      <c r="O44" s="11">
        <v>499910.3</v>
      </c>
      <c r="P44" s="11">
        <v>1</v>
      </c>
      <c r="Q44" s="11">
        <v>42</v>
      </c>
      <c r="R44" s="11">
        <v>3</v>
      </c>
      <c r="S44" s="11">
        <v>2</v>
      </c>
      <c r="T44" s="11">
        <v>2</v>
      </c>
      <c r="U44" s="11">
        <v>2</v>
      </c>
      <c r="V44" s="11">
        <v>2</v>
      </c>
      <c r="W44" s="11">
        <v>2</v>
      </c>
      <c r="X44" s="11">
        <v>999938.1</v>
      </c>
      <c r="Y44" s="11">
        <v>1000000</v>
      </c>
      <c r="Z44" s="11">
        <v>61.9</v>
      </c>
      <c r="AA44" s="11">
        <v>0.01</v>
      </c>
    </row>
    <row r="45" spans="1:27" ht="15.75" customHeight="1">
      <c r="A45" s="10" t="s">
        <v>34</v>
      </c>
      <c r="B45" s="11">
        <v>7</v>
      </c>
      <c r="C45" s="11">
        <v>6</v>
      </c>
      <c r="D45" s="11">
        <v>499939.3</v>
      </c>
      <c r="E45" s="11">
        <v>3</v>
      </c>
      <c r="F45" s="11">
        <v>2</v>
      </c>
      <c r="G45" s="11">
        <v>1</v>
      </c>
      <c r="H45" s="11">
        <v>2</v>
      </c>
      <c r="I45" s="11">
        <v>0</v>
      </c>
      <c r="J45" s="11">
        <v>0</v>
      </c>
      <c r="K45" s="11">
        <v>0</v>
      </c>
      <c r="L45" s="11">
        <v>1</v>
      </c>
      <c r="M45" s="11">
        <v>1</v>
      </c>
      <c r="N45" s="11">
        <v>1</v>
      </c>
      <c r="O45" s="11">
        <v>499913.3</v>
      </c>
      <c r="P45" s="11">
        <v>12.5</v>
      </c>
      <c r="Q45" s="11">
        <v>45</v>
      </c>
      <c r="R45" s="11">
        <v>1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999935.1</v>
      </c>
      <c r="Y45" s="11">
        <v>1000000</v>
      </c>
      <c r="Z45" s="11">
        <v>64.900000000000006</v>
      </c>
      <c r="AA45" s="11">
        <v>0.01</v>
      </c>
    </row>
    <row r="46" spans="1:27" ht="15.75" customHeight="1">
      <c r="A46" s="10" t="s">
        <v>35</v>
      </c>
      <c r="B46" s="11">
        <v>7</v>
      </c>
      <c r="C46" s="11">
        <v>5</v>
      </c>
      <c r="D46" s="11">
        <v>499941.3</v>
      </c>
      <c r="E46" s="11">
        <v>5</v>
      </c>
      <c r="F46" s="11">
        <v>8</v>
      </c>
      <c r="G46" s="11">
        <v>5</v>
      </c>
      <c r="H46" s="11">
        <v>5</v>
      </c>
      <c r="I46" s="11">
        <v>9.5</v>
      </c>
      <c r="J46" s="11">
        <v>5</v>
      </c>
      <c r="K46" s="11">
        <v>6</v>
      </c>
      <c r="L46" s="11">
        <v>5</v>
      </c>
      <c r="M46" s="11">
        <v>5</v>
      </c>
      <c r="N46" s="11">
        <v>5</v>
      </c>
      <c r="O46" s="11">
        <v>499912.3</v>
      </c>
      <c r="P46" s="11">
        <v>11.5</v>
      </c>
      <c r="Q46" s="11">
        <v>44</v>
      </c>
      <c r="R46" s="11">
        <v>4</v>
      </c>
      <c r="S46" s="11">
        <v>3</v>
      </c>
      <c r="T46" s="11">
        <v>3</v>
      </c>
      <c r="U46" s="11">
        <v>5</v>
      </c>
      <c r="V46" s="11">
        <v>4</v>
      </c>
      <c r="W46" s="11">
        <v>3</v>
      </c>
      <c r="X46" s="11">
        <v>1000001.7</v>
      </c>
      <c r="Y46" s="11">
        <v>1000000</v>
      </c>
      <c r="Z46" s="11">
        <v>-1.7</v>
      </c>
      <c r="AA46" s="11">
        <v>0</v>
      </c>
    </row>
    <row r="47" spans="1:27" ht="15.75" customHeight="1">
      <c r="A47" s="10" t="s">
        <v>36</v>
      </c>
      <c r="B47" s="11">
        <v>7</v>
      </c>
      <c r="C47" s="11">
        <v>5</v>
      </c>
      <c r="D47" s="11">
        <v>499938.3</v>
      </c>
      <c r="E47" s="11">
        <v>4</v>
      </c>
      <c r="F47" s="11">
        <v>5</v>
      </c>
      <c r="G47" s="11">
        <v>7</v>
      </c>
      <c r="H47" s="11">
        <v>7</v>
      </c>
      <c r="I47" s="11">
        <v>11.5</v>
      </c>
      <c r="J47" s="11">
        <v>7</v>
      </c>
      <c r="K47" s="11">
        <v>8</v>
      </c>
      <c r="L47" s="11">
        <v>31</v>
      </c>
      <c r="M47" s="11">
        <v>9</v>
      </c>
      <c r="N47" s="11">
        <v>9</v>
      </c>
      <c r="O47" s="11">
        <v>499916.3</v>
      </c>
      <c r="P47" s="11">
        <v>13.5</v>
      </c>
      <c r="Q47" s="11">
        <v>47</v>
      </c>
      <c r="R47" s="11">
        <v>8</v>
      </c>
      <c r="S47" s="11">
        <v>5</v>
      </c>
      <c r="T47" s="11">
        <v>7</v>
      </c>
      <c r="U47" s="11">
        <v>8</v>
      </c>
      <c r="V47" s="11">
        <v>7</v>
      </c>
      <c r="W47" s="11">
        <v>6</v>
      </c>
      <c r="X47" s="11">
        <v>1000066.7</v>
      </c>
      <c r="Y47" s="11">
        <v>1000000</v>
      </c>
      <c r="Z47" s="11">
        <v>-66.7</v>
      </c>
      <c r="AA47" s="11">
        <v>-0.01</v>
      </c>
    </row>
    <row r="48" spans="1:27" ht="15.75" customHeight="1">
      <c r="A48" s="10" t="s">
        <v>37</v>
      </c>
      <c r="B48" s="11">
        <v>7</v>
      </c>
      <c r="C48" s="11">
        <v>5</v>
      </c>
      <c r="D48" s="11">
        <v>499938.3</v>
      </c>
      <c r="E48" s="11">
        <v>1</v>
      </c>
      <c r="F48" s="11">
        <v>0</v>
      </c>
      <c r="G48" s="11">
        <v>0</v>
      </c>
      <c r="H48" s="11">
        <v>0</v>
      </c>
      <c r="I48" s="11">
        <v>5.5</v>
      </c>
      <c r="J48" s="11">
        <v>1</v>
      </c>
      <c r="K48" s="11">
        <v>1</v>
      </c>
      <c r="L48" s="11">
        <v>1</v>
      </c>
      <c r="M48" s="11">
        <v>1</v>
      </c>
      <c r="N48" s="11">
        <v>0</v>
      </c>
      <c r="O48" s="11">
        <v>499909.3</v>
      </c>
      <c r="P48" s="11">
        <v>10.5</v>
      </c>
      <c r="Q48" s="11">
        <v>43</v>
      </c>
      <c r="R48" s="11">
        <v>2</v>
      </c>
      <c r="S48" s="11">
        <v>1</v>
      </c>
      <c r="T48" s="11">
        <v>1</v>
      </c>
      <c r="U48" s="11">
        <v>1</v>
      </c>
      <c r="V48" s="11">
        <v>1</v>
      </c>
      <c r="W48" s="11">
        <v>1</v>
      </c>
      <c r="X48" s="11">
        <v>999930.6</v>
      </c>
      <c r="Y48" s="11">
        <v>1000000</v>
      </c>
      <c r="Z48" s="11">
        <v>69.400000000000006</v>
      </c>
      <c r="AA48" s="11">
        <v>0.01</v>
      </c>
    </row>
    <row r="49" spans="1:27" ht="13">
      <c r="A49" s="10" t="s">
        <v>38</v>
      </c>
      <c r="B49" s="11">
        <v>7</v>
      </c>
      <c r="C49" s="11">
        <v>5</v>
      </c>
      <c r="D49" s="11">
        <v>499938.3</v>
      </c>
      <c r="E49" s="11">
        <v>2</v>
      </c>
      <c r="F49" s="11">
        <v>4</v>
      </c>
      <c r="G49" s="11">
        <v>3</v>
      </c>
      <c r="H49" s="11">
        <v>4</v>
      </c>
      <c r="I49" s="11">
        <v>7.5</v>
      </c>
      <c r="J49" s="11">
        <v>4</v>
      </c>
      <c r="K49" s="11">
        <v>4</v>
      </c>
      <c r="L49" s="11">
        <v>4</v>
      </c>
      <c r="M49" s="11">
        <v>4</v>
      </c>
      <c r="N49" s="11">
        <v>5</v>
      </c>
      <c r="O49" s="11">
        <v>499915.3</v>
      </c>
      <c r="P49" s="11">
        <v>14.5</v>
      </c>
      <c r="Q49" s="11">
        <v>46</v>
      </c>
      <c r="R49" s="11">
        <v>6</v>
      </c>
      <c r="S49" s="11">
        <v>4</v>
      </c>
      <c r="T49" s="11">
        <v>4</v>
      </c>
      <c r="U49" s="11">
        <v>6</v>
      </c>
      <c r="V49" s="11">
        <v>8</v>
      </c>
      <c r="W49" s="11">
        <v>7</v>
      </c>
      <c r="X49" s="11">
        <v>1000002.7</v>
      </c>
      <c r="Y49" s="11">
        <v>1000000</v>
      </c>
      <c r="Z49" s="11">
        <v>-2.7</v>
      </c>
      <c r="AA49" s="11">
        <v>0</v>
      </c>
    </row>
    <row r="50" spans="1:27" ht="13">
      <c r="A50" s="10" t="s">
        <v>39</v>
      </c>
      <c r="B50" s="11">
        <v>7</v>
      </c>
      <c r="C50" s="11">
        <v>7</v>
      </c>
      <c r="D50" s="11">
        <v>499984.3</v>
      </c>
      <c r="E50" s="11">
        <v>6</v>
      </c>
      <c r="F50" s="11">
        <v>4</v>
      </c>
      <c r="G50" s="11">
        <v>4</v>
      </c>
      <c r="H50" s="11">
        <v>3</v>
      </c>
      <c r="I50" s="11">
        <v>8.5</v>
      </c>
      <c r="J50" s="11">
        <v>3</v>
      </c>
      <c r="K50" s="11">
        <v>3</v>
      </c>
      <c r="L50" s="11">
        <v>3</v>
      </c>
      <c r="M50" s="11">
        <v>4</v>
      </c>
      <c r="N50" s="11">
        <v>3</v>
      </c>
      <c r="O50" s="11">
        <v>499914.3</v>
      </c>
      <c r="P50" s="11">
        <v>15.5</v>
      </c>
      <c r="Q50" s="11">
        <v>48</v>
      </c>
      <c r="R50" s="11">
        <v>7</v>
      </c>
      <c r="S50" s="11">
        <v>6</v>
      </c>
      <c r="T50" s="11">
        <v>5</v>
      </c>
      <c r="U50" s="11">
        <v>3</v>
      </c>
      <c r="V50" s="11">
        <v>5</v>
      </c>
      <c r="W50" s="11">
        <v>5</v>
      </c>
      <c r="X50" s="11">
        <v>1000048.7</v>
      </c>
      <c r="Y50" s="11">
        <v>1000000</v>
      </c>
      <c r="Z50" s="11">
        <v>-48.7</v>
      </c>
      <c r="AA50" s="11">
        <v>0</v>
      </c>
    </row>
    <row r="51" spans="1:27" ht="16">
      <c r="A51" s="12"/>
    </row>
    <row r="52" spans="1:27" ht="13">
      <c r="A52" s="18" t="s">
        <v>109</v>
      </c>
      <c r="B52" s="19">
        <v>1000195.1</v>
      </c>
    </row>
    <row r="53" spans="1:27" ht="13">
      <c r="A53" s="18" t="s">
        <v>111</v>
      </c>
      <c r="B53" s="19">
        <v>499908.3</v>
      </c>
    </row>
    <row r="54" spans="1:27" ht="13">
      <c r="A54" s="18" t="s">
        <v>112</v>
      </c>
      <c r="B54" s="19">
        <v>10000000.1</v>
      </c>
    </row>
    <row r="55" spans="1:27" ht="13">
      <c r="A55" s="18" t="s">
        <v>114</v>
      </c>
      <c r="B55" s="19">
        <v>10000000</v>
      </c>
    </row>
    <row r="56" spans="1:27" ht="13">
      <c r="A56" s="18" t="s">
        <v>115</v>
      </c>
      <c r="B56" s="19">
        <v>0.1</v>
      </c>
    </row>
    <row r="57" spans="1:27" ht="13">
      <c r="A57" s="18" t="s">
        <v>117</v>
      </c>
      <c r="B57" s="19"/>
    </row>
    <row r="58" spans="1:27" ht="13">
      <c r="A58" s="18" t="s">
        <v>118</v>
      </c>
      <c r="B58" s="19"/>
    </row>
    <row r="59" spans="1:27" ht="13">
      <c r="A59" s="18" t="s">
        <v>119</v>
      </c>
      <c r="B59" s="19">
        <v>0</v>
      </c>
    </row>
    <row r="60" spans="1:27" ht="16">
      <c r="A60" s="12"/>
    </row>
    <row r="61" spans="1:27" ht="16">
      <c r="A61" s="33" t="s">
        <v>464</v>
      </c>
    </row>
    <row r="62" spans="1:27" ht="16">
      <c r="A62" s="12"/>
    </row>
    <row r="63" spans="1:27" ht="13">
      <c r="A63" s="34" t="s">
        <v>465</v>
      </c>
    </row>
    <row r="64" spans="1:27" ht="13">
      <c r="A64" s="34" t="s">
        <v>466</v>
      </c>
    </row>
  </sheetData>
  <hyperlinks>
    <hyperlink ref="A61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Analízis</vt:lpstr>
      <vt:lpstr>GDP growth</vt:lpstr>
      <vt:lpstr>GDPcap</vt:lpstr>
      <vt:lpstr>Trendváltozás előző évhez képes</vt:lpstr>
      <vt:lpstr>Évek átlagolt trendjei</vt:lpstr>
      <vt:lpstr>Országok átlagolt trendjei</vt:lpstr>
      <vt:lpstr>Ország rangsor</vt:lpstr>
      <vt:lpstr>Ország rangsor ellenőr</vt:lpstr>
      <vt:lpstr>Országok évenként</vt:lpstr>
      <vt:lpstr>Évek országonként</vt:lpstr>
      <vt:lpstr>Több kulcsszó összehasonlítása</vt:lpstr>
      <vt:lpstr>Kulcsszavak rangsorolása</vt:lpstr>
      <vt:lpstr>Magyarország</vt:lpstr>
      <vt:lpstr>Lengyelorszag</vt:lpstr>
      <vt:lpstr>Csehorszag</vt:lpstr>
      <vt:lpstr>Szlovakia</vt:lpstr>
      <vt:lpstr>Ausztria</vt:lpstr>
      <vt:lpstr>Horvatorszag</vt:lpstr>
      <vt:lpstr>Szlovenia</vt:lpstr>
      <vt:lpstr>Szerbia</vt:lpstr>
      <vt:lpstr>Bulgaria</vt:lpstr>
      <vt:lpstr>Romania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Pollák András</cp:lastModifiedBy>
  <dcterms:created xsi:type="dcterms:W3CDTF">2025-12-03T17:06:32Z</dcterms:created>
  <dcterms:modified xsi:type="dcterms:W3CDTF">2025-12-03T23:38:29Z</dcterms:modified>
</cp:coreProperties>
</file>