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ebc659bc33b85167/Dokumentumok/"/>
    </mc:Choice>
  </mc:AlternateContent>
  <xr:revisionPtr revIDLastSave="0" documentId="8_{256A1E92-5313-4EBE-A2DF-AF675A79185B}" xr6:coauthVersionLast="47" xr6:coauthVersionMax="47" xr10:uidLastSave="{00000000-0000-0000-0000-000000000000}"/>
  <bookViews>
    <workbookView xWindow="-110" yWindow="-110" windowWidth="25820" windowHeight="15500" activeTab="1" xr2:uid="{1B40213B-CE14-48C1-802A-4E291F2EC728}"/>
  </bookViews>
  <sheets>
    <sheet name="adatok" sheetId="1" r:id="rId1"/>
    <sheet name="klasszikus Y0" sheetId="2" r:id="rId2"/>
    <sheet name="uj Y0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73" i="2" l="1"/>
  <c r="T73" i="2"/>
  <c r="U72" i="2"/>
  <c r="T72" i="2"/>
  <c r="U71" i="2"/>
  <c r="T71" i="2"/>
  <c r="U70" i="2"/>
  <c r="T70" i="2"/>
  <c r="U69" i="2"/>
  <c r="P51" i="2" s="1"/>
  <c r="T69" i="2"/>
  <c r="U68" i="2"/>
  <c r="T68" i="2"/>
  <c r="U67" i="2"/>
  <c r="T67" i="2"/>
  <c r="U66" i="2"/>
  <c r="T66" i="2"/>
  <c r="U65" i="2"/>
  <c r="T65" i="2"/>
  <c r="U64" i="2"/>
  <c r="T64" i="2"/>
  <c r="U63" i="2"/>
  <c r="T63" i="2"/>
  <c r="U62" i="2"/>
  <c r="T62" i="2"/>
  <c r="U61" i="2"/>
  <c r="T61" i="2"/>
  <c r="U60" i="2"/>
  <c r="T60" i="2"/>
  <c r="U59" i="2"/>
  <c r="T59" i="2"/>
  <c r="N51" i="2"/>
  <c r="M50" i="2" a="1"/>
  <c r="N50" i="2" s="1"/>
  <c r="M50" i="2"/>
  <c r="W73" i="2"/>
  <c r="W72" i="2"/>
  <c r="W71" i="2"/>
  <c r="W70" i="2"/>
  <c r="W69" i="2"/>
  <c r="W68" i="2"/>
  <c r="W67" i="2"/>
  <c r="W66" i="2"/>
  <c r="W65" i="2"/>
  <c r="W64" i="2"/>
  <c r="W63" i="2"/>
  <c r="W62" i="2"/>
  <c r="W61" i="2"/>
  <c r="W60" i="2"/>
  <c r="W59" i="2"/>
  <c r="V73" i="2"/>
  <c r="V72" i="2"/>
  <c r="V71" i="2"/>
  <c r="V70" i="2"/>
  <c r="V69" i="2"/>
  <c r="V68" i="2"/>
  <c r="V67" i="2"/>
  <c r="V66" i="2"/>
  <c r="V65" i="2"/>
  <c r="V64" i="2"/>
  <c r="V63" i="2"/>
  <c r="V62" i="2"/>
  <c r="V61" i="2"/>
  <c r="V60" i="2"/>
  <c r="V59" i="2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O73" i="2"/>
  <c r="O72" i="2"/>
  <c r="O71" i="2"/>
  <c r="O70" i="2"/>
  <c r="O69" i="2"/>
  <c r="O68" i="2"/>
  <c r="O67" i="2"/>
  <c r="O66" i="2"/>
  <c r="O65" i="2"/>
  <c r="O64" i="2"/>
  <c r="O63" i="2"/>
  <c r="O62" i="2"/>
  <c r="O61" i="2"/>
  <c r="O60" i="2"/>
  <c r="O59" i="2"/>
  <c r="P59" i="2" s="1"/>
  <c r="Q59" i="2" s="1"/>
  <c r="Q22" i="3"/>
  <c r="P22" i="3"/>
  <c r="O22" i="3"/>
  <c r="N22" i="3"/>
  <c r="M22" i="3"/>
  <c r="L22" i="3"/>
  <c r="K22" i="3"/>
  <c r="Q21" i="3"/>
  <c r="P21" i="3"/>
  <c r="O21" i="3"/>
  <c r="N21" i="3"/>
  <c r="M21" i="3"/>
  <c r="L21" i="3"/>
  <c r="K21" i="3"/>
  <c r="Q20" i="3"/>
  <c r="P20" i="3"/>
  <c r="O20" i="3"/>
  <c r="N20" i="3"/>
  <c r="M20" i="3"/>
  <c r="L20" i="3"/>
  <c r="K20" i="3"/>
  <c r="Q19" i="3"/>
  <c r="P19" i="3"/>
  <c r="O19" i="3"/>
  <c r="N19" i="3"/>
  <c r="M19" i="3"/>
  <c r="L19" i="3"/>
  <c r="K19" i="3"/>
  <c r="Q18" i="3"/>
  <c r="P18" i="3"/>
  <c r="O18" i="3"/>
  <c r="N18" i="3"/>
  <c r="M18" i="3"/>
  <c r="L18" i="3"/>
  <c r="K18" i="3"/>
  <c r="Q17" i="3"/>
  <c r="P17" i="3"/>
  <c r="O17" i="3"/>
  <c r="N17" i="3"/>
  <c r="M17" i="3"/>
  <c r="L17" i="3"/>
  <c r="K17" i="3"/>
  <c r="Q16" i="3"/>
  <c r="P16" i="3"/>
  <c r="O16" i="3"/>
  <c r="N16" i="3"/>
  <c r="M16" i="3"/>
  <c r="L16" i="3"/>
  <c r="K16" i="3"/>
  <c r="Q15" i="3"/>
  <c r="P15" i="3"/>
  <c r="O15" i="3"/>
  <c r="N15" i="3"/>
  <c r="M15" i="3"/>
  <c r="L15" i="3"/>
  <c r="K15" i="3"/>
  <c r="Q14" i="3"/>
  <c r="P14" i="3"/>
  <c r="O14" i="3"/>
  <c r="N14" i="3"/>
  <c r="M14" i="3"/>
  <c r="L14" i="3"/>
  <c r="K14" i="3"/>
  <c r="Q13" i="3"/>
  <c r="P13" i="3"/>
  <c r="O13" i="3"/>
  <c r="N13" i="3"/>
  <c r="M13" i="3"/>
  <c r="L13" i="3"/>
  <c r="K13" i="3"/>
  <c r="Q12" i="3"/>
  <c r="P12" i="3"/>
  <c r="O12" i="3"/>
  <c r="N12" i="3"/>
  <c r="M12" i="3"/>
  <c r="L12" i="3"/>
  <c r="K12" i="3"/>
  <c r="Q11" i="3"/>
  <c r="P11" i="3"/>
  <c r="O11" i="3"/>
  <c r="N11" i="3"/>
  <c r="M11" i="3"/>
  <c r="L11" i="3"/>
  <c r="K11" i="3"/>
  <c r="Q10" i="3"/>
  <c r="P10" i="3"/>
  <c r="O10" i="3"/>
  <c r="N10" i="3"/>
  <c r="M10" i="3"/>
  <c r="L10" i="3"/>
  <c r="K10" i="3"/>
  <c r="Q9" i="3"/>
  <c r="P9" i="3"/>
  <c r="O9" i="3"/>
  <c r="N9" i="3"/>
  <c r="M9" i="3"/>
  <c r="L9" i="3"/>
  <c r="K9" i="3"/>
  <c r="Q8" i="3"/>
  <c r="P8" i="3"/>
  <c r="O8" i="3"/>
  <c r="N8" i="3"/>
  <c r="M8" i="3"/>
  <c r="L8" i="3"/>
  <c r="K8" i="3"/>
  <c r="AB34" i="1"/>
  <c r="AA34" i="1"/>
  <c r="Z34" i="1"/>
  <c r="Y34" i="1"/>
  <c r="X34" i="1"/>
  <c r="W34" i="1"/>
  <c r="V34" i="1"/>
  <c r="AB33" i="1"/>
  <c r="AA33" i="1"/>
  <c r="Z33" i="1"/>
  <c r="Y33" i="1"/>
  <c r="X33" i="1"/>
  <c r="W33" i="1"/>
  <c r="V33" i="1"/>
  <c r="AB32" i="1"/>
  <c r="AA32" i="1"/>
  <c r="Z32" i="1"/>
  <c r="Y32" i="1"/>
  <c r="X32" i="1"/>
  <c r="W32" i="1"/>
  <c r="V32" i="1"/>
  <c r="AB31" i="1"/>
  <c r="AA31" i="1"/>
  <c r="Z31" i="1"/>
  <c r="Y31" i="1"/>
  <c r="X31" i="1"/>
  <c r="W31" i="1"/>
  <c r="V31" i="1"/>
  <c r="AB30" i="1"/>
  <c r="AA30" i="1"/>
  <c r="Z30" i="1"/>
  <c r="Y30" i="1"/>
  <c r="X30" i="1"/>
  <c r="W30" i="1"/>
  <c r="V30" i="1"/>
  <c r="AB29" i="1"/>
  <c r="AA29" i="1"/>
  <c r="Z29" i="1"/>
  <c r="Y29" i="1"/>
  <c r="X29" i="1"/>
  <c r="W29" i="1"/>
  <c r="V29" i="1"/>
  <c r="AB28" i="1"/>
  <c r="AA28" i="1"/>
  <c r="Z28" i="1"/>
  <c r="Y28" i="1"/>
  <c r="X28" i="1"/>
  <c r="W28" i="1"/>
  <c r="V28" i="1"/>
  <c r="AB27" i="1"/>
  <c r="AA27" i="1"/>
  <c r="Z27" i="1"/>
  <c r="Y27" i="1"/>
  <c r="X27" i="1"/>
  <c r="W27" i="1"/>
  <c r="V27" i="1"/>
  <c r="AB26" i="1"/>
  <c r="AA26" i="1"/>
  <c r="Z26" i="1"/>
  <c r="Y26" i="1"/>
  <c r="X26" i="1"/>
  <c r="W26" i="1"/>
  <c r="V26" i="1"/>
  <c r="AB25" i="1"/>
  <c r="AA25" i="1"/>
  <c r="Z25" i="1"/>
  <c r="Y25" i="1"/>
  <c r="X25" i="1"/>
  <c r="W25" i="1"/>
  <c r="V25" i="1"/>
  <c r="AB24" i="1"/>
  <c r="AA24" i="1"/>
  <c r="Z24" i="1"/>
  <c r="Y24" i="1"/>
  <c r="X24" i="1"/>
  <c r="W24" i="1"/>
  <c r="V24" i="1"/>
  <c r="AB23" i="1"/>
  <c r="AA23" i="1"/>
  <c r="Z23" i="1"/>
  <c r="Y23" i="1"/>
  <c r="X23" i="1"/>
  <c r="W23" i="1"/>
  <c r="V23" i="1"/>
  <c r="AB22" i="1"/>
  <c r="AA22" i="1"/>
  <c r="Z22" i="1"/>
  <c r="Y22" i="1"/>
  <c r="X22" i="1"/>
  <c r="W22" i="1"/>
  <c r="V22" i="1"/>
  <c r="AB21" i="1"/>
  <c r="AA21" i="1"/>
  <c r="Z21" i="1"/>
  <c r="Y21" i="1"/>
  <c r="X21" i="1"/>
  <c r="W21" i="1"/>
  <c r="V21" i="1"/>
  <c r="AB20" i="1"/>
  <c r="AA20" i="1"/>
  <c r="Z20" i="1"/>
  <c r="Y20" i="1"/>
  <c r="X20" i="1"/>
  <c r="W20" i="1"/>
  <c r="V20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B19" i="1"/>
  <c r="AA19" i="1"/>
  <c r="Z19" i="1"/>
  <c r="Y19" i="1"/>
  <c r="X19" i="1"/>
  <c r="W19" i="1"/>
  <c r="V19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R34" i="1"/>
  <c r="Q34" i="1"/>
  <c r="P34" i="1"/>
  <c r="O34" i="1"/>
  <c r="N34" i="1"/>
  <c r="M34" i="1"/>
  <c r="L34" i="1"/>
  <c r="R33" i="1"/>
  <c r="Q33" i="1"/>
  <c r="P33" i="1"/>
  <c r="O33" i="1"/>
  <c r="N33" i="1"/>
  <c r="M33" i="1"/>
  <c r="L33" i="1"/>
  <c r="R32" i="1"/>
  <c r="Q32" i="1"/>
  <c r="P32" i="1"/>
  <c r="O32" i="1"/>
  <c r="N32" i="1"/>
  <c r="M32" i="1"/>
  <c r="L32" i="1"/>
  <c r="R31" i="1"/>
  <c r="Q31" i="1"/>
  <c r="P31" i="1"/>
  <c r="O31" i="1"/>
  <c r="N31" i="1"/>
  <c r="M31" i="1"/>
  <c r="L31" i="1"/>
  <c r="R30" i="1"/>
  <c r="Q30" i="1"/>
  <c r="P30" i="1"/>
  <c r="O30" i="1"/>
  <c r="N30" i="1"/>
  <c r="M30" i="1"/>
  <c r="L30" i="1"/>
  <c r="R29" i="1"/>
  <c r="Q29" i="1"/>
  <c r="P29" i="1"/>
  <c r="O29" i="1"/>
  <c r="N29" i="1"/>
  <c r="M29" i="1"/>
  <c r="L29" i="1"/>
  <c r="R28" i="1"/>
  <c r="Q28" i="1"/>
  <c r="P28" i="1"/>
  <c r="O28" i="1"/>
  <c r="N28" i="1"/>
  <c r="M28" i="1"/>
  <c r="L28" i="1"/>
  <c r="R27" i="1"/>
  <c r="Q27" i="1"/>
  <c r="P27" i="1"/>
  <c r="O27" i="1"/>
  <c r="N27" i="1"/>
  <c r="M27" i="1"/>
  <c r="L27" i="1"/>
  <c r="R26" i="1"/>
  <c r="Q26" i="1"/>
  <c r="P26" i="1"/>
  <c r="O26" i="1"/>
  <c r="N26" i="1"/>
  <c r="M26" i="1"/>
  <c r="L26" i="1"/>
  <c r="R25" i="1"/>
  <c r="Q25" i="1"/>
  <c r="P25" i="1"/>
  <c r="O25" i="1"/>
  <c r="N25" i="1"/>
  <c r="M25" i="1"/>
  <c r="L25" i="1"/>
  <c r="R24" i="1"/>
  <c r="Q24" i="1"/>
  <c r="P24" i="1"/>
  <c r="O24" i="1"/>
  <c r="N24" i="1"/>
  <c r="M24" i="1"/>
  <c r="L24" i="1"/>
  <c r="R23" i="1"/>
  <c r="Q23" i="1"/>
  <c r="P23" i="1"/>
  <c r="O23" i="1"/>
  <c r="N23" i="1"/>
  <c r="M23" i="1"/>
  <c r="L23" i="1"/>
  <c r="R22" i="1"/>
  <c r="Q22" i="1"/>
  <c r="P22" i="1"/>
  <c r="O22" i="1"/>
  <c r="N22" i="1"/>
  <c r="M22" i="1"/>
  <c r="L22" i="1"/>
  <c r="R21" i="1"/>
  <c r="Q21" i="1"/>
  <c r="P21" i="1"/>
  <c r="O21" i="1"/>
  <c r="N21" i="1"/>
  <c r="M21" i="1"/>
  <c r="L21" i="1"/>
  <c r="R20" i="1"/>
  <c r="Q20" i="1"/>
  <c r="P20" i="1"/>
  <c r="O20" i="1"/>
  <c r="N20" i="1"/>
  <c r="M20" i="1"/>
  <c r="L20" i="1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59" i="2"/>
  <c r="Q22" i="2"/>
  <c r="P22" i="2"/>
  <c r="O22" i="2"/>
  <c r="N22" i="2"/>
  <c r="M22" i="2"/>
  <c r="L22" i="2"/>
  <c r="K22" i="2"/>
  <c r="Q21" i="2"/>
  <c r="P21" i="2"/>
  <c r="O21" i="2"/>
  <c r="N21" i="2"/>
  <c r="M21" i="2"/>
  <c r="L21" i="2"/>
  <c r="K21" i="2"/>
  <c r="Q20" i="2"/>
  <c r="P20" i="2"/>
  <c r="O20" i="2"/>
  <c r="N20" i="2"/>
  <c r="M20" i="2"/>
  <c r="L20" i="2"/>
  <c r="K20" i="2"/>
  <c r="Q19" i="2"/>
  <c r="P19" i="2"/>
  <c r="O19" i="2"/>
  <c r="N19" i="2"/>
  <c r="M19" i="2"/>
  <c r="L19" i="2"/>
  <c r="K19" i="2"/>
  <c r="Q18" i="2"/>
  <c r="P18" i="2"/>
  <c r="O18" i="2"/>
  <c r="N18" i="2"/>
  <c r="M18" i="2"/>
  <c r="L18" i="2"/>
  <c r="K18" i="2"/>
  <c r="Q17" i="2"/>
  <c r="P17" i="2"/>
  <c r="O17" i="2"/>
  <c r="N17" i="2"/>
  <c r="M17" i="2"/>
  <c r="L17" i="2"/>
  <c r="K17" i="2"/>
  <c r="Q16" i="2"/>
  <c r="P16" i="2"/>
  <c r="O16" i="2"/>
  <c r="N16" i="2"/>
  <c r="M16" i="2"/>
  <c r="L16" i="2"/>
  <c r="K16" i="2"/>
  <c r="Q15" i="2"/>
  <c r="P15" i="2"/>
  <c r="O15" i="2"/>
  <c r="N15" i="2"/>
  <c r="M15" i="2"/>
  <c r="L15" i="2"/>
  <c r="K15" i="2"/>
  <c r="Q14" i="2"/>
  <c r="P14" i="2"/>
  <c r="O14" i="2"/>
  <c r="N14" i="2"/>
  <c r="M14" i="2"/>
  <c r="L14" i="2"/>
  <c r="K14" i="2"/>
  <c r="Q13" i="2"/>
  <c r="P13" i="2"/>
  <c r="O13" i="2"/>
  <c r="N13" i="2"/>
  <c r="M13" i="2"/>
  <c r="L13" i="2"/>
  <c r="K13" i="2"/>
  <c r="Q12" i="2"/>
  <c r="P12" i="2"/>
  <c r="O12" i="2"/>
  <c r="N12" i="2"/>
  <c r="M12" i="2"/>
  <c r="L12" i="2"/>
  <c r="K12" i="2"/>
  <c r="Q11" i="2"/>
  <c r="P11" i="2"/>
  <c r="O11" i="2"/>
  <c r="N11" i="2"/>
  <c r="M11" i="2"/>
  <c r="L11" i="2"/>
  <c r="K11" i="2"/>
  <c r="Q10" i="2"/>
  <c r="P10" i="2"/>
  <c r="O10" i="2"/>
  <c r="N10" i="2"/>
  <c r="M10" i="2"/>
  <c r="L10" i="2"/>
  <c r="K10" i="2"/>
  <c r="Q9" i="2"/>
  <c r="P9" i="2"/>
  <c r="O9" i="2"/>
  <c r="N9" i="2"/>
  <c r="M9" i="2"/>
  <c r="L9" i="2"/>
  <c r="K9" i="2"/>
  <c r="Q8" i="2"/>
  <c r="P8" i="2"/>
  <c r="O8" i="2"/>
  <c r="N8" i="2"/>
  <c r="M8" i="2"/>
  <c r="L8" i="2"/>
  <c r="K8" i="2"/>
  <c r="M73" i="2"/>
  <c r="M72" i="2"/>
  <c r="M71" i="2"/>
  <c r="M70" i="2"/>
  <c r="M69" i="2"/>
  <c r="M68" i="2"/>
  <c r="M67" i="2"/>
  <c r="M66" i="2"/>
  <c r="M65" i="2"/>
  <c r="M64" i="2"/>
  <c r="M63" i="2"/>
  <c r="M62" i="2"/>
  <c r="M61" i="2"/>
  <c r="M60" i="2"/>
  <c r="M59" i="2"/>
  <c r="S19" i="1"/>
  <c r="R19" i="1"/>
  <c r="Q19" i="1"/>
  <c r="P19" i="1"/>
  <c r="O19" i="1"/>
  <c r="N19" i="1"/>
  <c r="M19" i="1"/>
  <c r="L19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BB17" i="1"/>
  <c r="BA17" i="1"/>
  <c r="AZ17" i="1"/>
  <c r="AY17" i="1"/>
  <c r="AX17" i="1"/>
  <c r="AW17" i="1"/>
  <c r="AV17" i="1"/>
  <c r="BB16" i="1"/>
  <c r="BA16" i="1"/>
  <c r="AZ16" i="1"/>
  <c r="AY16" i="1"/>
  <c r="AX16" i="1"/>
  <c r="AW16" i="1"/>
  <c r="AV16" i="1"/>
  <c r="BB15" i="1"/>
  <c r="BA15" i="1"/>
  <c r="AZ15" i="1"/>
  <c r="AY15" i="1"/>
  <c r="AX15" i="1"/>
  <c r="AW15" i="1"/>
  <c r="AV15" i="1"/>
  <c r="BB14" i="1"/>
  <c r="BA14" i="1"/>
  <c r="AZ14" i="1"/>
  <c r="AY14" i="1"/>
  <c r="AX14" i="1"/>
  <c r="AW14" i="1"/>
  <c r="AV14" i="1"/>
  <c r="BB13" i="1"/>
  <c r="BA13" i="1"/>
  <c r="AZ13" i="1"/>
  <c r="AY13" i="1"/>
  <c r="AX13" i="1"/>
  <c r="AW13" i="1"/>
  <c r="AV13" i="1"/>
  <c r="BB12" i="1"/>
  <c r="BA12" i="1"/>
  <c r="AZ12" i="1"/>
  <c r="AY12" i="1"/>
  <c r="AX12" i="1"/>
  <c r="AW12" i="1"/>
  <c r="AV12" i="1"/>
  <c r="BB11" i="1"/>
  <c r="BA11" i="1"/>
  <c r="AZ11" i="1"/>
  <c r="AY11" i="1"/>
  <c r="AX11" i="1"/>
  <c r="AW11" i="1"/>
  <c r="AV11" i="1"/>
  <c r="BB10" i="1"/>
  <c r="BA10" i="1"/>
  <c r="AZ10" i="1"/>
  <c r="AY10" i="1"/>
  <c r="AX10" i="1"/>
  <c r="AW10" i="1"/>
  <c r="AV10" i="1"/>
  <c r="BB9" i="1"/>
  <c r="BA9" i="1"/>
  <c r="AZ9" i="1"/>
  <c r="AY9" i="1"/>
  <c r="AX9" i="1"/>
  <c r="AW9" i="1"/>
  <c r="AV9" i="1"/>
  <c r="BB8" i="1"/>
  <c r="BA8" i="1"/>
  <c r="AZ8" i="1"/>
  <c r="AY8" i="1"/>
  <c r="AX8" i="1"/>
  <c r="AW8" i="1"/>
  <c r="AV8" i="1"/>
  <c r="BB7" i="1"/>
  <c r="BA7" i="1"/>
  <c r="AZ7" i="1"/>
  <c r="AY7" i="1"/>
  <c r="AX7" i="1"/>
  <c r="AW7" i="1"/>
  <c r="AV7" i="1"/>
  <c r="BB6" i="1"/>
  <c r="BA6" i="1"/>
  <c r="AZ6" i="1"/>
  <c r="AY6" i="1"/>
  <c r="AX6" i="1"/>
  <c r="AW6" i="1"/>
  <c r="AV6" i="1"/>
  <c r="BB5" i="1"/>
  <c r="BA5" i="1"/>
  <c r="AZ5" i="1"/>
  <c r="AY5" i="1"/>
  <c r="AX5" i="1"/>
  <c r="AW5" i="1"/>
  <c r="AV5" i="1"/>
  <c r="BB4" i="1"/>
  <c r="BA4" i="1"/>
  <c r="AZ4" i="1"/>
  <c r="AY4" i="1"/>
  <c r="AX4" i="1"/>
  <c r="AW4" i="1"/>
  <c r="AV4" i="1"/>
  <c r="BB3" i="1"/>
  <c r="BA3" i="1"/>
  <c r="AZ3" i="1"/>
  <c r="AY3" i="1"/>
  <c r="AX3" i="1"/>
  <c r="AW3" i="1"/>
  <c r="AV3" i="1"/>
  <c r="BB2" i="1"/>
  <c r="BA2" i="1"/>
  <c r="AZ2" i="1"/>
  <c r="AY2" i="1"/>
  <c r="AX2" i="1"/>
  <c r="AW2" i="1"/>
  <c r="AV2" i="1"/>
  <c r="AU17" i="1"/>
  <c r="AU16" i="1"/>
  <c r="AU15" i="1"/>
  <c r="AU14" i="1"/>
  <c r="AU13" i="1"/>
  <c r="AU12" i="1"/>
  <c r="AU11" i="1"/>
  <c r="AU10" i="1"/>
  <c r="AU9" i="1"/>
  <c r="AU8" i="1"/>
  <c r="AU7" i="1"/>
  <c r="AU6" i="1"/>
  <c r="AU5" i="1"/>
  <c r="AU4" i="1"/>
  <c r="AU3" i="1"/>
  <c r="AS17" i="1"/>
  <c r="AR17" i="1"/>
  <c r="AQ17" i="1"/>
  <c r="AP17" i="1"/>
  <c r="AO17" i="1"/>
  <c r="AN17" i="1"/>
  <c r="AM17" i="1"/>
  <c r="AS16" i="1"/>
  <c r="AR16" i="1"/>
  <c r="AQ16" i="1"/>
  <c r="AP16" i="1"/>
  <c r="AO16" i="1"/>
  <c r="AN16" i="1"/>
  <c r="AM16" i="1"/>
  <c r="AS15" i="1"/>
  <c r="AR15" i="1"/>
  <c r="AQ15" i="1"/>
  <c r="AO15" i="1"/>
  <c r="AN15" i="1"/>
  <c r="AM15" i="1"/>
  <c r="AS14" i="1"/>
  <c r="AR14" i="1"/>
  <c r="AQ14" i="1"/>
  <c r="AP14" i="1"/>
  <c r="AP15" i="1" s="1"/>
  <c r="AO14" i="1"/>
  <c r="AN14" i="1"/>
  <c r="AM14" i="1"/>
  <c r="AS13" i="1"/>
  <c r="AR13" i="1"/>
  <c r="AQ13" i="1"/>
  <c r="AP13" i="1"/>
  <c r="AO13" i="1"/>
  <c r="AN13" i="1"/>
  <c r="AM13" i="1"/>
  <c r="AR12" i="1"/>
  <c r="AQ12" i="1"/>
  <c r="AP12" i="1"/>
  <c r="AO12" i="1"/>
  <c r="AN12" i="1"/>
  <c r="AM12" i="1"/>
  <c r="AS11" i="1"/>
  <c r="AS12" i="1" s="1"/>
  <c r="AR11" i="1"/>
  <c r="AQ11" i="1"/>
  <c r="AP11" i="1"/>
  <c r="AO11" i="1"/>
  <c r="AN11" i="1"/>
  <c r="AM11" i="1"/>
  <c r="AS10" i="1"/>
  <c r="AR10" i="1"/>
  <c r="AQ10" i="1"/>
  <c r="AP10" i="1"/>
  <c r="AO10" i="1"/>
  <c r="AN10" i="1"/>
  <c r="AM10" i="1"/>
  <c r="AS9" i="1"/>
  <c r="AR9" i="1"/>
  <c r="AP9" i="1"/>
  <c r="AO9" i="1"/>
  <c r="AN9" i="1"/>
  <c r="AM9" i="1"/>
  <c r="AS8" i="1"/>
  <c r="AR8" i="1"/>
  <c r="AQ8" i="1"/>
  <c r="AQ9" i="1" s="1"/>
  <c r="AP8" i="1"/>
  <c r="AO8" i="1"/>
  <c r="AN8" i="1"/>
  <c r="AM8" i="1"/>
  <c r="AS7" i="1"/>
  <c r="AR7" i="1"/>
  <c r="AQ7" i="1"/>
  <c r="AP7" i="1"/>
  <c r="AO7" i="1"/>
  <c r="AN7" i="1"/>
  <c r="AM7" i="1"/>
  <c r="AS6" i="1"/>
  <c r="AR6" i="1"/>
  <c r="AQ6" i="1"/>
  <c r="AP6" i="1"/>
  <c r="AO6" i="1"/>
  <c r="AN6" i="1"/>
  <c r="AM6" i="1"/>
  <c r="AS5" i="1"/>
  <c r="AR5" i="1"/>
  <c r="AQ5" i="1"/>
  <c r="AP5" i="1"/>
  <c r="AO5" i="1"/>
  <c r="AN5" i="1"/>
  <c r="AM5" i="1"/>
  <c r="AS4" i="1"/>
  <c r="AR4" i="1"/>
  <c r="AQ4" i="1"/>
  <c r="AP4" i="1"/>
  <c r="AO4" i="1"/>
  <c r="AN4" i="1"/>
  <c r="AM4" i="1"/>
  <c r="AS3" i="1"/>
  <c r="AR3" i="1"/>
  <c r="AQ3" i="1"/>
  <c r="AP3" i="1"/>
  <c r="AO3" i="1"/>
  <c r="AN3" i="1"/>
  <c r="AM3" i="1"/>
  <c r="AJ17" i="1"/>
  <c r="AI17" i="1"/>
  <c r="AH17" i="1"/>
  <c r="AG17" i="1"/>
  <c r="AF17" i="1"/>
  <c r="AE17" i="1"/>
  <c r="AD17" i="1"/>
  <c r="AJ16" i="1"/>
  <c r="AI16" i="1"/>
  <c r="AH16" i="1"/>
  <c r="AG16" i="1"/>
  <c r="AF16" i="1"/>
  <c r="AE16" i="1"/>
  <c r="AD16" i="1"/>
  <c r="AJ15" i="1"/>
  <c r="AI15" i="1"/>
  <c r="AH15" i="1"/>
  <c r="AG15" i="1"/>
  <c r="AF15" i="1"/>
  <c r="AE15" i="1"/>
  <c r="AD15" i="1"/>
  <c r="AJ14" i="1"/>
  <c r="AI14" i="1"/>
  <c r="AH14" i="1"/>
  <c r="AG14" i="1"/>
  <c r="AF14" i="1"/>
  <c r="AE14" i="1"/>
  <c r="AD14" i="1"/>
  <c r="AJ13" i="1"/>
  <c r="AI13" i="1"/>
  <c r="AH13" i="1"/>
  <c r="AG13" i="1"/>
  <c r="AF13" i="1"/>
  <c r="AE13" i="1"/>
  <c r="AD13" i="1"/>
  <c r="AJ12" i="1"/>
  <c r="AI12" i="1"/>
  <c r="AH12" i="1"/>
  <c r="AG12" i="1"/>
  <c r="AF12" i="1"/>
  <c r="AE12" i="1"/>
  <c r="AD12" i="1"/>
  <c r="AJ11" i="1"/>
  <c r="AI11" i="1"/>
  <c r="AH11" i="1"/>
  <c r="AG11" i="1"/>
  <c r="AF11" i="1"/>
  <c r="AE11" i="1"/>
  <c r="AD11" i="1"/>
  <c r="AJ10" i="1"/>
  <c r="AI10" i="1"/>
  <c r="AH10" i="1"/>
  <c r="AG10" i="1"/>
  <c r="AF10" i="1"/>
  <c r="AE10" i="1"/>
  <c r="AD10" i="1"/>
  <c r="AJ9" i="1"/>
  <c r="AI9" i="1"/>
  <c r="AH9" i="1"/>
  <c r="AG9" i="1"/>
  <c r="AF9" i="1"/>
  <c r="AE9" i="1"/>
  <c r="AD9" i="1"/>
  <c r="AJ8" i="1"/>
  <c r="AI8" i="1"/>
  <c r="AH8" i="1"/>
  <c r="AG8" i="1"/>
  <c r="AF8" i="1"/>
  <c r="AE8" i="1"/>
  <c r="AD8" i="1"/>
  <c r="AJ7" i="1"/>
  <c r="AI7" i="1"/>
  <c r="AH7" i="1"/>
  <c r="AG7" i="1"/>
  <c r="AF7" i="1"/>
  <c r="AE7" i="1"/>
  <c r="AD7" i="1"/>
  <c r="AJ6" i="1"/>
  <c r="AI6" i="1"/>
  <c r="AH6" i="1"/>
  <c r="AG6" i="1"/>
  <c r="AF6" i="1"/>
  <c r="AE6" i="1"/>
  <c r="AD6" i="1"/>
  <c r="AJ5" i="1"/>
  <c r="AI5" i="1"/>
  <c r="AH5" i="1"/>
  <c r="AG5" i="1"/>
  <c r="AF5" i="1"/>
  <c r="AE5" i="1"/>
  <c r="AD5" i="1"/>
  <c r="AJ4" i="1"/>
  <c r="AI4" i="1"/>
  <c r="AH4" i="1"/>
  <c r="AG4" i="1"/>
  <c r="AF4" i="1"/>
  <c r="AE4" i="1"/>
  <c r="AD4" i="1"/>
  <c r="AJ3" i="1"/>
  <c r="AI3" i="1"/>
  <c r="AH3" i="1"/>
  <c r="AG3" i="1"/>
  <c r="AF3" i="1"/>
  <c r="AE3" i="1"/>
  <c r="AD3" i="1"/>
  <c r="AJ2" i="1"/>
  <c r="AI2" i="1"/>
  <c r="AH2" i="1"/>
  <c r="AG2" i="1"/>
  <c r="AF2" i="1"/>
  <c r="AE2" i="1"/>
  <c r="AD2" i="1"/>
  <c r="AS2" i="1"/>
  <c r="AR2" i="1"/>
  <c r="AQ2" i="1"/>
  <c r="AP2" i="1"/>
  <c r="AO2" i="1"/>
  <c r="AN2" i="1"/>
  <c r="AM2" i="1"/>
  <c r="AB17" i="1"/>
  <c r="AA17" i="1"/>
  <c r="Z17" i="1"/>
  <c r="Y17" i="1"/>
  <c r="X17" i="1"/>
  <c r="W17" i="1"/>
  <c r="V17" i="1"/>
  <c r="AB16" i="1"/>
  <c r="AA16" i="1"/>
  <c r="Z16" i="1"/>
  <c r="Y16" i="1"/>
  <c r="X16" i="1"/>
  <c r="W16" i="1"/>
  <c r="V16" i="1"/>
  <c r="AB15" i="1"/>
  <c r="AA15" i="1"/>
  <c r="Z15" i="1"/>
  <c r="Y15" i="1"/>
  <c r="X15" i="1"/>
  <c r="W15" i="1"/>
  <c r="V15" i="1"/>
  <c r="AB14" i="1"/>
  <c r="AA14" i="1"/>
  <c r="Z14" i="1"/>
  <c r="Y14" i="1"/>
  <c r="X14" i="1"/>
  <c r="W14" i="1"/>
  <c r="V14" i="1"/>
  <c r="AB13" i="1"/>
  <c r="AA13" i="1"/>
  <c r="Z13" i="1"/>
  <c r="Y13" i="1"/>
  <c r="X13" i="1"/>
  <c r="W13" i="1"/>
  <c r="V13" i="1"/>
  <c r="AB12" i="1"/>
  <c r="AA12" i="1"/>
  <c r="Z12" i="1"/>
  <c r="Y12" i="1"/>
  <c r="X12" i="1"/>
  <c r="W12" i="1"/>
  <c r="V12" i="1"/>
  <c r="AB11" i="1"/>
  <c r="AA11" i="1"/>
  <c r="Z11" i="1"/>
  <c r="Y11" i="1"/>
  <c r="X11" i="1"/>
  <c r="W11" i="1"/>
  <c r="V11" i="1"/>
  <c r="AB10" i="1"/>
  <c r="AA10" i="1"/>
  <c r="Z10" i="1"/>
  <c r="Y10" i="1"/>
  <c r="X10" i="1"/>
  <c r="W10" i="1"/>
  <c r="V10" i="1"/>
  <c r="AB9" i="1"/>
  <c r="AA9" i="1"/>
  <c r="Z9" i="1"/>
  <c r="Y9" i="1"/>
  <c r="X9" i="1"/>
  <c r="W9" i="1"/>
  <c r="V9" i="1"/>
  <c r="AB8" i="1"/>
  <c r="AA8" i="1"/>
  <c r="Z8" i="1"/>
  <c r="Y8" i="1"/>
  <c r="X8" i="1"/>
  <c r="W8" i="1"/>
  <c r="V8" i="1"/>
  <c r="AB7" i="1"/>
  <c r="AA7" i="1"/>
  <c r="Z7" i="1"/>
  <c r="Y7" i="1"/>
  <c r="X7" i="1"/>
  <c r="W7" i="1"/>
  <c r="V7" i="1"/>
  <c r="AB6" i="1"/>
  <c r="AA6" i="1"/>
  <c r="Z6" i="1"/>
  <c r="Y6" i="1"/>
  <c r="X6" i="1"/>
  <c r="W6" i="1"/>
  <c r="V6" i="1"/>
  <c r="AB5" i="1"/>
  <c r="AA5" i="1"/>
  <c r="Z5" i="1"/>
  <c r="Y5" i="1"/>
  <c r="X5" i="1"/>
  <c r="W5" i="1"/>
  <c r="V5" i="1"/>
  <c r="AB4" i="1"/>
  <c r="AA4" i="1"/>
  <c r="Z4" i="1"/>
  <c r="Y4" i="1"/>
  <c r="X4" i="1"/>
  <c r="W4" i="1"/>
  <c r="V4" i="1"/>
  <c r="AB3" i="1"/>
  <c r="AA3" i="1"/>
  <c r="Z3" i="1"/>
  <c r="Y3" i="1"/>
  <c r="X3" i="1"/>
  <c r="W3" i="1"/>
  <c r="V3" i="1"/>
  <c r="AC17" i="1"/>
  <c r="AC16" i="1"/>
  <c r="AC15" i="1"/>
  <c r="AC14" i="1"/>
  <c r="AC13" i="1"/>
  <c r="AC12" i="1"/>
  <c r="AC11" i="1"/>
  <c r="AC10" i="1"/>
  <c r="AC9" i="1"/>
  <c r="AC8" i="1"/>
  <c r="AC7" i="1"/>
  <c r="AC6" i="1"/>
  <c r="AC5" i="1"/>
  <c r="AC4" i="1"/>
  <c r="AC3" i="1"/>
  <c r="AC2" i="1"/>
  <c r="AB2" i="1"/>
  <c r="AA2" i="1"/>
  <c r="Z2" i="1"/>
  <c r="Y2" i="1"/>
  <c r="X2" i="1"/>
  <c r="W2" i="1"/>
  <c r="V2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3" i="1"/>
  <c r="H17" i="1"/>
  <c r="G17" i="1"/>
  <c r="F17" i="1"/>
  <c r="E17" i="1"/>
  <c r="D17" i="1"/>
  <c r="C17" i="1"/>
  <c r="B17" i="1"/>
  <c r="H16" i="1"/>
  <c r="G16" i="1"/>
  <c r="F16" i="1"/>
  <c r="E16" i="1"/>
  <c r="D16" i="1"/>
  <c r="C16" i="1"/>
  <c r="B16" i="1"/>
  <c r="H15" i="1"/>
  <c r="G15" i="1"/>
  <c r="F15" i="1"/>
  <c r="E15" i="1"/>
  <c r="D15" i="1"/>
  <c r="C15" i="1"/>
  <c r="B15" i="1"/>
  <c r="H14" i="1"/>
  <c r="G14" i="1"/>
  <c r="F14" i="1"/>
  <c r="E14" i="1"/>
  <c r="D14" i="1"/>
  <c r="C14" i="1"/>
  <c r="B14" i="1"/>
  <c r="H13" i="1"/>
  <c r="G13" i="1"/>
  <c r="F13" i="1"/>
  <c r="E13" i="1"/>
  <c r="D13" i="1"/>
  <c r="C13" i="1"/>
  <c r="B13" i="1"/>
  <c r="H12" i="1"/>
  <c r="G12" i="1"/>
  <c r="F12" i="1"/>
  <c r="E12" i="1"/>
  <c r="D12" i="1"/>
  <c r="C12" i="1"/>
  <c r="B12" i="1"/>
  <c r="H11" i="1"/>
  <c r="G11" i="1"/>
  <c r="F11" i="1"/>
  <c r="E11" i="1"/>
  <c r="D11" i="1"/>
  <c r="C11" i="1"/>
  <c r="B11" i="1"/>
  <c r="H10" i="1"/>
  <c r="G10" i="1"/>
  <c r="F10" i="1"/>
  <c r="E10" i="1"/>
  <c r="D10" i="1"/>
  <c r="C10" i="1"/>
  <c r="B10" i="1"/>
  <c r="H9" i="1"/>
  <c r="G9" i="1"/>
  <c r="F9" i="1"/>
  <c r="E9" i="1"/>
  <c r="D9" i="1"/>
  <c r="C9" i="1"/>
  <c r="B9" i="1"/>
  <c r="H8" i="1"/>
  <c r="G8" i="1"/>
  <c r="F8" i="1"/>
  <c r="E8" i="1"/>
  <c r="D8" i="1"/>
  <c r="C8" i="1"/>
  <c r="B8" i="1"/>
  <c r="H7" i="1"/>
  <c r="G7" i="1"/>
  <c r="F7" i="1"/>
  <c r="E7" i="1"/>
  <c r="D7" i="1"/>
  <c r="C7" i="1"/>
  <c r="B7" i="1"/>
  <c r="H6" i="1"/>
  <c r="G6" i="1"/>
  <c r="F6" i="1"/>
  <c r="E6" i="1"/>
  <c r="D6" i="1"/>
  <c r="C6" i="1"/>
  <c r="B6" i="1"/>
  <c r="H5" i="1"/>
  <c r="G5" i="1"/>
  <c r="F5" i="1"/>
  <c r="E5" i="1"/>
  <c r="D5" i="1"/>
  <c r="C5" i="1"/>
  <c r="B5" i="1"/>
  <c r="H4" i="1"/>
  <c r="G4" i="1"/>
  <c r="F4" i="1"/>
  <c r="E4" i="1"/>
  <c r="D4" i="1"/>
  <c r="C4" i="1"/>
  <c r="B4" i="1"/>
  <c r="H3" i="1"/>
  <c r="G3" i="1"/>
  <c r="F3" i="1"/>
  <c r="E3" i="1"/>
  <c r="D3" i="1"/>
  <c r="C3" i="1"/>
  <c r="B3" i="1"/>
  <c r="P52" i="2" l="1"/>
  <c r="O52" i="2"/>
  <c r="P53" i="2"/>
  <c r="O51" i="2"/>
  <c r="P50" i="2"/>
  <c r="O50" i="2"/>
  <c r="R59" i="2"/>
  <c r="P63" i="2"/>
  <c r="Q63" i="2" s="1"/>
  <c r="R63" i="2" s="1"/>
  <c r="P68" i="2"/>
  <c r="Q68" i="2" s="1"/>
  <c r="R68" i="2" s="1"/>
  <c r="P69" i="2"/>
  <c r="Q69" i="2" s="1"/>
  <c r="R69" i="2" s="1"/>
  <c r="P70" i="2"/>
  <c r="Q70" i="2" s="1"/>
  <c r="R70" i="2" s="1"/>
  <c r="P72" i="2"/>
  <c r="Q72" i="2" s="1"/>
  <c r="R72" i="2" s="1"/>
  <c r="P73" i="2"/>
  <c r="Q73" i="2" s="1"/>
  <c r="R73" i="2" s="1"/>
  <c r="P67" i="2"/>
  <c r="Q67" i="2" s="1"/>
  <c r="R67" i="2" s="1"/>
  <c r="P71" i="2"/>
  <c r="Q71" i="2" s="1"/>
  <c r="R71" i="2" s="1"/>
  <c r="P64" i="2"/>
  <c r="Q64" i="2" s="1"/>
  <c r="R64" i="2" s="1"/>
  <c r="P61" i="2"/>
  <c r="Q61" i="2" s="1"/>
  <c r="R61" i="2" s="1"/>
  <c r="P60" i="2"/>
  <c r="Q60" i="2" s="1"/>
  <c r="R60" i="2" s="1"/>
  <c r="P66" i="2"/>
  <c r="Q66" i="2" s="1"/>
  <c r="R66" i="2" s="1"/>
  <c r="P65" i="2"/>
  <c r="Q65" i="2" s="1"/>
  <c r="R65" i="2" s="1"/>
  <c r="P62" i="2"/>
  <c r="Q62" i="2" s="1"/>
  <c r="R62" i="2" s="1"/>
  <c r="S64" i="2" l="1"/>
  <c r="S67" i="2"/>
  <c r="S65" i="2"/>
  <c r="S63" i="2"/>
  <c r="S62" i="2"/>
  <c r="S66" i="2"/>
  <c r="S60" i="2"/>
  <c r="S61" i="2"/>
  <c r="S59" i="2"/>
  <c r="S71" i="2"/>
  <c r="S73" i="2"/>
  <c r="S72" i="2"/>
  <c r="S70" i="2"/>
  <c r="S69" i="2"/>
  <c r="S68" i="2"/>
</calcChain>
</file>

<file path=xl/sharedStrings.xml><?xml version="1.0" encoding="utf-8"?>
<sst xmlns="http://schemas.openxmlformats.org/spreadsheetml/2006/main" count="982" uniqueCount="422">
  <si>
    <t>nyers</t>
  </si>
  <si>
    <t>O1</t>
  </si>
  <si>
    <t>O2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</si>
  <si>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</si>
  <si>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</si>
  <si>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</si>
  <si>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</si>
  <si>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</si>
  <si>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</si>
  <si>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</si>
  <si>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</si>
  <si>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</si>
  <si>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</si>
  <si>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O13</t>
  </si>
  <si>
    <t>O14</t>
  </si>
  <si>
    <t>O15</t>
  </si>
  <si>
    <t>A1</t>
  </si>
  <si>
    <t>A2</t>
  </si>
  <si>
    <t>A3</t>
  </si>
  <si>
    <t>A4</t>
  </si>
  <si>
    <t>A5</t>
  </si>
  <si>
    <t>A6</t>
  </si>
  <si>
    <t>A7</t>
  </si>
  <si>
    <t>Y0</t>
  </si>
  <si>
    <t>adott</t>
  </si>
  <si>
    <t>delta</t>
  </si>
  <si>
    <t>sorszám</t>
  </si>
  <si>
    <t>irány</t>
  </si>
  <si>
    <t>lépcsők</t>
  </si>
  <si>
    <t>F</t>
  </si>
  <si>
    <t>K</t>
  </si>
  <si>
    <t>E</t>
  </si>
  <si>
    <t>R</t>
  </si>
  <si>
    <t>S</t>
  </si>
  <si>
    <t>!!!</t>
  </si>
  <si>
    <t>adott2</t>
  </si>
  <si>
    <t>Azonosító:</t>
  </si>
  <si>
    <t>Objektumok:</t>
  </si>
  <si>
    <t>Attribútumok:</t>
  </si>
  <si>
    <t>Lépcsôk:</t>
  </si>
  <si>
    <t>Eltolás:</t>
  </si>
  <si>
    <t>Leírás:</t>
  </si>
  <si>
    <t>COCO Y0: 8461565</t>
  </si>
  <si>
    <t>Rangsor</t>
  </si>
  <si>
    <t>X(A1)</t>
  </si>
  <si>
    <t>X(A2)</t>
  </si>
  <si>
    <t>X(A3)</t>
  </si>
  <si>
    <t>X(A4)</t>
  </si>
  <si>
    <t>X(A5)</t>
  </si>
  <si>
    <t>X(A6)</t>
  </si>
  <si>
    <t>X(A7)</t>
  </si>
  <si>
    <t>Y(A8)</t>
  </si>
  <si>
    <t>Lépcsôk(1)</t>
  </si>
  <si>
    <t>S1</t>
  </si>
  <si>
    <t>(14+211.9)/(2)=112.95</t>
  </si>
  <si>
    <t>(14+172)/(2)=93</t>
  </si>
  <si>
    <t>(919.8+608.8)/(2)=764.3</t>
  </si>
  <si>
    <t>(52+247.9)/(2)=149.95</t>
  </si>
  <si>
    <t>(56+388.9)/(2)=222.45</t>
  </si>
  <si>
    <t>(26+14)/(2)=20</t>
  </si>
  <si>
    <t>(94+768.8)/(2)=431.4</t>
  </si>
  <si>
    <t>S2</t>
  </si>
  <si>
    <t>(13+210.9)/(2)=111.95</t>
  </si>
  <si>
    <t>(13+171)/(2)=92</t>
  </si>
  <si>
    <t>(918.8+607.8)/(2)=763.3</t>
  </si>
  <si>
    <t>(51+246.9)/(2)=148.95</t>
  </si>
  <si>
    <t>(55+387.9)/(2)=221.45</t>
  </si>
  <si>
    <t>(25+13)/(2)=19</t>
  </si>
  <si>
    <t>(93+767.8)/(2)=430.4</t>
  </si>
  <si>
    <t>S3</t>
  </si>
  <si>
    <t>(12+209.9)/(2)=110.95</t>
  </si>
  <si>
    <t>(12+170)/(2)=91</t>
  </si>
  <si>
    <t>(879.8+193.9)/(2)=536.85</t>
  </si>
  <si>
    <t>(50+245.9)/(2)=147.95</t>
  </si>
  <si>
    <t>(54+386.9)/(2)=220.45</t>
  </si>
  <si>
    <t>(24+12)/(2)=18</t>
  </si>
  <si>
    <t>(92+766.8)/(2)=429.4</t>
  </si>
  <si>
    <t>S4</t>
  </si>
  <si>
    <t>(11+11)/(2)=11</t>
  </si>
  <si>
    <t>(11+169)/(2)=90</t>
  </si>
  <si>
    <t>(878.8+192.9)/(2)=535.85</t>
  </si>
  <si>
    <t>(49+244.9)/(2)=146.95</t>
  </si>
  <si>
    <t>(53+385.9)/(2)=219.45</t>
  </si>
  <si>
    <t>(23+11)/(2)=17</t>
  </si>
  <si>
    <t>(91+765.8)/(2)=428.4</t>
  </si>
  <si>
    <t>S5</t>
  </si>
  <si>
    <t>(10+10)/(2)=10</t>
  </si>
  <si>
    <t>(10+168)/(2)=89</t>
  </si>
  <si>
    <t>(877.8+191.9)/(2)=534.85</t>
  </si>
  <si>
    <t>(30+207.9)/(2)=118.95</t>
  </si>
  <si>
    <t>(52+384.9)/(2)=218.45</t>
  </si>
  <si>
    <t>(22+10)/(2)=16</t>
  </si>
  <si>
    <t>(21+363.9)/(2)=192.45</t>
  </si>
  <si>
    <t>S6</t>
  </si>
  <si>
    <t>(9+9)/(2)=9</t>
  </si>
  <si>
    <t>(9+167)/(2)=88</t>
  </si>
  <si>
    <t>(876.8+190.9)/(2)=533.85</t>
  </si>
  <si>
    <t>(29+206.9)/(2)=117.95</t>
  </si>
  <si>
    <t>(51+373.9)/(2)=212.45</t>
  </si>
  <si>
    <t>(21+9)/(2)=15</t>
  </si>
  <si>
    <t>(20+362.9)/(2)=191.45</t>
  </si>
  <si>
    <t>S7</t>
  </si>
  <si>
    <t>(8+8)/(2)=8</t>
  </si>
  <si>
    <t>(861.8+40)/(2)=450.9</t>
  </si>
  <si>
    <t>(28+205.9)/(2)=116.95</t>
  </si>
  <si>
    <t>(50+372.9)/(2)=211.45</t>
  </si>
  <si>
    <t>(20+8)/(2)=14</t>
  </si>
  <si>
    <t>(19+361.9)/(2)=190.45</t>
  </si>
  <si>
    <t>S8</t>
  </si>
  <si>
    <t>(7+7)/(2)=7</t>
  </si>
  <si>
    <t>(860.8+39)/(2)=449.9</t>
  </si>
  <si>
    <t>(27+204.9)/(2)=115.95</t>
  </si>
  <si>
    <t>(49+371.9)/(2)=210.45</t>
  </si>
  <si>
    <t>(19+7)/(2)=13</t>
  </si>
  <si>
    <t>(18+360.9)/(2)=189.45</t>
  </si>
  <si>
    <t>S9</t>
  </si>
  <si>
    <t>(6+6)/(2)=6</t>
  </si>
  <si>
    <t>(855.8+14)/(2)=434.9</t>
  </si>
  <si>
    <t>(26+203.9)/(2)=114.95</t>
  </si>
  <si>
    <t>(42+10)/(2)=26</t>
  </si>
  <si>
    <t>(18+6)/(2)=12</t>
  </si>
  <si>
    <t>(17+359.9)/(2)=188.45</t>
  </si>
  <si>
    <t>S10</t>
  </si>
  <si>
    <t>(5+5)/(2)=5</t>
  </si>
  <si>
    <t>(854.8+13)/(2)=433.9</t>
  </si>
  <si>
    <t>(25+202.9)/(2)=113.95</t>
  </si>
  <si>
    <t>(41+9)/(2)=25</t>
  </si>
  <si>
    <t>(17+5)/(2)=11</t>
  </si>
  <si>
    <t>(16+358.9)/(2)=187.45</t>
  </si>
  <si>
    <t>S11</t>
  </si>
  <si>
    <t>(4+4)/(2)=4</t>
  </si>
  <si>
    <t>(853.8+12)/(2)=432.9</t>
  </si>
  <si>
    <t>(24+46)/(2)=35</t>
  </si>
  <si>
    <t>(40+8)/(2)=24</t>
  </si>
  <si>
    <t>(16+4)/(2)=10</t>
  </si>
  <si>
    <t>(15+357.9)/(2)=186.45</t>
  </si>
  <si>
    <t>S12</t>
  </si>
  <si>
    <t>(3+3)/(2)=3</t>
  </si>
  <si>
    <t>(852.8+3)/(2)=427.9</t>
  </si>
  <si>
    <t>(23+45)/(2)=34</t>
  </si>
  <si>
    <t>(5+7)/(2)=6</t>
  </si>
  <si>
    <t>(15+3)/(2)=9</t>
  </si>
  <si>
    <t>(14+3)/(2)=8.5</t>
  </si>
  <si>
    <t>S13</t>
  </si>
  <si>
    <t>(2+2)/(2)=2</t>
  </si>
  <si>
    <t>(851.8+2)/(2)=426.9</t>
  </si>
  <si>
    <t>(22+2)/(2)=12</t>
  </si>
  <si>
    <t>(4+6)/(2)=5</t>
  </si>
  <si>
    <t>(14+2)/(2)=8</t>
  </si>
  <si>
    <t>S14</t>
  </si>
  <si>
    <t>(1+1)/(2)=1</t>
  </si>
  <si>
    <t>(810.8+1)/(2)=405.9</t>
  </si>
  <si>
    <t>(21+1)/(2)=11</t>
  </si>
  <si>
    <t>(3+1)/(2)=2</t>
  </si>
  <si>
    <t>(13+1)/(2)=7</t>
  </si>
  <si>
    <t>S15</t>
  </si>
  <si>
    <t>(0+0)/(2)=0</t>
  </si>
  <si>
    <t>(807.8+0)/(2)=403.9</t>
  </si>
  <si>
    <t>Lépcsôk(2)</t>
  </si>
  <si>
    <t>COCO:Y0</t>
  </si>
  <si>
    <t>Becslés</t>
  </si>
  <si>
    <t>Tény+0</t>
  </si>
  <si>
    <t>Delta</t>
  </si>
  <si>
    <t>Delta/Tény</t>
  </si>
  <si>
    <t>S1 összeg:</t>
  </si>
  <si>
    <t>S15 összeg:</t>
  </si>
  <si>
    <t>Becslés összeg:</t>
  </si>
  <si>
    <t>Tény összeg:</t>
  </si>
  <si>
    <t>Tény-becslés eltérés:</t>
  </si>
  <si>
    <t>Tény négyzetösszeg:</t>
  </si>
  <si>
    <t>Becslés négyzetösszeg:</t>
  </si>
  <si>
    <t>Négyzetösszeg hiba:</t>
  </si>
  <si>
    <t>Open url</t>
  </si>
  <si>
    <r>
      <t>Maximális memória használat: </t>
    </r>
    <r>
      <rPr>
        <b/>
        <sz val="6"/>
        <color rgb="FF333333"/>
        <rFont val="Verdana"/>
        <family val="2"/>
        <charset val="238"/>
      </rPr>
      <t>1.37 Mb</t>
    </r>
  </si>
  <si>
    <r>
      <t>A futtatás idôtartama: </t>
    </r>
    <r>
      <rPr>
        <b/>
        <sz val="6"/>
        <color rgb="FF333333"/>
        <rFont val="Verdana"/>
        <family val="2"/>
        <charset val="238"/>
      </rPr>
      <t>0.09 mp (0 p)</t>
    </r>
  </si>
  <si>
    <t>sok holtverseny</t>
  </si>
  <si>
    <t>inverz</t>
  </si>
  <si>
    <t>COCO Y0: 7785706</t>
  </si>
  <si>
    <t>(814+675)/(2)=744.5</t>
  </si>
  <si>
    <t>(14+214)/(2)=114</t>
  </si>
  <si>
    <t>(142+742)/(2)=442</t>
  </si>
  <si>
    <t>(32+49)/(2)=40.5</t>
  </si>
  <si>
    <t>(60+459)/(2)=259.5</t>
  </si>
  <si>
    <t>(20+223)/(2)=121.5</t>
  </si>
  <si>
    <t>(118+718)/(2)=418</t>
  </si>
  <si>
    <t>(813+16)/(2)=414.5</t>
  </si>
  <si>
    <t>(13+213)/(2)=113</t>
  </si>
  <si>
    <t>(93+278)/(2)=185.5</t>
  </si>
  <si>
    <t>(31+31)/(2)=31</t>
  </si>
  <si>
    <t>(59+256)/(2)=157.5</t>
  </si>
  <si>
    <t>(19+222)/(2)=120.5</t>
  </si>
  <si>
    <t>(117+717)/(2)=417</t>
  </si>
  <si>
    <t>(812+15)/(2)=413.5</t>
  </si>
  <si>
    <t>(12+212)/(2)=112</t>
  </si>
  <si>
    <t>(80+277)/(2)=178.5</t>
  </si>
  <si>
    <t>(30+30)/(2)=30</t>
  </si>
  <si>
    <t>(58+255)/(2)=156.5</t>
  </si>
  <si>
    <t>(18+221)/(2)=119.5</t>
  </si>
  <si>
    <t>(116+716)/(2)=416</t>
  </si>
  <si>
    <t>(811+14)/(2)=412.5</t>
  </si>
  <si>
    <t>(11+211)/(2)=111</t>
  </si>
  <si>
    <t>(79+276)/(2)=177.5</t>
  </si>
  <si>
    <t>(29+29)/(2)=29</t>
  </si>
  <si>
    <t>(57+254)/(2)=155.5</t>
  </si>
  <si>
    <t>(17+220)/(2)=118.5</t>
  </si>
  <si>
    <t>(92+492)/(2)=292</t>
  </si>
  <si>
    <t>(810+13)/(2)=411.5</t>
  </si>
  <si>
    <t>(10+210)/(2)=110</t>
  </si>
  <si>
    <t>(78+275)/(2)=176.5</t>
  </si>
  <si>
    <t>(28+28)/(2)=28</t>
  </si>
  <si>
    <t>(56+10)/(2)=33</t>
  </si>
  <si>
    <t>(16+219)/(2)=117.5</t>
  </si>
  <si>
    <t>(91+491)/(2)=291</t>
  </si>
  <si>
    <t>(809+12)/(2)=410.5</t>
  </si>
  <si>
    <t>(9+209)/(2)=109</t>
  </si>
  <si>
    <t>(77+274)/(2)=175.5</t>
  </si>
  <si>
    <t>(27+27)/(2)=27</t>
  </si>
  <si>
    <t>(15+218)/(2)=116.5</t>
  </si>
  <si>
    <t>(90+490)/(2)=290</t>
  </si>
  <si>
    <t>(808+11)/(2)=409.5</t>
  </si>
  <si>
    <t>(8+208)/(2)=108</t>
  </si>
  <si>
    <t>(76+273)/(2)=174.5</t>
  </si>
  <si>
    <t>(26+26)/(2)=26</t>
  </si>
  <si>
    <t>(14+217)/(2)=115.5</t>
  </si>
  <si>
    <t>(89+489)/(2)=289</t>
  </si>
  <si>
    <t>(807+10)/(2)=408.5</t>
  </si>
  <si>
    <t>(7+207)/(2)=107</t>
  </si>
  <si>
    <t>(51+268)/(2)=159.5</t>
  </si>
  <si>
    <t>(25+25)/(2)=25</t>
  </si>
  <si>
    <t>(88+488)/(2)=288</t>
  </si>
  <si>
    <t>(806+9)/(2)=407.5</t>
  </si>
  <si>
    <t>(6+206)/(2)=106</t>
  </si>
  <si>
    <t>(50+267)/(2)=158.5</t>
  </si>
  <si>
    <t>(24+24)/(2)=24</t>
  </si>
  <si>
    <t>(87+487)/(2)=287</t>
  </si>
  <si>
    <t>(805+8)/(2)=406.5</t>
  </si>
  <si>
    <t>(49+43)/(2)=46</t>
  </si>
  <si>
    <t>(23+23)/(2)=23</t>
  </si>
  <si>
    <t>(86+486)/(2)=286</t>
  </si>
  <si>
    <t>(804+4)/(2)=404</t>
  </si>
  <si>
    <t>(48+42)/(2)=45</t>
  </si>
  <si>
    <t>(22+22)/(2)=22</t>
  </si>
  <si>
    <t>(85+485)/(2)=285</t>
  </si>
  <si>
    <t>(803+3)/(2)=403</t>
  </si>
  <si>
    <t>(41+41)/(2)=41</t>
  </si>
  <si>
    <t>(5+3)/(2)=4</t>
  </si>
  <si>
    <t>(802+2)/(2)=402</t>
  </si>
  <si>
    <t>(40+40)/(2)=40</t>
  </si>
  <si>
    <t>(801+1)/(2)=401</t>
  </si>
  <si>
    <t>(800+0)/(2)=400</t>
  </si>
  <si>
    <r>
      <t>A futtatás idôtartama: </t>
    </r>
    <r>
      <rPr>
        <b/>
        <sz val="6"/>
        <color rgb="FF333333"/>
        <rFont val="Verdana"/>
        <family val="2"/>
        <charset val="238"/>
      </rPr>
      <t>0.05 mp (0 p)</t>
    </r>
  </si>
  <si>
    <t>validálás</t>
  </si>
  <si>
    <t>minden valid</t>
  </si>
  <si>
    <t>antagonizmus</t>
  </si>
  <si>
    <t>vissza</t>
  </si>
  <si>
    <t>sorszám2</t>
  </si>
  <si>
    <t>COCO Y0: 2873699</t>
  </si>
  <si>
    <t>(62.9+52.9)/(2)=57.95</t>
  </si>
  <si>
    <t>(14+924.1)/(2)=469.05</t>
  </si>
  <si>
    <t>(19+19)/(2)=19</t>
  </si>
  <si>
    <t>(20+20)/(2)=20</t>
  </si>
  <si>
    <t>(914.1+14)/(2)=464.05</t>
  </si>
  <si>
    <t>(22+15)/(2)=18.5</t>
  </si>
  <si>
    <t>(51.9+73.9)/(2)=62.95</t>
  </si>
  <si>
    <t>(42+32)/(2)=36.95</t>
  </si>
  <si>
    <t>(13+923.1)/(2)=468.05</t>
  </si>
  <si>
    <t>(18+18)/(2)=18</t>
  </si>
  <si>
    <t>(913.1+13)/(2)=463.05</t>
  </si>
  <si>
    <t>(21+14)/(2)=17.5</t>
  </si>
  <si>
    <t>(50.9+72.9)/(2)=61.95</t>
  </si>
  <si>
    <t>(41+31)/(2)=35.95</t>
  </si>
  <si>
    <t>(12+922.1)/(2)=467.05</t>
  </si>
  <si>
    <t>(17+17)/(2)=17</t>
  </si>
  <si>
    <t>(912.1+12)/(2)=462.05</t>
  </si>
  <si>
    <t>(20+13)/(2)=16.5</t>
  </si>
  <si>
    <t>(50+62.9)/(2)=56.45</t>
  </si>
  <si>
    <t>(23+13)/(2)=18</t>
  </si>
  <si>
    <t>(11+921.1)/(2)=466.05</t>
  </si>
  <si>
    <t>(16+16)/(2)=16</t>
  </si>
  <si>
    <t>(911.1+11)/(2)=461.05</t>
  </si>
  <si>
    <t>(19+12)/(2)=15.5</t>
  </si>
  <si>
    <t>(38+61.9)/(2)=49.95</t>
  </si>
  <si>
    <t>(22+12)/(2)=17</t>
  </si>
  <si>
    <t>(10+920.1)/(2)=465.05</t>
  </si>
  <si>
    <t>(15+15)/(2)=15</t>
  </si>
  <si>
    <t>(910.1+10)/(2)=460.05</t>
  </si>
  <si>
    <t>(37+60.9)/(2)=48.95</t>
  </si>
  <si>
    <t>(18+11)/(2)=14.5</t>
  </si>
  <si>
    <t>(9+919.1)/(2)=464.05</t>
  </si>
  <si>
    <t>(14+14)/(2)=14</t>
  </si>
  <si>
    <t>(909.1+9)/(2)=459.05</t>
  </si>
  <si>
    <t>(36+43)/(2)=39.45</t>
  </si>
  <si>
    <t>(8+918.1)/(2)=463.05</t>
  </si>
  <si>
    <t>(13+13)/(2)=13</t>
  </si>
  <si>
    <t>(14+8)/(2)=11</t>
  </si>
  <si>
    <t>(908.1+8)/(2)=458.05</t>
  </si>
  <si>
    <t>(35+42)/(2)=38.45</t>
  </si>
  <si>
    <t>(7+917.1)/(2)=462.05</t>
  </si>
  <si>
    <t>(12+10)/(2)=11</t>
  </si>
  <si>
    <t>(907.1+7)/(2)=457.05</t>
  </si>
  <si>
    <t>(33+30)/(2)=31.45</t>
  </si>
  <si>
    <t>(6+916.1)/(2)=461.05</t>
  </si>
  <si>
    <t>(6+9)/(2)=7.5</t>
  </si>
  <si>
    <t>(906.1+6)/(2)=456.05</t>
  </si>
  <si>
    <t>(32+29)/(2)=30.45</t>
  </si>
  <si>
    <t>(5+915.1)/(2)=460.05</t>
  </si>
  <si>
    <t>(5+8)/(2)=6.5</t>
  </si>
  <si>
    <t>(905.1+5)/(2)=455.05</t>
  </si>
  <si>
    <t>(31+28)/(2)=29.45</t>
  </si>
  <si>
    <t>(4+914.1)/(2)=459.05</t>
  </si>
  <si>
    <t>(904.1+4)/(2)=454.05</t>
  </si>
  <si>
    <t>(30+27)/(2)=28.45</t>
  </si>
  <si>
    <t>(3+913.1)/(2)=458.05</t>
  </si>
  <si>
    <t>(903.1+3)/(2)=453.05</t>
  </si>
  <si>
    <t>(29+3)/(2)=16</t>
  </si>
  <si>
    <t>(2+912.1)/(2)=457.05</t>
  </si>
  <si>
    <t>(902.1+2)/(2)=452.05</t>
  </si>
  <si>
    <t>(28+2)/(2)=15</t>
  </si>
  <si>
    <t>(1+911.1)/(2)=456.05</t>
  </si>
  <si>
    <t>(901.1+1)/(2)=451.05</t>
  </si>
  <si>
    <r>
      <t>A futtatás idôtartama: </t>
    </r>
    <r>
      <rPr>
        <b/>
        <sz val="6"/>
        <color rgb="FF333333"/>
        <rFont val="Verdana"/>
        <family val="2"/>
        <charset val="238"/>
      </rPr>
      <t>0.07 mp (0 p)</t>
    </r>
  </si>
  <si>
    <t>COCO Y0: 2454989</t>
  </si>
  <si>
    <t>(54+519.7)/(2)=286.85</t>
  </si>
  <si>
    <t>(14+15)/(2)=14.5</t>
  </si>
  <si>
    <t>(18+20)/(2)=19</t>
  </si>
  <si>
    <t>(901.5+38)/(2)=469.75</t>
  </si>
  <si>
    <t>(14+422.8)/(2)=218.4</t>
  </si>
  <si>
    <t>(14+51)/(2)=32.5</t>
  </si>
  <si>
    <t>(74+491.7)/(2)=282.85</t>
  </si>
  <si>
    <t>(53+518.7)/(2)=285.85</t>
  </si>
  <si>
    <t>(13+14)/(2)=13.5</t>
  </si>
  <si>
    <t>(17+19)/(2)=18</t>
  </si>
  <si>
    <t>(900.5+37)/(2)=468.75</t>
  </si>
  <si>
    <t>(13+421.8)/(2)=217.4</t>
  </si>
  <si>
    <t>(13+50)/(2)=31.5</t>
  </si>
  <si>
    <t>(73+490.7)/(2)=281.85</t>
  </si>
  <si>
    <t>(52+517.7)/(2)=284.85</t>
  </si>
  <si>
    <t>(12+13)/(2)=12.5</t>
  </si>
  <si>
    <t>(16+18)/(2)=17</t>
  </si>
  <si>
    <t>(899.5+36)/(2)=467.75</t>
  </si>
  <si>
    <t>(12+420.8)/(2)=216.4</t>
  </si>
  <si>
    <t>(12+49)/(2)=30.5</t>
  </si>
  <si>
    <t>(47+54)/(2)=50.45</t>
  </si>
  <si>
    <t>(51+516.7)/(2)=283.85</t>
  </si>
  <si>
    <t>(11+12)/(2)=11.5</t>
  </si>
  <si>
    <t>(15+17)/(2)=16</t>
  </si>
  <si>
    <t>(898.5+35)/(2)=466.75</t>
  </si>
  <si>
    <t>(11+419.8)/(2)=215.4</t>
  </si>
  <si>
    <t>(11+48)/(2)=29.5</t>
  </si>
  <si>
    <t>(46+53)/(2)=49.45</t>
  </si>
  <si>
    <t>(50+515.7)/(2)=282.85</t>
  </si>
  <si>
    <t>(10+11)/(2)=10.5</t>
  </si>
  <si>
    <t>(14+16)/(2)=15</t>
  </si>
  <si>
    <t>(897.5+34)/(2)=465.75</t>
  </si>
  <si>
    <t>(10+418.8)/(2)=214.4</t>
  </si>
  <si>
    <t>(10+47)/(2)=28.5</t>
  </si>
  <si>
    <t>(45+52)/(2)=48.45</t>
  </si>
  <si>
    <t>(49+514.7)/(2)=281.85</t>
  </si>
  <si>
    <t>(9+10)/(2)=9.5</t>
  </si>
  <si>
    <t>(13+15)/(2)=14</t>
  </si>
  <si>
    <t>(896.5+33)/(2)=464.75</t>
  </si>
  <si>
    <t>(9+417.8)/(2)=213.4</t>
  </si>
  <si>
    <t>(9+46)/(2)=27.5</t>
  </si>
  <si>
    <t>(44+39)/(2)=41.5</t>
  </si>
  <si>
    <t>(48+507.7)/(2)=277.85</t>
  </si>
  <si>
    <t>(8+9)/(2)=8.5</t>
  </si>
  <si>
    <t>(895.5+32)/(2)=463.75</t>
  </si>
  <si>
    <t>(8+416.8)/(2)=212.4</t>
  </si>
  <si>
    <t>(8+45)/(2)=26.5</t>
  </si>
  <si>
    <t>(43+38)/(2)=40.5</t>
  </si>
  <si>
    <t>(47+506.7)/(2)=276.85</t>
  </si>
  <si>
    <t>(7+8)/(2)=7.5</t>
  </si>
  <si>
    <t>(894.5+31)/(2)=462.75</t>
  </si>
  <si>
    <t>(7+415.8)/(2)=211.4</t>
  </si>
  <si>
    <t>(7+44)/(2)=25.5</t>
  </si>
  <si>
    <t>(42+37)/(2)=39.5</t>
  </si>
  <si>
    <t>(46+505.7)/(2)=275.85</t>
  </si>
  <si>
    <t>(6+7)/(2)=6.5</t>
  </si>
  <si>
    <t>(893.5+6)/(2)=449.75</t>
  </si>
  <si>
    <t>(6+414.8)/(2)=210.4</t>
  </si>
  <si>
    <t>(6+43)/(2)=24.5</t>
  </si>
  <si>
    <t>(31+6)/(2)=18.5</t>
  </si>
  <si>
    <t>(44+484.7)/(2)=264.35</t>
  </si>
  <si>
    <t>(5+6)/(2)=5.5</t>
  </si>
  <si>
    <t>(887.5+5)/(2)=446.25</t>
  </si>
  <si>
    <t>(5+413.8)/(2)=209.4</t>
  </si>
  <si>
    <t>(5+42)/(2)=23.5</t>
  </si>
  <si>
    <t>(30+5)/(2)=17.5</t>
  </si>
  <si>
    <t>(43+483.7)/(2)=263.35</t>
  </si>
  <si>
    <t>(4+5)/(2)=4.5</t>
  </si>
  <si>
    <t>(886.5+4)/(2)=445.25</t>
  </si>
  <si>
    <t>(4+412.8)/(2)=208.4</t>
  </si>
  <si>
    <t>(4+41)/(2)=22.5</t>
  </si>
  <si>
    <t>(12+4)/(2)=8</t>
  </si>
  <si>
    <t>(42+482.7)/(2)=262.35</t>
  </si>
  <si>
    <t>(3+4)/(2)=3.5</t>
  </si>
  <si>
    <t>(884.5+3)/(2)=443.75</t>
  </si>
  <si>
    <t>(3+411.8)/(2)=207.4</t>
  </si>
  <si>
    <t>(3+40)/(2)=21.5</t>
  </si>
  <si>
    <t>(11+3)/(2)=7</t>
  </si>
  <si>
    <t>(22+430.8)/(2)=226.35</t>
  </si>
  <si>
    <t>(2+3)/(2)=2.5</t>
  </si>
  <si>
    <t>(883.5+2)/(2)=442.75</t>
  </si>
  <si>
    <t>(2+410.8)/(2)=206.4</t>
  </si>
  <si>
    <t>(10+2)/(2)=6</t>
  </si>
  <si>
    <t>(21+429.8)/(2)=225.35</t>
  </si>
  <si>
    <t>(1+2)/(2)=1.5</t>
  </si>
  <si>
    <t>(882.5+1)/(2)=441.75</t>
  </si>
  <si>
    <t>(1+409.8)/(2)=205.4</t>
  </si>
  <si>
    <t>(881.5+0)/(2)=440.75</t>
  </si>
  <si>
    <t>uj</t>
  </si>
  <si>
    <t>uj_ssz</t>
  </si>
  <si>
    <t>eredő</t>
  </si>
  <si>
    <t>2digit</t>
  </si>
  <si>
    <t>sorrend</t>
  </si>
  <si>
    <t>ÚJ</t>
  </si>
  <si>
    <t>naiv1</t>
  </si>
  <si>
    <t>naiv2</t>
  </si>
  <si>
    <t>ssz_n1</t>
  </si>
  <si>
    <t>ssz_n2</t>
  </si>
  <si>
    <t>Y0_old</t>
  </si>
  <si>
    <t>Y0_new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</si>
</sst>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sz val="14"/>
      <color rgb="FF000000"/>
      <name val="Times New Roman"/>
      <family val="1"/>
      <charset val="238"/>
    </font>
    <font>
      <sz val="6"/>
      <color rgb="FF000000"/>
      <name val="Verdana"/>
      <family val="2"/>
      <charset val="238"/>
    </font>
    <font>
      <b/>
      <sz val="6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6"/>
      <color rgb="FF333333"/>
      <name val="Verdana"/>
      <family val="2"/>
      <charset val="238"/>
    </font>
    <font>
      <b/>
      <sz val="6"/>
      <color rgb="FF333333"/>
      <name val="Verdana"/>
      <family val="2"/>
      <charset val="238"/>
    </font>
    <font>
      <u/>
      <sz val="11"/>
      <color theme="10"/>
      <name val="Aptos Narrow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666666"/>
      </left>
      <right/>
      <top style="medium">
        <color rgb="FF666666"/>
      </top>
      <bottom style="medium">
        <color rgb="FF666666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23">
    <xf numFmtId="0" fontId="0" fillId="0" borderId="0" xfId="0"/>
    <xf numFmtId="0" fontId="0" fillId="0" borderId="1" xfId="0" applyBorder="1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0" borderId="0" xfId="0" applyFont="1"/>
    <xf numFmtId="0" fontId="9" fillId="0" borderId="0" xfId="1"/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1" fontId="0" fillId="0" borderId="0" xfId="0" applyNumberFormat="1"/>
    <xf numFmtId="0" fontId="0" fillId="5" borderId="0" xfId="0" applyFill="1"/>
    <xf numFmtId="0" fontId="5" fillId="2" borderId="0" xfId="0" applyFont="1" applyFill="1" applyAlignment="1">
      <alignment horizontal="center" vertical="center" wrapText="1"/>
    </xf>
    <xf numFmtId="0" fontId="0" fillId="0" borderId="6" xfId="0" applyBorder="1"/>
    <xf numFmtId="0" fontId="6" fillId="3" borderId="7" xfId="0" applyFont="1" applyFill="1" applyBorder="1" applyAlignment="1">
      <alignment horizontal="center" vertical="center" wrapText="1"/>
    </xf>
    <xf numFmtId="2" fontId="0" fillId="0" borderId="0" xfId="0" applyNumberFormat="1"/>
    <xf numFmtId="164" fontId="0" fillId="0" borderId="0" xfId="0" applyNumberFormat="1"/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25400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68E0DD2B-B990-1AAA-4D23-CE573D5E0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2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24</xdr:col>
      <xdr:colOff>0</xdr:colOff>
      <xdr:row>0</xdr:row>
      <xdr:rowOff>0</xdr:rowOff>
    </xdr:from>
    <xdr:to>
      <xdr:col>27</xdr:col>
      <xdr:colOff>76200</xdr:colOff>
      <xdr:row>3</xdr:row>
      <xdr:rowOff>25400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A259835A-F514-93FC-DFD4-9584C857B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0" y="0"/>
          <a:ext cx="1905000" cy="62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25400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E9DE6ED4-A6A0-5F9C-4AD6-360E0CF14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2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0</xdr:row>
      <xdr:rowOff>0</xdr:rowOff>
    </xdr:from>
    <xdr:to>
      <xdr:col>22</xdr:col>
      <xdr:colOff>76200</xdr:colOff>
      <xdr:row>3</xdr:row>
      <xdr:rowOff>25400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67AA3153-F287-2B30-BB41-DA6F9DC63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82400" y="0"/>
          <a:ext cx="1905000" cy="62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miau.my-x.hu/myx-free/coco/test/778570620251212121351.html" TargetMode="External"/><Relationship Id="rId1" Type="http://schemas.openxmlformats.org/officeDocument/2006/relationships/hyperlink" Target="https://miau.my-x.hu/myx-free/coco/test/846156520251212121144.html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miau.my-x.hu/myx-free/coco/test/245498920251212122033.html" TargetMode="External"/><Relationship Id="rId1" Type="http://schemas.openxmlformats.org/officeDocument/2006/relationships/hyperlink" Target="https://miau.my-x.hu/myx-free/coco/test/28736992025121212195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6ADCA-BADB-4945-A02B-21A1A854A6DB}">
  <dimension ref="A1:BB35"/>
  <sheetViews>
    <sheetView workbookViewId="0"/>
  </sheetViews>
  <sheetFormatPr defaultRowHeight="14.5" x14ac:dyDescent="0.35"/>
  <cols>
    <col min="1" max="1" width="5.1796875" bestFit="1" customWidth="1"/>
    <col min="2" max="2" width="2.90625" bestFit="1" customWidth="1"/>
    <col min="3" max="3" width="3.81640625" bestFit="1" customWidth="1"/>
    <col min="4" max="8" width="2.90625" bestFit="1" customWidth="1"/>
    <col min="9" max="9" width="4.81640625" bestFit="1" customWidth="1"/>
    <col min="11" max="11" width="6.08984375" bestFit="1" customWidth="1"/>
    <col min="12" max="12" width="2.90625" bestFit="1" customWidth="1"/>
    <col min="13" max="13" width="3.81640625" bestFit="1" customWidth="1"/>
    <col min="14" max="18" width="2.90625" bestFit="1" customWidth="1"/>
    <col min="19" max="19" width="4.81640625" bestFit="1" customWidth="1"/>
    <col min="21" max="21" width="8.6328125" bestFit="1" customWidth="1"/>
    <col min="22" max="28" width="2.90625" bestFit="1" customWidth="1"/>
    <col min="29" max="29" width="4.81640625" bestFit="1" customWidth="1"/>
    <col min="30" max="30" width="2.90625" bestFit="1" customWidth="1"/>
    <col min="31" max="31" width="3.81640625" bestFit="1" customWidth="1"/>
    <col min="32" max="36" width="2.90625" bestFit="1" customWidth="1"/>
    <col min="38" max="38" width="7.08984375" bestFit="1" customWidth="1"/>
    <col min="39" max="39" width="2.90625" bestFit="1" customWidth="1"/>
    <col min="40" max="40" width="3.81640625" bestFit="1" customWidth="1"/>
    <col min="41" max="45" width="2.90625" bestFit="1" customWidth="1"/>
    <col min="47" max="47" width="4.90625" bestFit="1" customWidth="1"/>
    <col min="48" max="54" width="2.90625" bestFit="1" customWidth="1"/>
  </cols>
  <sheetData>
    <row r="1" spans="1:54" x14ac:dyDescent="0.35">
      <c r="U1" t="s">
        <v>27</v>
      </c>
      <c r="V1">
        <v>0</v>
      </c>
      <c r="W1">
        <v>0</v>
      </c>
      <c r="X1">
        <v>0</v>
      </c>
      <c r="Y1">
        <v>0</v>
      </c>
      <c r="Z1">
        <v>0</v>
      </c>
      <c r="AA1">
        <v>0</v>
      </c>
      <c r="AB1">
        <v>0</v>
      </c>
      <c r="AD1" t="s">
        <v>29</v>
      </c>
      <c r="AE1" t="s">
        <v>30</v>
      </c>
      <c r="AF1" t="s">
        <v>31</v>
      </c>
      <c r="AG1" t="s">
        <v>32</v>
      </c>
      <c r="AH1" t="s">
        <v>31</v>
      </c>
      <c r="AI1" t="s">
        <v>33</v>
      </c>
      <c r="AJ1" t="s">
        <v>34</v>
      </c>
    </row>
    <row r="2" spans="1:54" x14ac:dyDescent="0.35">
      <c r="A2" t="s">
        <v>0</v>
      </c>
      <c r="B2" t="s">
        <v>16</v>
      </c>
      <c r="C2" t="s">
        <v>17</v>
      </c>
      <c r="D2" t="s">
        <v>18</v>
      </c>
      <c r="E2" t="s">
        <v>19</v>
      </c>
      <c r="F2" t="s">
        <v>20</v>
      </c>
      <c r="G2" t="s">
        <v>21</v>
      </c>
      <c r="H2" t="s">
        <v>22</v>
      </c>
      <c r="I2" t="s">
        <v>23</v>
      </c>
      <c r="K2" t="s">
        <v>24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Q2" t="s">
        <v>21</v>
      </c>
      <c r="R2" t="s">
        <v>22</v>
      </c>
      <c r="S2" t="s">
        <v>23</v>
      </c>
      <c r="U2" t="s">
        <v>26</v>
      </c>
      <c r="V2" t="str">
        <f t="shared" ref="V2:AC17" si="0">L2</f>
        <v>A1</v>
      </c>
      <c r="W2" t="str">
        <f t="shared" si="0"/>
        <v>A2</v>
      </c>
      <c r="X2" t="str">
        <f t="shared" si="0"/>
        <v>A3</v>
      </c>
      <c r="Y2" t="str">
        <f t="shared" si="0"/>
        <v>A4</v>
      </c>
      <c r="Z2" t="str">
        <f t="shared" si="0"/>
        <v>A5</v>
      </c>
      <c r="AA2" t="str">
        <f t="shared" si="0"/>
        <v>A6</v>
      </c>
      <c r="AB2" t="str">
        <f t="shared" si="0"/>
        <v>A7</v>
      </c>
      <c r="AC2" t="str">
        <f t="shared" si="0"/>
        <v>Y0</v>
      </c>
      <c r="AD2" t="str">
        <f>L2</f>
        <v>A1</v>
      </c>
      <c r="AE2" t="str">
        <f t="shared" ref="AE2:AE17" si="1">M2</f>
        <v>A2</v>
      </c>
      <c r="AF2" t="str">
        <f t="shared" ref="AF2:AF17" si="2">N2</f>
        <v>A3</v>
      </c>
      <c r="AG2" t="str">
        <f t="shared" ref="AG2:AG17" si="3">O2</f>
        <v>A4</v>
      </c>
      <c r="AH2" t="str">
        <f t="shared" ref="AH2:AH17" si="4">P2</f>
        <v>A5</v>
      </c>
      <c r="AI2" t="str">
        <f t="shared" ref="AI2:AI17" si="5">Q2</f>
        <v>A6</v>
      </c>
      <c r="AJ2" t="str">
        <f t="shared" ref="AJ2:AJ17" si="6">R2</f>
        <v>A7</v>
      </c>
      <c r="AL2" t="s">
        <v>28</v>
      </c>
      <c r="AM2" t="str">
        <f t="shared" ref="AM2:AS2" si="7">V2</f>
        <v>A1</v>
      </c>
      <c r="AN2" t="str">
        <f t="shared" si="7"/>
        <v>A2</v>
      </c>
      <c r="AO2" t="str">
        <f t="shared" si="7"/>
        <v>A3</v>
      </c>
      <c r="AP2" t="str">
        <f t="shared" si="7"/>
        <v>A4</v>
      </c>
      <c r="AQ2" t="str">
        <f t="shared" si="7"/>
        <v>A5</v>
      </c>
      <c r="AR2" t="str">
        <f t="shared" si="7"/>
        <v>A6</v>
      </c>
      <c r="AS2" t="str">
        <f t="shared" si="7"/>
        <v>A7</v>
      </c>
      <c r="AU2" t="s">
        <v>25</v>
      </c>
      <c r="AV2" t="str">
        <f t="shared" ref="AV2:BB2" si="8">AM2</f>
        <v>A1</v>
      </c>
      <c r="AW2" t="str">
        <f t="shared" si="8"/>
        <v>A2</v>
      </c>
      <c r="AX2" t="str">
        <f t="shared" si="8"/>
        <v>A3</v>
      </c>
      <c r="AY2" t="str">
        <f t="shared" si="8"/>
        <v>A4</v>
      </c>
      <c r="AZ2" t="str">
        <f t="shared" si="8"/>
        <v>A5</v>
      </c>
      <c r="BA2" t="str">
        <f t="shared" si="8"/>
        <v>A6</v>
      </c>
      <c r="BB2" t="str">
        <f t="shared" si="8"/>
        <v>A7</v>
      </c>
    </row>
    <row r="3" spans="1:54" x14ac:dyDescent="0.35">
      <c r="A3" t="s">
        <v>1</v>
      </c>
      <c r="B3">
        <f ca="1">RANDBETWEEN(0,100)</f>
        <v>99</v>
      </c>
      <c r="C3">
        <f t="shared" ref="C3:H17" ca="1" si="9">RANDBETWEEN(0,100)</f>
        <v>74</v>
      </c>
      <c r="D3">
        <f t="shared" ca="1" si="9"/>
        <v>95</v>
      </c>
      <c r="E3">
        <f t="shared" ca="1" si="9"/>
        <v>84</v>
      </c>
      <c r="F3">
        <f t="shared" ca="1" si="9"/>
        <v>16</v>
      </c>
      <c r="G3">
        <f t="shared" ca="1" si="9"/>
        <v>82</v>
      </c>
      <c r="H3">
        <f t="shared" ca="1" si="9"/>
        <v>83</v>
      </c>
      <c r="I3">
        <v>1000</v>
      </c>
      <c r="K3" t="s">
        <v>1</v>
      </c>
      <c r="L3">
        <v>23</v>
      </c>
      <c r="M3">
        <v>43</v>
      </c>
      <c r="N3">
        <v>59</v>
      </c>
      <c r="O3">
        <v>70</v>
      </c>
      <c r="P3">
        <v>81</v>
      </c>
      <c r="Q3">
        <v>94</v>
      </c>
      <c r="R3">
        <v>29</v>
      </c>
      <c r="S3">
        <v>1000</v>
      </c>
      <c r="U3" t="str">
        <f>K3</f>
        <v>O1</v>
      </c>
      <c r="V3" s="1">
        <f>RANK(L3,L$3:L$17,V$1)</f>
        <v>10</v>
      </c>
      <c r="W3" s="1">
        <f t="shared" ref="W3:W17" si="10">RANK(M3,M$3:M$17,W$1)</f>
        <v>8</v>
      </c>
      <c r="X3" s="1">
        <f t="shared" ref="X3:X17" si="11">RANK(N3,N$3:N$17,X$1)</f>
        <v>7</v>
      </c>
      <c r="Y3" s="1">
        <f t="shared" ref="Y3:Y17" si="12">RANK(O3,O$3:O$17,Y$1)</f>
        <v>5</v>
      </c>
      <c r="Z3" s="1">
        <f t="shared" ref="Z3:Z17" si="13">RANK(P3,P$3:P$17,Z$1)</f>
        <v>4</v>
      </c>
      <c r="AA3" s="1">
        <f t="shared" ref="AA3:AA17" si="14">RANK(Q3,Q$3:Q$17,AA$1)</f>
        <v>1</v>
      </c>
      <c r="AB3" s="1">
        <f t="shared" ref="AB3:AB17" si="15">RANK(R3,R$3:R$17,AB$1)</f>
        <v>9</v>
      </c>
      <c r="AC3" s="1">
        <f t="shared" si="0"/>
        <v>1000</v>
      </c>
      <c r="AD3">
        <f t="shared" ref="AD3:AD17" si="16">L3</f>
        <v>23</v>
      </c>
      <c r="AE3">
        <f t="shared" si="1"/>
        <v>43</v>
      </c>
      <c r="AF3">
        <f t="shared" si="2"/>
        <v>59</v>
      </c>
      <c r="AG3">
        <f t="shared" si="3"/>
        <v>70</v>
      </c>
      <c r="AH3">
        <f t="shared" si="4"/>
        <v>81</v>
      </c>
      <c r="AI3">
        <f t="shared" si="5"/>
        <v>94</v>
      </c>
      <c r="AJ3">
        <f t="shared" si="6"/>
        <v>29</v>
      </c>
      <c r="AL3">
        <v>1</v>
      </c>
      <c r="AM3">
        <f>IFERROR(VLOOKUP($AL3,V$3:AD$17,9,0),AM2)</f>
        <v>96</v>
      </c>
      <c r="AN3">
        <f t="shared" ref="AN3:AN17" si="17">IFERROR(VLOOKUP($AL3,W$3:AE$17,9,0),AN2)</f>
        <v>100</v>
      </c>
      <c r="AO3">
        <f t="shared" ref="AO3:AO17" si="18">IFERROR(VLOOKUP($AL3,X$3:AF$17,9,0),AO2)</f>
        <v>98</v>
      </c>
      <c r="AP3">
        <f t="shared" ref="AP3:AP17" si="19">IFERROR(VLOOKUP($AL3,Y$3:AG$17,9,0),AP2)</f>
        <v>91</v>
      </c>
      <c r="AQ3">
        <f t="shared" ref="AQ3:AQ17" si="20">IFERROR(VLOOKUP($AL3,Z$3:AH$17,9,0),AQ2)</f>
        <v>95</v>
      </c>
      <c r="AR3">
        <f t="shared" ref="AR3:AR17" si="21">IFERROR(VLOOKUP($AL3,AA$3:AI$17,9,0),AR2)</f>
        <v>94</v>
      </c>
      <c r="AS3">
        <f t="shared" ref="AS3:AS17" si="22">IFERROR(VLOOKUP($AL3,AB$3:AJ$17,9,0),AS2)</f>
        <v>96</v>
      </c>
      <c r="AU3">
        <f>AL3</f>
        <v>1</v>
      </c>
      <c r="AV3">
        <f>AM3-AM4</f>
        <v>6</v>
      </c>
      <c r="AW3">
        <f t="shared" ref="AW3:AW17" si="23">AN3-AN4</f>
        <v>9</v>
      </c>
      <c r="AX3">
        <f t="shared" ref="AX3:AX17" si="24">AO3-AO4</f>
        <v>1</v>
      </c>
      <c r="AY3">
        <f t="shared" ref="AY3:AY17" si="25">AP3-AP4</f>
        <v>13</v>
      </c>
      <c r="AZ3">
        <f t="shared" ref="AZ3:AZ17" si="26">AQ3-AQ4</f>
        <v>2</v>
      </c>
      <c r="BA3">
        <f t="shared" ref="BA3:BA17" si="27">AR3-AR4</f>
        <v>7</v>
      </c>
      <c r="BB3">
        <f t="shared" ref="BB3:BB17" si="28">AS3-AS4</f>
        <v>27</v>
      </c>
    </row>
    <row r="4" spans="1:54" x14ac:dyDescent="0.35">
      <c r="A4" t="s">
        <v>2</v>
      </c>
      <c r="B4">
        <f t="shared" ref="B4:B17" ca="1" si="29">RANDBETWEEN(0,100)</f>
        <v>73</v>
      </c>
      <c r="C4">
        <f t="shared" ca="1" si="9"/>
        <v>46</v>
      </c>
      <c r="D4">
        <f t="shared" ca="1" si="9"/>
        <v>37</v>
      </c>
      <c r="E4">
        <f t="shared" ca="1" si="9"/>
        <v>78</v>
      </c>
      <c r="F4">
        <f t="shared" ca="1" si="9"/>
        <v>38</v>
      </c>
      <c r="G4">
        <f t="shared" ca="1" si="9"/>
        <v>27</v>
      </c>
      <c r="H4">
        <f t="shared" ca="1" si="9"/>
        <v>86</v>
      </c>
      <c r="I4">
        <v>1000</v>
      </c>
      <c r="K4" t="s">
        <v>2</v>
      </c>
      <c r="L4">
        <v>3</v>
      </c>
      <c r="M4">
        <v>22</v>
      </c>
      <c r="N4">
        <v>13</v>
      </c>
      <c r="O4">
        <v>73</v>
      </c>
      <c r="P4">
        <v>57</v>
      </c>
      <c r="Q4">
        <v>87</v>
      </c>
      <c r="R4">
        <v>36</v>
      </c>
      <c r="S4">
        <v>1000</v>
      </c>
      <c r="U4" t="str">
        <f t="shared" ref="U4:U17" si="30">K4</f>
        <v>O2</v>
      </c>
      <c r="V4" s="1">
        <f t="shared" ref="V4:V17" si="31">RANK(L4,L$3:L$17,V$1)</f>
        <v>14</v>
      </c>
      <c r="W4" s="1">
        <f t="shared" si="10"/>
        <v>11</v>
      </c>
      <c r="X4" s="1">
        <f t="shared" si="11"/>
        <v>12</v>
      </c>
      <c r="Y4" s="1">
        <f t="shared" si="12"/>
        <v>3</v>
      </c>
      <c r="Z4" s="1">
        <f t="shared" si="13"/>
        <v>8</v>
      </c>
      <c r="AA4" s="1">
        <f t="shared" si="14"/>
        <v>2</v>
      </c>
      <c r="AB4" s="1">
        <f t="shared" si="15"/>
        <v>8</v>
      </c>
      <c r="AC4" s="1">
        <f t="shared" si="0"/>
        <v>1000</v>
      </c>
      <c r="AD4">
        <f t="shared" si="16"/>
        <v>3</v>
      </c>
      <c r="AE4">
        <f t="shared" si="1"/>
        <v>22</v>
      </c>
      <c r="AF4">
        <f t="shared" si="2"/>
        <v>13</v>
      </c>
      <c r="AG4">
        <f t="shared" si="3"/>
        <v>73</v>
      </c>
      <c r="AH4">
        <f t="shared" si="4"/>
        <v>57</v>
      </c>
      <c r="AI4">
        <f t="shared" si="5"/>
        <v>87</v>
      </c>
      <c r="AJ4">
        <f t="shared" si="6"/>
        <v>36</v>
      </c>
      <c r="AL4">
        <v>2</v>
      </c>
      <c r="AM4">
        <f t="shared" ref="AM4:AM17" si="32">IFERROR(VLOOKUP($AL4,V$3:AD$17,9,0),AM3)</f>
        <v>90</v>
      </c>
      <c r="AN4">
        <f t="shared" si="17"/>
        <v>91</v>
      </c>
      <c r="AO4">
        <f t="shared" si="18"/>
        <v>97</v>
      </c>
      <c r="AP4">
        <f t="shared" si="19"/>
        <v>78</v>
      </c>
      <c r="AQ4">
        <f t="shared" si="20"/>
        <v>93</v>
      </c>
      <c r="AR4">
        <f t="shared" si="21"/>
        <v>87</v>
      </c>
      <c r="AS4">
        <f t="shared" si="22"/>
        <v>69</v>
      </c>
      <c r="AU4">
        <f t="shared" ref="AU4:AU17" si="33">AL4</f>
        <v>2</v>
      </c>
      <c r="AV4">
        <f t="shared" ref="AV4:AV17" si="34">AM4-AM5</f>
        <v>8</v>
      </c>
      <c r="AW4">
        <f t="shared" si="23"/>
        <v>20</v>
      </c>
      <c r="AX4">
        <f t="shared" si="24"/>
        <v>10</v>
      </c>
      <c r="AY4">
        <f t="shared" si="25"/>
        <v>5</v>
      </c>
      <c r="AZ4">
        <f t="shared" si="26"/>
        <v>11</v>
      </c>
      <c r="BA4">
        <f t="shared" si="27"/>
        <v>1</v>
      </c>
      <c r="BB4">
        <f t="shared" si="28"/>
        <v>3</v>
      </c>
    </row>
    <row r="5" spans="1:54" x14ac:dyDescent="0.35">
      <c r="A5" t="s">
        <v>3</v>
      </c>
      <c r="B5">
        <f t="shared" ca="1" si="29"/>
        <v>13</v>
      </c>
      <c r="C5">
        <f t="shared" ca="1" si="9"/>
        <v>21</v>
      </c>
      <c r="D5">
        <f t="shared" ca="1" si="9"/>
        <v>29</v>
      </c>
      <c r="E5">
        <f t="shared" ca="1" si="9"/>
        <v>48</v>
      </c>
      <c r="F5">
        <f t="shared" ca="1" si="9"/>
        <v>93</v>
      </c>
      <c r="G5">
        <f t="shared" ca="1" si="9"/>
        <v>52</v>
      </c>
      <c r="H5">
        <f t="shared" ca="1" si="9"/>
        <v>35</v>
      </c>
      <c r="I5">
        <v>1000</v>
      </c>
      <c r="K5" t="s">
        <v>3</v>
      </c>
      <c r="L5">
        <v>96</v>
      </c>
      <c r="M5">
        <v>5</v>
      </c>
      <c r="N5">
        <v>4</v>
      </c>
      <c r="O5">
        <v>18</v>
      </c>
      <c r="P5">
        <v>51</v>
      </c>
      <c r="Q5">
        <v>81</v>
      </c>
      <c r="R5">
        <v>69</v>
      </c>
      <c r="S5">
        <v>1000</v>
      </c>
      <c r="U5" t="str">
        <f t="shared" si="30"/>
        <v>O3</v>
      </c>
      <c r="V5" s="1">
        <f t="shared" si="31"/>
        <v>1</v>
      </c>
      <c r="W5" s="1">
        <f t="shared" si="10"/>
        <v>15</v>
      </c>
      <c r="X5" s="1">
        <f t="shared" si="11"/>
        <v>15</v>
      </c>
      <c r="Y5" s="1">
        <f t="shared" si="12"/>
        <v>14</v>
      </c>
      <c r="Z5" s="1">
        <f t="shared" si="13"/>
        <v>9</v>
      </c>
      <c r="AA5" s="1">
        <f t="shared" si="14"/>
        <v>5</v>
      </c>
      <c r="AB5" s="1">
        <f t="shared" si="15"/>
        <v>2</v>
      </c>
      <c r="AC5" s="1">
        <f t="shared" si="0"/>
        <v>1000</v>
      </c>
      <c r="AD5">
        <f t="shared" si="16"/>
        <v>96</v>
      </c>
      <c r="AE5">
        <f t="shared" si="1"/>
        <v>5</v>
      </c>
      <c r="AF5">
        <f t="shared" si="2"/>
        <v>4</v>
      </c>
      <c r="AG5">
        <f t="shared" si="3"/>
        <v>18</v>
      </c>
      <c r="AH5">
        <f t="shared" si="4"/>
        <v>51</v>
      </c>
      <c r="AI5">
        <f t="shared" si="5"/>
        <v>81</v>
      </c>
      <c r="AJ5">
        <f t="shared" si="6"/>
        <v>69</v>
      </c>
      <c r="AL5">
        <v>3</v>
      </c>
      <c r="AM5">
        <f t="shared" si="32"/>
        <v>82</v>
      </c>
      <c r="AN5">
        <f t="shared" si="17"/>
        <v>71</v>
      </c>
      <c r="AO5">
        <f t="shared" si="18"/>
        <v>87</v>
      </c>
      <c r="AP5">
        <f t="shared" si="19"/>
        <v>73</v>
      </c>
      <c r="AQ5">
        <f t="shared" si="20"/>
        <v>82</v>
      </c>
      <c r="AR5">
        <f t="shared" si="21"/>
        <v>86</v>
      </c>
      <c r="AS5">
        <f t="shared" si="22"/>
        <v>66</v>
      </c>
      <c r="AU5">
        <f t="shared" si="33"/>
        <v>3</v>
      </c>
      <c r="AV5">
        <f t="shared" si="34"/>
        <v>3</v>
      </c>
      <c r="AW5">
        <f t="shared" si="23"/>
        <v>6</v>
      </c>
      <c r="AX5">
        <f t="shared" si="24"/>
        <v>0</v>
      </c>
      <c r="AY5">
        <f t="shared" si="25"/>
        <v>0</v>
      </c>
      <c r="AZ5">
        <f t="shared" si="26"/>
        <v>1</v>
      </c>
      <c r="BA5">
        <f t="shared" si="27"/>
        <v>3</v>
      </c>
      <c r="BB5">
        <f t="shared" si="28"/>
        <v>10</v>
      </c>
    </row>
    <row r="6" spans="1:54" x14ac:dyDescent="0.35">
      <c r="A6" t="s">
        <v>4</v>
      </c>
      <c r="B6">
        <f t="shared" ca="1" si="29"/>
        <v>28</v>
      </c>
      <c r="C6">
        <f t="shared" ca="1" si="9"/>
        <v>96</v>
      </c>
      <c r="D6">
        <f t="shared" ca="1" si="9"/>
        <v>19</v>
      </c>
      <c r="E6">
        <f t="shared" ca="1" si="9"/>
        <v>27</v>
      </c>
      <c r="F6">
        <f t="shared" ca="1" si="9"/>
        <v>81</v>
      </c>
      <c r="G6">
        <f t="shared" ca="1" si="9"/>
        <v>59</v>
      </c>
      <c r="H6">
        <f t="shared" ca="1" si="9"/>
        <v>55</v>
      </c>
      <c r="I6">
        <v>1000</v>
      </c>
      <c r="K6" t="s">
        <v>4</v>
      </c>
      <c r="L6">
        <v>79</v>
      </c>
      <c r="M6">
        <v>100</v>
      </c>
      <c r="N6">
        <v>87</v>
      </c>
      <c r="O6">
        <v>78</v>
      </c>
      <c r="P6">
        <v>34</v>
      </c>
      <c r="Q6">
        <v>58</v>
      </c>
      <c r="R6">
        <v>52</v>
      </c>
      <c r="S6">
        <v>1000</v>
      </c>
      <c r="U6" t="str">
        <f t="shared" si="30"/>
        <v>O4</v>
      </c>
      <c r="V6" s="1">
        <f t="shared" si="31"/>
        <v>4</v>
      </c>
      <c r="W6" s="1">
        <f t="shared" si="10"/>
        <v>1</v>
      </c>
      <c r="X6" s="1">
        <f t="shared" si="11"/>
        <v>3</v>
      </c>
      <c r="Y6" s="1">
        <f t="shared" si="12"/>
        <v>2</v>
      </c>
      <c r="Z6" s="1">
        <f t="shared" si="13"/>
        <v>12</v>
      </c>
      <c r="AA6" s="1">
        <f t="shared" si="14"/>
        <v>9</v>
      </c>
      <c r="AB6" s="1">
        <f t="shared" si="15"/>
        <v>5</v>
      </c>
      <c r="AC6" s="1">
        <f t="shared" si="0"/>
        <v>1000</v>
      </c>
      <c r="AD6">
        <f t="shared" si="16"/>
        <v>79</v>
      </c>
      <c r="AE6">
        <f t="shared" si="1"/>
        <v>100</v>
      </c>
      <c r="AF6">
        <f t="shared" si="2"/>
        <v>87</v>
      </c>
      <c r="AG6">
        <f t="shared" si="3"/>
        <v>78</v>
      </c>
      <c r="AH6">
        <f t="shared" si="4"/>
        <v>34</v>
      </c>
      <c r="AI6">
        <f t="shared" si="5"/>
        <v>58</v>
      </c>
      <c r="AJ6">
        <f t="shared" si="6"/>
        <v>52</v>
      </c>
      <c r="AL6">
        <v>4</v>
      </c>
      <c r="AM6">
        <f t="shared" si="32"/>
        <v>79</v>
      </c>
      <c r="AN6">
        <f t="shared" si="17"/>
        <v>65</v>
      </c>
      <c r="AO6">
        <f t="shared" si="18"/>
        <v>87</v>
      </c>
      <c r="AP6">
        <f t="shared" si="19"/>
        <v>73</v>
      </c>
      <c r="AQ6">
        <f t="shared" si="20"/>
        <v>81</v>
      </c>
      <c r="AR6">
        <f t="shared" si="21"/>
        <v>83</v>
      </c>
      <c r="AS6">
        <f t="shared" si="22"/>
        <v>56</v>
      </c>
      <c r="AU6">
        <f t="shared" si="33"/>
        <v>4</v>
      </c>
      <c r="AV6">
        <f t="shared" si="34"/>
        <v>4</v>
      </c>
      <c r="AW6">
        <f t="shared" si="23"/>
        <v>1</v>
      </c>
      <c r="AX6">
        <f t="shared" si="24"/>
        <v>17</v>
      </c>
      <c r="AY6">
        <f t="shared" si="25"/>
        <v>3</v>
      </c>
      <c r="AZ6">
        <f t="shared" si="26"/>
        <v>16</v>
      </c>
      <c r="BA6">
        <f t="shared" si="27"/>
        <v>2</v>
      </c>
      <c r="BB6">
        <f t="shared" si="28"/>
        <v>4</v>
      </c>
    </row>
    <row r="7" spans="1:54" x14ac:dyDescent="0.35">
      <c r="A7" t="s">
        <v>5</v>
      </c>
      <c r="B7">
        <f t="shared" ca="1" si="29"/>
        <v>77</v>
      </c>
      <c r="C7">
        <f t="shared" ca="1" si="9"/>
        <v>36</v>
      </c>
      <c r="D7">
        <f t="shared" ca="1" si="9"/>
        <v>96</v>
      </c>
      <c r="E7">
        <f t="shared" ca="1" si="9"/>
        <v>65</v>
      </c>
      <c r="F7">
        <f t="shared" ca="1" si="9"/>
        <v>97</v>
      </c>
      <c r="G7">
        <f t="shared" ca="1" si="9"/>
        <v>10</v>
      </c>
      <c r="H7">
        <f t="shared" ca="1" si="9"/>
        <v>58</v>
      </c>
      <c r="I7">
        <v>1000</v>
      </c>
      <c r="K7" t="s">
        <v>5</v>
      </c>
      <c r="L7">
        <v>15</v>
      </c>
      <c r="M7">
        <v>64</v>
      </c>
      <c r="N7">
        <v>70</v>
      </c>
      <c r="O7">
        <v>91</v>
      </c>
      <c r="P7">
        <v>95</v>
      </c>
      <c r="Q7">
        <v>11</v>
      </c>
      <c r="R7">
        <v>2</v>
      </c>
      <c r="S7">
        <v>1000</v>
      </c>
      <c r="U7" t="str">
        <f t="shared" si="30"/>
        <v>O5</v>
      </c>
      <c r="V7" s="1">
        <f t="shared" si="31"/>
        <v>11</v>
      </c>
      <c r="W7" s="1">
        <f t="shared" si="10"/>
        <v>5</v>
      </c>
      <c r="X7" s="1">
        <f t="shared" si="11"/>
        <v>5</v>
      </c>
      <c r="Y7" s="1">
        <f t="shared" si="12"/>
        <v>1</v>
      </c>
      <c r="Z7" s="1">
        <f t="shared" si="13"/>
        <v>1</v>
      </c>
      <c r="AA7" s="1">
        <f t="shared" si="14"/>
        <v>15</v>
      </c>
      <c r="AB7" s="1">
        <f t="shared" si="15"/>
        <v>15</v>
      </c>
      <c r="AC7" s="1">
        <f t="shared" si="0"/>
        <v>1000</v>
      </c>
      <c r="AD7">
        <f t="shared" si="16"/>
        <v>15</v>
      </c>
      <c r="AE7">
        <f t="shared" si="1"/>
        <v>64</v>
      </c>
      <c r="AF7">
        <f t="shared" si="2"/>
        <v>70</v>
      </c>
      <c r="AG7">
        <f t="shared" si="3"/>
        <v>91</v>
      </c>
      <c r="AH7">
        <f t="shared" si="4"/>
        <v>95</v>
      </c>
      <c r="AI7">
        <f t="shared" si="5"/>
        <v>11</v>
      </c>
      <c r="AJ7">
        <f t="shared" si="6"/>
        <v>2</v>
      </c>
      <c r="AL7">
        <v>5</v>
      </c>
      <c r="AM7">
        <f t="shared" si="32"/>
        <v>75</v>
      </c>
      <c r="AN7">
        <f t="shared" si="17"/>
        <v>64</v>
      </c>
      <c r="AO7">
        <f t="shared" si="18"/>
        <v>70</v>
      </c>
      <c r="AP7">
        <f t="shared" si="19"/>
        <v>70</v>
      </c>
      <c r="AQ7">
        <f t="shared" si="20"/>
        <v>65</v>
      </c>
      <c r="AR7">
        <f t="shared" si="21"/>
        <v>81</v>
      </c>
      <c r="AS7">
        <f t="shared" si="22"/>
        <v>52</v>
      </c>
      <c r="AU7">
        <f t="shared" si="33"/>
        <v>5</v>
      </c>
      <c r="AV7">
        <f t="shared" si="34"/>
        <v>1</v>
      </c>
      <c r="AW7">
        <f t="shared" si="23"/>
        <v>6</v>
      </c>
      <c r="AX7">
        <f t="shared" si="24"/>
        <v>6</v>
      </c>
      <c r="AY7">
        <f t="shared" si="25"/>
        <v>1</v>
      </c>
      <c r="AZ7">
        <f t="shared" si="26"/>
        <v>1</v>
      </c>
      <c r="BA7">
        <f t="shared" si="27"/>
        <v>7</v>
      </c>
      <c r="BB7">
        <f t="shared" si="28"/>
        <v>5</v>
      </c>
    </row>
    <row r="8" spans="1:54" x14ac:dyDescent="0.35">
      <c r="A8" t="s">
        <v>6</v>
      </c>
      <c r="B8">
        <f t="shared" ca="1" si="29"/>
        <v>97</v>
      </c>
      <c r="C8">
        <f t="shared" ca="1" si="9"/>
        <v>67</v>
      </c>
      <c r="D8">
        <f t="shared" ca="1" si="9"/>
        <v>41</v>
      </c>
      <c r="E8">
        <f t="shared" ca="1" si="9"/>
        <v>70</v>
      </c>
      <c r="F8">
        <f t="shared" ca="1" si="9"/>
        <v>41</v>
      </c>
      <c r="G8">
        <f t="shared" ca="1" si="9"/>
        <v>93</v>
      </c>
      <c r="H8">
        <f t="shared" ca="1" si="9"/>
        <v>49</v>
      </c>
      <c r="I8">
        <v>1000</v>
      </c>
      <c r="K8" t="s">
        <v>6</v>
      </c>
      <c r="L8">
        <v>30</v>
      </c>
      <c r="M8">
        <v>15</v>
      </c>
      <c r="N8">
        <v>97</v>
      </c>
      <c r="O8">
        <v>9</v>
      </c>
      <c r="P8">
        <v>64</v>
      </c>
      <c r="Q8">
        <v>74</v>
      </c>
      <c r="R8">
        <v>5</v>
      </c>
      <c r="S8">
        <v>1000</v>
      </c>
      <c r="U8" t="str">
        <f t="shared" si="30"/>
        <v>O6</v>
      </c>
      <c r="V8" s="1">
        <f t="shared" si="31"/>
        <v>8</v>
      </c>
      <c r="W8" s="1">
        <f t="shared" si="10"/>
        <v>14</v>
      </c>
      <c r="X8" s="1">
        <f t="shared" si="11"/>
        <v>2</v>
      </c>
      <c r="Y8" s="1">
        <f t="shared" si="12"/>
        <v>15</v>
      </c>
      <c r="Z8" s="1">
        <f t="shared" si="13"/>
        <v>6</v>
      </c>
      <c r="AA8" s="1">
        <f t="shared" si="14"/>
        <v>6</v>
      </c>
      <c r="AB8" s="1">
        <f t="shared" si="15"/>
        <v>14</v>
      </c>
      <c r="AC8" s="1">
        <f t="shared" si="0"/>
        <v>1000</v>
      </c>
      <c r="AD8">
        <f t="shared" si="16"/>
        <v>30</v>
      </c>
      <c r="AE8">
        <f t="shared" si="1"/>
        <v>15</v>
      </c>
      <c r="AF8">
        <f t="shared" si="2"/>
        <v>97</v>
      </c>
      <c r="AG8">
        <f t="shared" si="3"/>
        <v>9</v>
      </c>
      <c r="AH8">
        <f t="shared" si="4"/>
        <v>64</v>
      </c>
      <c r="AI8">
        <f t="shared" si="5"/>
        <v>74</v>
      </c>
      <c r="AJ8">
        <f t="shared" si="6"/>
        <v>5</v>
      </c>
      <c r="AL8">
        <v>6</v>
      </c>
      <c r="AM8">
        <f t="shared" si="32"/>
        <v>74</v>
      </c>
      <c r="AN8">
        <f t="shared" si="17"/>
        <v>58</v>
      </c>
      <c r="AO8">
        <f t="shared" si="18"/>
        <v>64</v>
      </c>
      <c r="AP8">
        <f t="shared" si="19"/>
        <v>69</v>
      </c>
      <c r="AQ8">
        <f t="shared" si="20"/>
        <v>64</v>
      </c>
      <c r="AR8">
        <f t="shared" si="21"/>
        <v>74</v>
      </c>
      <c r="AS8">
        <f t="shared" si="22"/>
        <v>47</v>
      </c>
      <c r="AU8">
        <f t="shared" si="33"/>
        <v>6</v>
      </c>
      <c r="AV8">
        <f t="shared" si="34"/>
        <v>4</v>
      </c>
      <c r="AW8">
        <f t="shared" si="23"/>
        <v>4</v>
      </c>
      <c r="AX8">
        <f t="shared" si="24"/>
        <v>5</v>
      </c>
      <c r="AY8">
        <f t="shared" si="25"/>
        <v>2</v>
      </c>
      <c r="AZ8">
        <f t="shared" si="26"/>
        <v>0</v>
      </c>
      <c r="BA8">
        <f t="shared" si="27"/>
        <v>2</v>
      </c>
      <c r="BB8">
        <f t="shared" si="28"/>
        <v>9</v>
      </c>
    </row>
    <row r="9" spans="1:54" x14ac:dyDescent="0.35">
      <c r="A9" t="s">
        <v>7</v>
      </c>
      <c r="B9">
        <f t="shared" ca="1" si="29"/>
        <v>52</v>
      </c>
      <c r="C9">
        <f t="shared" ca="1" si="9"/>
        <v>7</v>
      </c>
      <c r="D9">
        <f t="shared" ca="1" si="9"/>
        <v>38</v>
      </c>
      <c r="E9">
        <f t="shared" ca="1" si="9"/>
        <v>21</v>
      </c>
      <c r="F9">
        <f t="shared" ca="1" si="9"/>
        <v>35</v>
      </c>
      <c r="G9">
        <f t="shared" ca="1" si="9"/>
        <v>56</v>
      </c>
      <c r="H9">
        <f t="shared" ca="1" si="9"/>
        <v>47</v>
      </c>
      <c r="I9">
        <v>1000</v>
      </c>
      <c r="K9" t="s">
        <v>7</v>
      </c>
      <c r="L9">
        <v>82</v>
      </c>
      <c r="M9">
        <v>22</v>
      </c>
      <c r="N9">
        <v>87</v>
      </c>
      <c r="O9">
        <v>67</v>
      </c>
      <c r="P9">
        <v>64</v>
      </c>
      <c r="Q9">
        <v>83</v>
      </c>
      <c r="R9">
        <v>16</v>
      </c>
      <c r="S9">
        <v>1000</v>
      </c>
      <c r="U9" t="str">
        <f t="shared" si="30"/>
        <v>O7</v>
      </c>
      <c r="V9" s="1">
        <f t="shared" si="31"/>
        <v>3</v>
      </c>
      <c r="W9" s="1">
        <f t="shared" si="10"/>
        <v>11</v>
      </c>
      <c r="X9" s="1">
        <f t="shared" si="11"/>
        <v>3</v>
      </c>
      <c r="Y9" s="1">
        <f t="shared" si="12"/>
        <v>7</v>
      </c>
      <c r="Z9" s="1">
        <f t="shared" si="13"/>
        <v>6</v>
      </c>
      <c r="AA9" s="1">
        <f t="shared" si="14"/>
        <v>4</v>
      </c>
      <c r="AB9" s="1">
        <f t="shared" si="15"/>
        <v>13</v>
      </c>
      <c r="AC9" s="1">
        <f t="shared" si="0"/>
        <v>1000</v>
      </c>
      <c r="AD9">
        <f t="shared" si="16"/>
        <v>82</v>
      </c>
      <c r="AE9">
        <f t="shared" si="1"/>
        <v>22</v>
      </c>
      <c r="AF9">
        <f t="shared" si="2"/>
        <v>87</v>
      </c>
      <c r="AG9">
        <f t="shared" si="3"/>
        <v>67</v>
      </c>
      <c r="AH9">
        <f t="shared" si="4"/>
        <v>64</v>
      </c>
      <c r="AI9">
        <f t="shared" si="5"/>
        <v>83</v>
      </c>
      <c r="AJ9">
        <f t="shared" si="6"/>
        <v>16</v>
      </c>
      <c r="AL9">
        <v>7</v>
      </c>
      <c r="AM9">
        <f t="shared" si="32"/>
        <v>70</v>
      </c>
      <c r="AN9">
        <f t="shared" si="17"/>
        <v>54</v>
      </c>
      <c r="AO9">
        <f t="shared" si="18"/>
        <v>59</v>
      </c>
      <c r="AP9">
        <f t="shared" si="19"/>
        <v>67</v>
      </c>
      <c r="AQ9">
        <f t="shared" si="20"/>
        <v>64</v>
      </c>
      <c r="AR9">
        <f t="shared" si="21"/>
        <v>72</v>
      </c>
      <c r="AS9">
        <f t="shared" si="22"/>
        <v>38</v>
      </c>
      <c r="AU9">
        <f t="shared" si="33"/>
        <v>7</v>
      </c>
      <c r="AV9">
        <f t="shared" si="34"/>
        <v>40</v>
      </c>
      <c r="AW9">
        <f t="shared" si="23"/>
        <v>11</v>
      </c>
      <c r="AX9">
        <f t="shared" si="24"/>
        <v>11</v>
      </c>
      <c r="AY9">
        <f t="shared" si="25"/>
        <v>0</v>
      </c>
      <c r="AZ9">
        <f t="shared" si="26"/>
        <v>7</v>
      </c>
      <c r="BA9">
        <f t="shared" si="27"/>
        <v>4</v>
      </c>
      <c r="BB9">
        <f t="shared" si="28"/>
        <v>2</v>
      </c>
    </row>
    <row r="10" spans="1:54" x14ac:dyDescent="0.35">
      <c r="A10" t="s">
        <v>8</v>
      </c>
      <c r="B10">
        <f t="shared" ca="1" si="29"/>
        <v>69</v>
      </c>
      <c r="C10">
        <f t="shared" ca="1" si="9"/>
        <v>19</v>
      </c>
      <c r="D10">
        <f t="shared" ca="1" si="9"/>
        <v>15</v>
      </c>
      <c r="E10">
        <f t="shared" ca="1" si="9"/>
        <v>39</v>
      </c>
      <c r="F10">
        <f t="shared" ca="1" si="9"/>
        <v>95</v>
      </c>
      <c r="G10">
        <f t="shared" ca="1" si="9"/>
        <v>52</v>
      </c>
      <c r="H10">
        <f t="shared" ca="1" si="9"/>
        <v>19</v>
      </c>
      <c r="I10">
        <v>1000</v>
      </c>
      <c r="K10" t="s">
        <v>8</v>
      </c>
      <c r="L10">
        <v>75</v>
      </c>
      <c r="M10">
        <v>91</v>
      </c>
      <c r="N10">
        <v>98</v>
      </c>
      <c r="O10">
        <v>66</v>
      </c>
      <c r="P10">
        <v>21</v>
      </c>
      <c r="Q10">
        <v>31</v>
      </c>
      <c r="R10">
        <v>18</v>
      </c>
      <c r="S10">
        <v>1000</v>
      </c>
      <c r="U10" t="str">
        <f t="shared" si="30"/>
        <v>O8</v>
      </c>
      <c r="V10" s="1">
        <f t="shared" si="31"/>
        <v>5</v>
      </c>
      <c r="W10" s="1">
        <f t="shared" si="10"/>
        <v>2</v>
      </c>
      <c r="X10" s="1">
        <f t="shared" si="11"/>
        <v>1</v>
      </c>
      <c r="Y10" s="1">
        <f t="shared" si="12"/>
        <v>9</v>
      </c>
      <c r="Z10" s="1">
        <f t="shared" si="13"/>
        <v>14</v>
      </c>
      <c r="AA10" s="1">
        <f t="shared" si="14"/>
        <v>13</v>
      </c>
      <c r="AB10" s="1">
        <f t="shared" si="15"/>
        <v>12</v>
      </c>
      <c r="AC10" s="1">
        <f t="shared" si="0"/>
        <v>1000</v>
      </c>
      <c r="AD10">
        <f t="shared" si="16"/>
        <v>75</v>
      </c>
      <c r="AE10">
        <f t="shared" si="1"/>
        <v>91</v>
      </c>
      <c r="AF10">
        <f t="shared" si="2"/>
        <v>98</v>
      </c>
      <c r="AG10">
        <f t="shared" si="3"/>
        <v>66</v>
      </c>
      <c r="AH10">
        <f t="shared" si="4"/>
        <v>21</v>
      </c>
      <c r="AI10">
        <f t="shared" si="5"/>
        <v>31</v>
      </c>
      <c r="AJ10">
        <f t="shared" si="6"/>
        <v>18</v>
      </c>
      <c r="AL10">
        <v>8</v>
      </c>
      <c r="AM10">
        <f t="shared" si="32"/>
        <v>30</v>
      </c>
      <c r="AN10">
        <f t="shared" si="17"/>
        <v>43</v>
      </c>
      <c r="AO10">
        <f t="shared" si="18"/>
        <v>48</v>
      </c>
      <c r="AP10">
        <f t="shared" si="19"/>
        <v>67</v>
      </c>
      <c r="AQ10">
        <f t="shared" si="20"/>
        <v>57</v>
      </c>
      <c r="AR10">
        <f t="shared" si="21"/>
        <v>68</v>
      </c>
      <c r="AS10">
        <f t="shared" si="22"/>
        <v>36</v>
      </c>
      <c r="AU10">
        <f t="shared" si="33"/>
        <v>8</v>
      </c>
      <c r="AV10">
        <f t="shared" si="34"/>
        <v>5</v>
      </c>
      <c r="AW10">
        <f t="shared" si="23"/>
        <v>6</v>
      </c>
      <c r="AX10">
        <f t="shared" si="24"/>
        <v>1</v>
      </c>
      <c r="AY10">
        <f t="shared" si="25"/>
        <v>1</v>
      </c>
      <c r="AZ10">
        <f t="shared" si="26"/>
        <v>6</v>
      </c>
      <c r="BA10">
        <f t="shared" si="27"/>
        <v>10</v>
      </c>
      <c r="BB10">
        <f t="shared" si="28"/>
        <v>7</v>
      </c>
    </row>
    <row r="11" spans="1:54" x14ac:dyDescent="0.35">
      <c r="A11" t="s">
        <v>9</v>
      </c>
      <c r="B11">
        <f t="shared" ca="1" si="29"/>
        <v>91</v>
      </c>
      <c r="C11">
        <f t="shared" ca="1" si="9"/>
        <v>85</v>
      </c>
      <c r="D11">
        <f t="shared" ca="1" si="9"/>
        <v>9</v>
      </c>
      <c r="E11">
        <f t="shared" ca="1" si="9"/>
        <v>91</v>
      </c>
      <c r="F11">
        <f t="shared" ca="1" si="9"/>
        <v>76</v>
      </c>
      <c r="G11">
        <f t="shared" ca="1" si="9"/>
        <v>28</v>
      </c>
      <c r="H11">
        <f t="shared" ca="1" si="9"/>
        <v>92</v>
      </c>
      <c r="I11">
        <v>1000</v>
      </c>
      <c r="K11" t="s">
        <v>9</v>
      </c>
      <c r="L11">
        <v>25</v>
      </c>
      <c r="M11">
        <v>18</v>
      </c>
      <c r="N11">
        <v>22</v>
      </c>
      <c r="O11">
        <v>69</v>
      </c>
      <c r="P11">
        <v>32</v>
      </c>
      <c r="Q11">
        <v>12</v>
      </c>
      <c r="R11">
        <v>66</v>
      </c>
      <c r="S11">
        <v>1000</v>
      </c>
      <c r="U11" t="str">
        <f t="shared" si="30"/>
        <v>O9</v>
      </c>
      <c r="V11" s="1">
        <f t="shared" si="31"/>
        <v>9</v>
      </c>
      <c r="W11" s="1">
        <f t="shared" si="10"/>
        <v>13</v>
      </c>
      <c r="X11" s="1">
        <f t="shared" si="11"/>
        <v>11</v>
      </c>
      <c r="Y11" s="1">
        <f t="shared" si="12"/>
        <v>6</v>
      </c>
      <c r="Z11" s="1">
        <f t="shared" si="13"/>
        <v>13</v>
      </c>
      <c r="AA11" s="1">
        <f t="shared" si="14"/>
        <v>14</v>
      </c>
      <c r="AB11" s="1">
        <f t="shared" si="15"/>
        <v>3</v>
      </c>
      <c r="AC11" s="1">
        <f t="shared" si="0"/>
        <v>1000</v>
      </c>
      <c r="AD11">
        <f t="shared" si="16"/>
        <v>25</v>
      </c>
      <c r="AE11">
        <f t="shared" si="1"/>
        <v>18</v>
      </c>
      <c r="AF11">
        <f t="shared" si="2"/>
        <v>22</v>
      </c>
      <c r="AG11">
        <f t="shared" si="3"/>
        <v>69</v>
      </c>
      <c r="AH11">
        <f t="shared" si="4"/>
        <v>32</v>
      </c>
      <c r="AI11">
        <f t="shared" si="5"/>
        <v>12</v>
      </c>
      <c r="AJ11">
        <f t="shared" si="6"/>
        <v>66</v>
      </c>
      <c r="AL11">
        <v>9</v>
      </c>
      <c r="AM11">
        <f t="shared" si="32"/>
        <v>25</v>
      </c>
      <c r="AN11">
        <f t="shared" si="17"/>
        <v>37</v>
      </c>
      <c r="AO11">
        <f t="shared" si="18"/>
        <v>47</v>
      </c>
      <c r="AP11">
        <f t="shared" si="19"/>
        <v>66</v>
      </c>
      <c r="AQ11">
        <f t="shared" si="20"/>
        <v>51</v>
      </c>
      <c r="AR11">
        <f t="shared" si="21"/>
        <v>58</v>
      </c>
      <c r="AS11">
        <f t="shared" si="22"/>
        <v>29</v>
      </c>
      <c r="AU11">
        <f t="shared" si="33"/>
        <v>9</v>
      </c>
      <c r="AV11">
        <f t="shared" si="34"/>
        <v>2</v>
      </c>
      <c r="AW11">
        <f t="shared" si="23"/>
        <v>8</v>
      </c>
      <c r="AX11">
        <f t="shared" si="24"/>
        <v>14</v>
      </c>
      <c r="AY11">
        <f t="shared" si="25"/>
        <v>8</v>
      </c>
      <c r="AZ11">
        <f t="shared" si="26"/>
        <v>5</v>
      </c>
      <c r="BA11">
        <f t="shared" si="27"/>
        <v>4</v>
      </c>
      <c r="BB11">
        <f t="shared" si="28"/>
        <v>0</v>
      </c>
    </row>
    <row r="12" spans="1:54" x14ac:dyDescent="0.35">
      <c r="A12" t="s">
        <v>10</v>
      </c>
      <c r="B12">
        <f t="shared" ca="1" si="29"/>
        <v>82</v>
      </c>
      <c r="C12">
        <f t="shared" ca="1" si="9"/>
        <v>99</v>
      </c>
      <c r="D12">
        <f t="shared" ca="1" si="9"/>
        <v>70</v>
      </c>
      <c r="E12">
        <f t="shared" ca="1" si="9"/>
        <v>26</v>
      </c>
      <c r="F12">
        <f t="shared" ca="1" si="9"/>
        <v>52</v>
      </c>
      <c r="G12">
        <f t="shared" ca="1" si="9"/>
        <v>89</v>
      </c>
      <c r="H12">
        <f t="shared" ca="1" si="9"/>
        <v>52</v>
      </c>
      <c r="I12">
        <v>1000</v>
      </c>
      <c r="K12" t="s">
        <v>10</v>
      </c>
      <c r="L12">
        <v>2</v>
      </c>
      <c r="M12">
        <v>65</v>
      </c>
      <c r="N12">
        <v>5</v>
      </c>
      <c r="O12">
        <v>57</v>
      </c>
      <c r="P12">
        <v>43</v>
      </c>
      <c r="Q12">
        <v>72</v>
      </c>
      <c r="R12">
        <v>96</v>
      </c>
      <c r="S12">
        <v>1000</v>
      </c>
      <c r="U12" t="str">
        <f t="shared" si="30"/>
        <v>O10</v>
      </c>
      <c r="V12" s="1">
        <f t="shared" si="31"/>
        <v>15</v>
      </c>
      <c r="W12" s="1">
        <f t="shared" si="10"/>
        <v>4</v>
      </c>
      <c r="X12" s="1">
        <f t="shared" si="11"/>
        <v>14</v>
      </c>
      <c r="Y12" s="1">
        <f t="shared" si="12"/>
        <v>11</v>
      </c>
      <c r="Z12" s="1">
        <f t="shared" si="13"/>
        <v>11</v>
      </c>
      <c r="AA12" s="1">
        <f t="shared" si="14"/>
        <v>7</v>
      </c>
      <c r="AB12" s="1">
        <f t="shared" si="15"/>
        <v>1</v>
      </c>
      <c r="AC12" s="1">
        <f t="shared" si="0"/>
        <v>1000</v>
      </c>
      <c r="AD12">
        <f t="shared" si="16"/>
        <v>2</v>
      </c>
      <c r="AE12">
        <f t="shared" si="1"/>
        <v>65</v>
      </c>
      <c r="AF12">
        <f t="shared" si="2"/>
        <v>5</v>
      </c>
      <c r="AG12">
        <f t="shared" si="3"/>
        <v>57</v>
      </c>
      <c r="AH12">
        <f t="shared" si="4"/>
        <v>43</v>
      </c>
      <c r="AI12">
        <f t="shared" si="5"/>
        <v>72</v>
      </c>
      <c r="AJ12">
        <f t="shared" si="6"/>
        <v>96</v>
      </c>
      <c r="AL12">
        <v>10</v>
      </c>
      <c r="AM12">
        <f t="shared" si="32"/>
        <v>23</v>
      </c>
      <c r="AN12">
        <f t="shared" si="17"/>
        <v>29</v>
      </c>
      <c r="AO12">
        <f t="shared" si="18"/>
        <v>33</v>
      </c>
      <c r="AP12">
        <f t="shared" si="19"/>
        <v>58</v>
      </c>
      <c r="AQ12">
        <f t="shared" si="20"/>
        <v>46</v>
      </c>
      <c r="AR12">
        <f t="shared" si="21"/>
        <v>54</v>
      </c>
      <c r="AS12">
        <f t="shared" si="22"/>
        <v>29</v>
      </c>
      <c r="AU12">
        <f t="shared" si="33"/>
        <v>10</v>
      </c>
      <c r="AV12">
        <f t="shared" si="34"/>
        <v>8</v>
      </c>
      <c r="AW12">
        <f t="shared" si="23"/>
        <v>7</v>
      </c>
      <c r="AX12">
        <f t="shared" si="24"/>
        <v>11</v>
      </c>
      <c r="AY12">
        <f t="shared" si="25"/>
        <v>1</v>
      </c>
      <c r="AZ12">
        <f t="shared" si="26"/>
        <v>3</v>
      </c>
      <c r="BA12">
        <f t="shared" si="27"/>
        <v>16</v>
      </c>
      <c r="BB12">
        <f t="shared" si="28"/>
        <v>5</v>
      </c>
    </row>
    <row r="13" spans="1:54" x14ac:dyDescent="0.35">
      <c r="A13" t="s">
        <v>11</v>
      </c>
      <c r="B13">
        <f t="shared" ca="1" si="29"/>
        <v>29</v>
      </c>
      <c r="C13">
        <f t="shared" ca="1" si="9"/>
        <v>40</v>
      </c>
      <c r="D13">
        <f t="shared" ca="1" si="9"/>
        <v>33</v>
      </c>
      <c r="E13">
        <f t="shared" ca="1" si="9"/>
        <v>61</v>
      </c>
      <c r="F13">
        <f t="shared" ca="1" si="9"/>
        <v>20</v>
      </c>
      <c r="G13">
        <f t="shared" ca="1" si="9"/>
        <v>51</v>
      </c>
      <c r="H13">
        <f t="shared" ca="1" si="9"/>
        <v>93</v>
      </c>
      <c r="I13">
        <v>1000</v>
      </c>
      <c r="K13" t="s">
        <v>11</v>
      </c>
      <c r="L13">
        <v>74</v>
      </c>
      <c r="M13">
        <v>54</v>
      </c>
      <c r="N13">
        <v>47</v>
      </c>
      <c r="O13">
        <v>67</v>
      </c>
      <c r="P13">
        <v>93</v>
      </c>
      <c r="Q13">
        <v>86</v>
      </c>
      <c r="R13">
        <v>47</v>
      </c>
      <c r="S13">
        <v>1000</v>
      </c>
      <c r="U13" t="str">
        <f t="shared" si="30"/>
        <v>O11</v>
      </c>
      <c r="V13" s="1">
        <f t="shared" si="31"/>
        <v>6</v>
      </c>
      <c r="W13" s="1">
        <f t="shared" si="10"/>
        <v>7</v>
      </c>
      <c r="X13" s="1">
        <f t="shared" si="11"/>
        <v>9</v>
      </c>
      <c r="Y13" s="1">
        <f t="shared" si="12"/>
        <v>7</v>
      </c>
      <c r="Z13" s="1">
        <f t="shared" si="13"/>
        <v>2</v>
      </c>
      <c r="AA13" s="1">
        <f t="shared" si="14"/>
        <v>3</v>
      </c>
      <c r="AB13" s="1">
        <f t="shared" si="15"/>
        <v>6</v>
      </c>
      <c r="AC13" s="1">
        <f t="shared" si="0"/>
        <v>1000</v>
      </c>
      <c r="AD13">
        <f t="shared" si="16"/>
        <v>74</v>
      </c>
      <c r="AE13">
        <f t="shared" si="1"/>
        <v>54</v>
      </c>
      <c r="AF13">
        <f t="shared" si="2"/>
        <v>47</v>
      </c>
      <c r="AG13">
        <f t="shared" si="3"/>
        <v>67</v>
      </c>
      <c r="AH13">
        <f t="shared" si="4"/>
        <v>93</v>
      </c>
      <c r="AI13">
        <f t="shared" si="5"/>
        <v>86</v>
      </c>
      <c r="AJ13">
        <f t="shared" si="6"/>
        <v>47</v>
      </c>
      <c r="AL13">
        <v>11</v>
      </c>
      <c r="AM13">
        <f t="shared" si="32"/>
        <v>15</v>
      </c>
      <c r="AN13">
        <f t="shared" si="17"/>
        <v>22</v>
      </c>
      <c r="AO13">
        <f t="shared" si="18"/>
        <v>22</v>
      </c>
      <c r="AP13">
        <f t="shared" si="19"/>
        <v>57</v>
      </c>
      <c r="AQ13">
        <f t="shared" si="20"/>
        <v>43</v>
      </c>
      <c r="AR13">
        <f t="shared" si="21"/>
        <v>38</v>
      </c>
      <c r="AS13">
        <f t="shared" si="22"/>
        <v>24</v>
      </c>
      <c r="AU13">
        <f t="shared" si="33"/>
        <v>11</v>
      </c>
      <c r="AV13">
        <f t="shared" si="34"/>
        <v>2</v>
      </c>
      <c r="AW13">
        <f t="shared" si="23"/>
        <v>0</v>
      </c>
      <c r="AX13">
        <f t="shared" si="24"/>
        <v>9</v>
      </c>
      <c r="AY13">
        <f t="shared" si="25"/>
        <v>25</v>
      </c>
      <c r="AZ13">
        <f t="shared" si="26"/>
        <v>9</v>
      </c>
      <c r="BA13">
        <f t="shared" si="27"/>
        <v>4</v>
      </c>
      <c r="BB13">
        <f t="shared" si="28"/>
        <v>6</v>
      </c>
    </row>
    <row r="14" spans="1:54" x14ac:dyDescent="0.35">
      <c r="A14" t="s">
        <v>12</v>
      </c>
      <c r="B14">
        <f t="shared" ca="1" si="29"/>
        <v>3</v>
      </c>
      <c r="C14">
        <f t="shared" ca="1" si="9"/>
        <v>6</v>
      </c>
      <c r="D14">
        <f t="shared" ca="1" si="9"/>
        <v>81</v>
      </c>
      <c r="E14">
        <f t="shared" ca="1" si="9"/>
        <v>74</v>
      </c>
      <c r="F14">
        <f t="shared" ca="1" si="9"/>
        <v>81</v>
      </c>
      <c r="G14">
        <f t="shared" ca="1" si="9"/>
        <v>68</v>
      </c>
      <c r="H14">
        <f t="shared" ca="1" si="9"/>
        <v>33</v>
      </c>
      <c r="I14">
        <v>1000</v>
      </c>
      <c r="K14" t="s">
        <v>12</v>
      </c>
      <c r="L14">
        <v>6</v>
      </c>
      <c r="M14">
        <v>71</v>
      </c>
      <c r="N14">
        <v>33</v>
      </c>
      <c r="O14">
        <v>32</v>
      </c>
      <c r="P14">
        <v>7</v>
      </c>
      <c r="Q14">
        <v>54</v>
      </c>
      <c r="R14">
        <v>56</v>
      </c>
      <c r="S14">
        <v>1000</v>
      </c>
      <c r="U14" t="str">
        <f t="shared" si="30"/>
        <v>O12</v>
      </c>
      <c r="V14" s="1">
        <f t="shared" si="31"/>
        <v>13</v>
      </c>
      <c r="W14" s="1">
        <f t="shared" si="10"/>
        <v>3</v>
      </c>
      <c r="X14" s="1">
        <f t="shared" si="11"/>
        <v>10</v>
      </c>
      <c r="Y14" s="1">
        <f t="shared" si="12"/>
        <v>12</v>
      </c>
      <c r="Z14" s="1">
        <f t="shared" si="13"/>
        <v>15</v>
      </c>
      <c r="AA14" s="1">
        <f t="shared" si="14"/>
        <v>10</v>
      </c>
      <c r="AB14" s="1">
        <f t="shared" si="15"/>
        <v>4</v>
      </c>
      <c r="AC14" s="1">
        <f t="shared" si="0"/>
        <v>1000</v>
      </c>
      <c r="AD14">
        <f t="shared" si="16"/>
        <v>6</v>
      </c>
      <c r="AE14">
        <f t="shared" si="1"/>
        <v>71</v>
      </c>
      <c r="AF14">
        <f t="shared" si="2"/>
        <v>33</v>
      </c>
      <c r="AG14">
        <f t="shared" si="3"/>
        <v>32</v>
      </c>
      <c r="AH14">
        <f t="shared" si="4"/>
        <v>7</v>
      </c>
      <c r="AI14">
        <f t="shared" si="5"/>
        <v>54</v>
      </c>
      <c r="AJ14">
        <f t="shared" si="6"/>
        <v>56</v>
      </c>
      <c r="AL14">
        <v>12</v>
      </c>
      <c r="AM14">
        <f t="shared" si="32"/>
        <v>13</v>
      </c>
      <c r="AN14">
        <f t="shared" si="17"/>
        <v>22</v>
      </c>
      <c r="AO14">
        <f t="shared" si="18"/>
        <v>13</v>
      </c>
      <c r="AP14">
        <f t="shared" si="19"/>
        <v>32</v>
      </c>
      <c r="AQ14">
        <f t="shared" si="20"/>
        <v>34</v>
      </c>
      <c r="AR14">
        <f t="shared" si="21"/>
        <v>34</v>
      </c>
      <c r="AS14">
        <f t="shared" si="22"/>
        <v>18</v>
      </c>
      <c r="AU14">
        <f t="shared" si="33"/>
        <v>12</v>
      </c>
      <c r="AV14">
        <f t="shared" si="34"/>
        <v>7</v>
      </c>
      <c r="AW14">
        <f t="shared" si="23"/>
        <v>4</v>
      </c>
      <c r="AX14">
        <f t="shared" si="24"/>
        <v>5</v>
      </c>
      <c r="AY14">
        <f t="shared" si="25"/>
        <v>0</v>
      </c>
      <c r="AZ14">
        <f t="shared" si="26"/>
        <v>2</v>
      </c>
      <c r="BA14">
        <f t="shared" si="27"/>
        <v>3</v>
      </c>
      <c r="BB14">
        <f t="shared" si="28"/>
        <v>2</v>
      </c>
    </row>
    <row r="15" spans="1:54" x14ac:dyDescent="0.35">
      <c r="A15" t="s">
        <v>13</v>
      </c>
      <c r="B15">
        <f t="shared" ca="1" si="29"/>
        <v>68</v>
      </c>
      <c r="C15">
        <f t="shared" ca="1" si="9"/>
        <v>87</v>
      </c>
      <c r="D15">
        <f t="shared" ca="1" si="9"/>
        <v>16</v>
      </c>
      <c r="E15">
        <f t="shared" ca="1" si="9"/>
        <v>71</v>
      </c>
      <c r="F15">
        <f t="shared" ca="1" si="9"/>
        <v>30</v>
      </c>
      <c r="G15">
        <f t="shared" ca="1" si="9"/>
        <v>63</v>
      </c>
      <c r="H15">
        <f t="shared" ca="1" si="9"/>
        <v>89</v>
      </c>
      <c r="I15">
        <v>1000</v>
      </c>
      <c r="K15" t="s">
        <v>13</v>
      </c>
      <c r="L15">
        <v>70</v>
      </c>
      <c r="M15">
        <v>37</v>
      </c>
      <c r="N15">
        <v>64</v>
      </c>
      <c r="O15">
        <v>32</v>
      </c>
      <c r="P15">
        <v>82</v>
      </c>
      <c r="Q15">
        <v>34</v>
      </c>
      <c r="R15">
        <v>29</v>
      </c>
      <c r="S15">
        <v>1000</v>
      </c>
      <c r="U15" t="str">
        <f t="shared" si="30"/>
        <v>O13</v>
      </c>
      <c r="V15" s="1">
        <f t="shared" si="31"/>
        <v>7</v>
      </c>
      <c r="W15" s="1">
        <f t="shared" si="10"/>
        <v>9</v>
      </c>
      <c r="X15" s="1">
        <f t="shared" si="11"/>
        <v>6</v>
      </c>
      <c r="Y15" s="1">
        <f t="shared" si="12"/>
        <v>12</v>
      </c>
      <c r="Z15" s="1">
        <f t="shared" si="13"/>
        <v>3</v>
      </c>
      <c r="AA15" s="1">
        <f t="shared" si="14"/>
        <v>12</v>
      </c>
      <c r="AB15" s="1">
        <f t="shared" si="15"/>
        <v>9</v>
      </c>
      <c r="AC15" s="1">
        <f t="shared" si="0"/>
        <v>1000</v>
      </c>
      <c r="AD15">
        <f t="shared" si="16"/>
        <v>70</v>
      </c>
      <c r="AE15">
        <f t="shared" si="1"/>
        <v>37</v>
      </c>
      <c r="AF15">
        <f t="shared" si="2"/>
        <v>64</v>
      </c>
      <c r="AG15">
        <f t="shared" si="3"/>
        <v>32</v>
      </c>
      <c r="AH15">
        <f t="shared" si="4"/>
        <v>82</v>
      </c>
      <c r="AI15">
        <f t="shared" si="5"/>
        <v>34</v>
      </c>
      <c r="AJ15">
        <f t="shared" si="6"/>
        <v>29</v>
      </c>
      <c r="AL15">
        <v>13</v>
      </c>
      <c r="AM15">
        <f t="shared" si="32"/>
        <v>6</v>
      </c>
      <c r="AN15">
        <f t="shared" si="17"/>
        <v>18</v>
      </c>
      <c r="AO15">
        <f t="shared" si="18"/>
        <v>8</v>
      </c>
      <c r="AP15">
        <f t="shared" si="19"/>
        <v>32</v>
      </c>
      <c r="AQ15">
        <f t="shared" si="20"/>
        <v>32</v>
      </c>
      <c r="AR15">
        <f t="shared" si="21"/>
        <v>31</v>
      </c>
      <c r="AS15">
        <f t="shared" si="22"/>
        <v>16</v>
      </c>
      <c r="AU15">
        <f t="shared" si="33"/>
        <v>13</v>
      </c>
      <c r="AV15">
        <f t="shared" si="34"/>
        <v>3</v>
      </c>
      <c r="AW15">
        <f t="shared" si="23"/>
        <v>3</v>
      </c>
      <c r="AX15">
        <f t="shared" si="24"/>
        <v>3</v>
      </c>
      <c r="AY15">
        <f t="shared" si="25"/>
        <v>14</v>
      </c>
      <c r="AZ15">
        <f t="shared" si="26"/>
        <v>11</v>
      </c>
      <c r="BA15">
        <f t="shared" si="27"/>
        <v>19</v>
      </c>
      <c r="BB15">
        <f t="shared" si="28"/>
        <v>11</v>
      </c>
    </row>
    <row r="16" spans="1:54" x14ac:dyDescent="0.35">
      <c r="A16" t="s">
        <v>14</v>
      </c>
      <c r="B16">
        <f t="shared" ca="1" si="29"/>
        <v>61</v>
      </c>
      <c r="C16">
        <f t="shared" ca="1" si="9"/>
        <v>17</v>
      </c>
      <c r="D16">
        <f t="shared" ca="1" si="9"/>
        <v>97</v>
      </c>
      <c r="E16">
        <f t="shared" ca="1" si="9"/>
        <v>17</v>
      </c>
      <c r="F16">
        <f t="shared" ca="1" si="9"/>
        <v>96</v>
      </c>
      <c r="G16">
        <f t="shared" ca="1" si="9"/>
        <v>63</v>
      </c>
      <c r="H16">
        <f t="shared" ca="1" si="9"/>
        <v>65</v>
      </c>
      <c r="I16">
        <v>1000</v>
      </c>
      <c r="K16" t="s">
        <v>14</v>
      </c>
      <c r="L16">
        <v>90</v>
      </c>
      <c r="M16">
        <v>58</v>
      </c>
      <c r="N16">
        <v>8</v>
      </c>
      <c r="O16">
        <v>73</v>
      </c>
      <c r="P16">
        <v>46</v>
      </c>
      <c r="Q16">
        <v>38</v>
      </c>
      <c r="R16">
        <v>38</v>
      </c>
      <c r="S16">
        <v>1000</v>
      </c>
      <c r="U16" t="str">
        <f t="shared" si="30"/>
        <v>O14</v>
      </c>
      <c r="V16" s="1">
        <f t="shared" si="31"/>
        <v>2</v>
      </c>
      <c r="W16" s="1">
        <f t="shared" si="10"/>
        <v>6</v>
      </c>
      <c r="X16" s="1">
        <f t="shared" si="11"/>
        <v>13</v>
      </c>
      <c r="Y16" s="1">
        <f t="shared" si="12"/>
        <v>3</v>
      </c>
      <c r="Z16" s="1">
        <f t="shared" si="13"/>
        <v>10</v>
      </c>
      <c r="AA16" s="1">
        <f t="shared" si="14"/>
        <v>11</v>
      </c>
      <c r="AB16" s="1">
        <f t="shared" si="15"/>
        <v>7</v>
      </c>
      <c r="AC16" s="1">
        <f t="shared" si="0"/>
        <v>1000</v>
      </c>
      <c r="AD16">
        <f t="shared" si="16"/>
        <v>90</v>
      </c>
      <c r="AE16">
        <f t="shared" si="1"/>
        <v>58</v>
      </c>
      <c r="AF16">
        <f t="shared" si="2"/>
        <v>8</v>
      </c>
      <c r="AG16">
        <f t="shared" si="3"/>
        <v>73</v>
      </c>
      <c r="AH16">
        <f t="shared" si="4"/>
        <v>46</v>
      </c>
      <c r="AI16">
        <f t="shared" si="5"/>
        <v>38</v>
      </c>
      <c r="AJ16">
        <f t="shared" si="6"/>
        <v>38</v>
      </c>
      <c r="AL16">
        <v>14</v>
      </c>
      <c r="AM16">
        <f t="shared" si="32"/>
        <v>3</v>
      </c>
      <c r="AN16">
        <f t="shared" si="17"/>
        <v>15</v>
      </c>
      <c r="AO16">
        <f t="shared" si="18"/>
        <v>5</v>
      </c>
      <c r="AP16">
        <f t="shared" si="19"/>
        <v>18</v>
      </c>
      <c r="AQ16">
        <f t="shared" si="20"/>
        <v>21</v>
      </c>
      <c r="AR16">
        <f t="shared" si="21"/>
        <v>12</v>
      </c>
      <c r="AS16">
        <f t="shared" si="22"/>
        <v>5</v>
      </c>
      <c r="AU16">
        <f t="shared" si="33"/>
        <v>14</v>
      </c>
      <c r="AV16">
        <f t="shared" si="34"/>
        <v>1</v>
      </c>
      <c r="AW16">
        <f t="shared" si="23"/>
        <v>10</v>
      </c>
      <c r="AX16">
        <f t="shared" si="24"/>
        <v>1</v>
      </c>
      <c r="AY16">
        <f t="shared" si="25"/>
        <v>9</v>
      </c>
      <c r="AZ16">
        <f t="shared" si="26"/>
        <v>14</v>
      </c>
      <c r="BA16">
        <f t="shared" si="27"/>
        <v>1</v>
      </c>
      <c r="BB16">
        <f t="shared" si="28"/>
        <v>3</v>
      </c>
    </row>
    <row r="17" spans="1:54" x14ac:dyDescent="0.35">
      <c r="A17" t="s">
        <v>15</v>
      </c>
      <c r="B17">
        <f t="shared" ca="1" si="29"/>
        <v>16</v>
      </c>
      <c r="C17">
        <f t="shared" ca="1" si="9"/>
        <v>35</v>
      </c>
      <c r="D17">
        <f t="shared" ca="1" si="9"/>
        <v>73</v>
      </c>
      <c r="E17">
        <f t="shared" ca="1" si="9"/>
        <v>25</v>
      </c>
      <c r="F17">
        <f t="shared" ca="1" si="9"/>
        <v>63</v>
      </c>
      <c r="G17">
        <f t="shared" ca="1" si="9"/>
        <v>48</v>
      </c>
      <c r="H17">
        <f t="shared" ca="1" si="9"/>
        <v>89</v>
      </c>
      <c r="I17">
        <v>1000</v>
      </c>
      <c r="K17" t="s">
        <v>15</v>
      </c>
      <c r="L17">
        <v>13</v>
      </c>
      <c r="M17">
        <v>29</v>
      </c>
      <c r="N17">
        <v>48</v>
      </c>
      <c r="O17">
        <v>58</v>
      </c>
      <c r="P17">
        <v>65</v>
      </c>
      <c r="Q17">
        <v>68</v>
      </c>
      <c r="R17">
        <v>24</v>
      </c>
      <c r="S17">
        <v>1000</v>
      </c>
      <c r="U17" t="str">
        <f t="shared" si="30"/>
        <v>O15</v>
      </c>
      <c r="V17" s="1">
        <f t="shared" si="31"/>
        <v>12</v>
      </c>
      <c r="W17" s="1">
        <f t="shared" si="10"/>
        <v>10</v>
      </c>
      <c r="X17" s="1">
        <f t="shared" si="11"/>
        <v>8</v>
      </c>
      <c r="Y17" s="1">
        <f t="shared" si="12"/>
        <v>10</v>
      </c>
      <c r="Z17" s="1">
        <f t="shared" si="13"/>
        <v>5</v>
      </c>
      <c r="AA17" s="1">
        <f t="shared" si="14"/>
        <v>8</v>
      </c>
      <c r="AB17" s="1">
        <f t="shared" si="15"/>
        <v>11</v>
      </c>
      <c r="AC17" s="1">
        <f t="shared" si="0"/>
        <v>1000</v>
      </c>
      <c r="AD17">
        <f t="shared" si="16"/>
        <v>13</v>
      </c>
      <c r="AE17">
        <f t="shared" si="1"/>
        <v>29</v>
      </c>
      <c r="AF17">
        <f t="shared" si="2"/>
        <v>48</v>
      </c>
      <c r="AG17">
        <f t="shared" si="3"/>
        <v>58</v>
      </c>
      <c r="AH17">
        <f t="shared" si="4"/>
        <v>65</v>
      </c>
      <c r="AI17">
        <f t="shared" si="5"/>
        <v>68</v>
      </c>
      <c r="AJ17">
        <f t="shared" si="6"/>
        <v>24</v>
      </c>
      <c r="AL17">
        <v>15</v>
      </c>
      <c r="AM17">
        <f t="shared" si="32"/>
        <v>2</v>
      </c>
      <c r="AN17">
        <f t="shared" si="17"/>
        <v>5</v>
      </c>
      <c r="AO17">
        <f t="shared" si="18"/>
        <v>4</v>
      </c>
      <c r="AP17">
        <f t="shared" si="19"/>
        <v>9</v>
      </c>
      <c r="AQ17">
        <f t="shared" si="20"/>
        <v>7</v>
      </c>
      <c r="AR17">
        <f t="shared" si="21"/>
        <v>11</v>
      </c>
      <c r="AS17">
        <f t="shared" si="22"/>
        <v>2</v>
      </c>
      <c r="AU17">
        <f t="shared" si="33"/>
        <v>15</v>
      </c>
      <c r="AV17">
        <f t="shared" si="34"/>
        <v>2</v>
      </c>
      <c r="AW17">
        <f t="shared" si="23"/>
        <v>5</v>
      </c>
      <c r="AX17">
        <f t="shared" si="24"/>
        <v>4</v>
      </c>
      <c r="AY17">
        <f t="shared" si="25"/>
        <v>9</v>
      </c>
      <c r="AZ17">
        <f t="shared" si="26"/>
        <v>7</v>
      </c>
      <c r="BA17">
        <f t="shared" si="27"/>
        <v>11</v>
      </c>
      <c r="BB17">
        <f t="shared" si="28"/>
        <v>2</v>
      </c>
    </row>
    <row r="18" spans="1:54" x14ac:dyDescent="0.35">
      <c r="AL18">
        <v>16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</row>
    <row r="19" spans="1:54" x14ac:dyDescent="0.35">
      <c r="K19" t="s">
        <v>35</v>
      </c>
      <c r="L19" t="str">
        <f t="shared" ref="L19:S19" si="35">L2</f>
        <v>A1</v>
      </c>
      <c r="M19" t="str">
        <f t="shared" si="35"/>
        <v>A2</v>
      </c>
      <c r="N19" t="str">
        <f t="shared" si="35"/>
        <v>A3</v>
      </c>
      <c r="O19" t="str">
        <f t="shared" si="35"/>
        <v>A4</v>
      </c>
      <c r="P19" t="str">
        <f t="shared" si="35"/>
        <v>A5</v>
      </c>
      <c r="Q19" t="str">
        <f t="shared" si="35"/>
        <v>A6</v>
      </c>
      <c r="R19" t="str">
        <f t="shared" si="35"/>
        <v>A7</v>
      </c>
      <c r="S19" t="str">
        <f t="shared" si="35"/>
        <v>Y0</v>
      </c>
      <c r="U19" t="s">
        <v>255</v>
      </c>
      <c r="V19" t="str">
        <f t="shared" ref="V19:AC34" si="36">L19</f>
        <v>A1</v>
      </c>
      <c r="W19" t="str">
        <f t="shared" si="36"/>
        <v>A2</v>
      </c>
      <c r="X19" t="str">
        <f t="shared" si="36"/>
        <v>A3</v>
      </c>
      <c r="Y19" t="str">
        <f t="shared" si="36"/>
        <v>A4</v>
      </c>
      <c r="Z19" t="str">
        <f t="shared" si="36"/>
        <v>A5</v>
      </c>
      <c r="AA19" t="str">
        <f t="shared" si="36"/>
        <v>A6</v>
      </c>
      <c r="AB19" t="str">
        <f t="shared" si="36"/>
        <v>A7</v>
      </c>
      <c r="AC19" t="str">
        <f t="shared" si="36"/>
        <v>Y0</v>
      </c>
    </row>
    <row r="20" spans="1:54" x14ac:dyDescent="0.35">
      <c r="K20" t="str">
        <f>K3</f>
        <v>O1</v>
      </c>
      <c r="L20">
        <f>VLOOKUP(V3,$AU$3:$BB$17,L$35,0)</f>
        <v>8</v>
      </c>
      <c r="M20">
        <f t="shared" ref="M20:R20" si="37">VLOOKUP(W3,$AU$3:$BB$17,M$35,0)</f>
        <v>6</v>
      </c>
      <c r="N20">
        <f t="shared" si="37"/>
        <v>11</v>
      </c>
      <c r="O20">
        <f t="shared" si="37"/>
        <v>1</v>
      </c>
      <c r="P20">
        <f t="shared" si="37"/>
        <v>16</v>
      </c>
      <c r="Q20">
        <f t="shared" si="37"/>
        <v>7</v>
      </c>
      <c r="R20">
        <f t="shared" si="37"/>
        <v>0</v>
      </c>
      <c r="S20">
        <v>1000</v>
      </c>
      <c r="U20" t="str">
        <f>K20</f>
        <v>O1</v>
      </c>
      <c r="V20" s="1">
        <f>RANK(L20,L$20:L$34,V$1)</f>
        <v>2</v>
      </c>
      <c r="W20" s="1">
        <f t="shared" ref="W20:W34" si="38">RANK(M20,M$20:M$34,W$1)</f>
        <v>7</v>
      </c>
      <c r="X20" s="1">
        <f t="shared" ref="X20:X34" si="39">RANK(N20,N$20:N$34,X$1)</f>
        <v>2</v>
      </c>
      <c r="Y20" s="1">
        <f t="shared" ref="Y20:Y34" si="40">RANK(O20,O$20:O$34,Y$1)</f>
        <v>8</v>
      </c>
      <c r="Z20" s="1">
        <f t="shared" ref="Z20:Z34" si="41">RANK(P20,P$20:P$34,Z$1)</f>
        <v>1</v>
      </c>
      <c r="AA20" s="1">
        <f t="shared" ref="AA20:AA34" si="42">RANK(Q20,Q$20:Q$34,AA$1)</f>
        <v>5</v>
      </c>
      <c r="AB20" s="1">
        <f t="shared" ref="AB20:AB34" si="43">RANK(R20,R$20:R$34,AB$1)</f>
        <v>14</v>
      </c>
      <c r="AC20" s="1">
        <f t="shared" si="36"/>
        <v>1000</v>
      </c>
    </row>
    <row r="21" spans="1:54" x14ac:dyDescent="0.35">
      <c r="K21" t="str">
        <f t="shared" ref="K21:K34" si="44">K4</f>
        <v>O2</v>
      </c>
      <c r="L21">
        <f t="shared" ref="L21:R21" si="45">VLOOKUP(V4,$AU$3:$BB$17,L$35,0)</f>
        <v>1</v>
      </c>
      <c r="M21">
        <f t="shared" si="45"/>
        <v>0</v>
      </c>
      <c r="N21">
        <f t="shared" si="45"/>
        <v>5</v>
      </c>
      <c r="O21">
        <f t="shared" si="45"/>
        <v>0</v>
      </c>
      <c r="P21">
        <f t="shared" si="45"/>
        <v>6</v>
      </c>
      <c r="Q21">
        <f t="shared" si="45"/>
        <v>1</v>
      </c>
      <c r="R21">
        <f t="shared" si="45"/>
        <v>7</v>
      </c>
      <c r="S21">
        <v>1000</v>
      </c>
      <c r="U21" t="str">
        <f t="shared" ref="U21:U34" si="46">K21</f>
        <v>O2</v>
      </c>
      <c r="V21" s="1">
        <f t="shared" ref="V21:V34" si="47">RANK(L21,L$20:L$34,V$1)</f>
        <v>14</v>
      </c>
      <c r="W21" s="1">
        <f t="shared" si="38"/>
        <v>14</v>
      </c>
      <c r="X21" s="1">
        <f t="shared" si="39"/>
        <v>7</v>
      </c>
      <c r="Y21" s="1">
        <f t="shared" si="40"/>
        <v>10</v>
      </c>
      <c r="Z21" s="1">
        <f t="shared" si="41"/>
        <v>7</v>
      </c>
      <c r="AA21" s="1">
        <f t="shared" si="42"/>
        <v>14</v>
      </c>
      <c r="AB21" s="1">
        <f t="shared" si="43"/>
        <v>5</v>
      </c>
      <c r="AC21" s="1">
        <f t="shared" si="36"/>
        <v>1000</v>
      </c>
    </row>
    <row r="22" spans="1:54" x14ac:dyDescent="0.35">
      <c r="K22" t="str">
        <f t="shared" si="44"/>
        <v>O3</v>
      </c>
      <c r="L22">
        <f t="shared" ref="L22:R22" si="48">VLOOKUP(V5,$AU$3:$BB$17,L$35,0)</f>
        <v>6</v>
      </c>
      <c r="M22">
        <f t="shared" si="48"/>
        <v>5</v>
      </c>
      <c r="N22">
        <f t="shared" si="48"/>
        <v>4</v>
      </c>
      <c r="O22">
        <f t="shared" si="48"/>
        <v>9</v>
      </c>
      <c r="P22">
        <f t="shared" si="48"/>
        <v>5</v>
      </c>
      <c r="Q22">
        <f t="shared" si="48"/>
        <v>7</v>
      </c>
      <c r="R22">
        <f t="shared" si="48"/>
        <v>3</v>
      </c>
      <c r="S22">
        <v>1000</v>
      </c>
      <c r="U22" t="str">
        <f t="shared" si="46"/>
        <v>O3</v>
      </c>
      <c r="V22" s="1">
        <f t="shared" si="47"/>
        <v>5</v>
      </c>
      <c r="W22" s="1">
        <f t="shared" si="38"/>
        <v>10</v>
      </c>
      <c r="X22" s="1">
        <f t="shared" si="39"/>
        <v>9</v>
      </c>
      <c r="Y22" s="1">
        <f t="shared" si="40"/>
        <v>3</v>
      </c>
      <c r="Z22" s="1">
        <f t="shared" si="41"/>
        <v>8</v>
      </c>
      <c r="AA22" s="1">
        <f t="shared" si="42"/>
        <v>5</v>
      </c>
      <c r="AB22" s="1">
        <f t="shared" si="43"/>
        <v>9</v>
      </c>
      <c r="AC22" s="1">
        <f t="shared" si="36"/>
        <v>1000</v>
      </c>
    </row>
    <row r="23" spans="1:54" x14ac:dyDescent="0.35">
      <c r="K23" t="str">
        <f t="shared" si="44"/>
        <v>O4</v>
      </c>
      <c r="L23">
        <f t="shared" ref="L23:R23" si="49">VLOOKUP(V6,$AU$3:$BB$17,L$35,0)</f>
        <v>4</v>
      </c>
      <c r="M23">
        <f t="shared" si="49"/>
        <v>9</v>
      </c>
      <c r="N23">
        <f t="shared" si="49"/>
        <v>0</v>
      </c>
      <c r="O23">
        <f t="shared" si="49"/>
        <v>5</v>
      </c>
      <c r="P23">
        <f t="shared" si="49"/>
        <v>2</v>
      </c>
      <c r="Q23">
        <f t="shared" si="49"/>
        <v>4</v>
      </c>
      <c r="R23">
        <f t="shared" si="49"/>
        <v>5</v>
      </c>
      <c r="S23">
        <v>1000</v>
      </c>
      <c r="U23" t="str">
        <f t="shared" si="46"/>
        <v>O4</v>
      </c>
      <c r="V23" s="1">
        <f t="shared" si="47"/>
        <v>7</v>
      </c>
      <c r="W23" s="1">
        <f t="shared" si="38"/>
        <v>4</v>
      </c>
      <c r="X23" s="1">
        <f t="shared" si="39"/>
        <v>14</v>
      </c>
      <c r="Y23" s="1">
        <f t="shared" si="40"/>
        <v>6</v>
      </c>
      <c r="Z23" s="1">
        <f t="shared" si="41"/>
        <v>10</v>
      </c>
      <c r="AA23" s="1">
        <f t="shared" si="42"/>
        <v>7</v>
      </c>
      <c r="AB23" s="1">
        <f t="shared" si="43"/>
        <v>7</v>
      </c>
      <c r="AC23" s="1">
        <f t="shared" si="36"/>
        <v>1000</v>
      </c>
    </row>
    <row r="24" spans="1:54" x14ac:dyDescent="0.35">
      <c r="K24" t="str">
        <f t="shared" si="44"/>
        <v>O5</v>
      </c>
      <c r="L24">
        <f t="shared" ref="L24:R24" si="50">VLOOKUP(V7,$AU$3:$BB$17,L$35,0)</f>
        <v>2</v>
      </c>
      <c r="M24">
        <f t="shared" si="50"/>
        <v>6</v>
      </c>
      <c r="N24">
        <f t="shared" si="50"/>
        <v>6</v>
      </c>
      <c r="O24">
        <f t="shared" si="50"/>
        <v>13</v>
      </c>
      <c r="P24">
        <f t="shared" si="50"/>
        <v>2</v>
      </c>
      <c r="Q24">
        <f t="shared" si="50"/>
        <v>11</v>
      </c>
      <c r="R24">
        <f t="shared" si="50"/>
        <v>2</v>
      </c>
      <c r="S24">
        <v>1000</v>
      </c>
      <c r="U24" t="str">
        <f t="shared" si="46"/>
        <v>O5</v>
      </c>
      <c r="V24" s="1">
        <f t="shared" si="47"/>
        <v>11</v>
      </c>
      <c r="W24" s="1">
        <f t="shared" si="38"/>
        <v>7</v>
      </c>
      <c r="X24" s="1">
        <f t="shared" si="39"/>
        <v>6</v>
      </c>
      <c r="Y24" s="1">
        <f t="shared" si="40"/>
        <v>2</v>
      </c>
      <c r="Z24" s="1">
        <f t="shared" si="41"/>
        <v>10</v>
      </c>
      <c r="AA24" s="1">
        <f t="shared" si="42"/>
        <v>3</v>
      </c>
      <c r="AB24" s="1">
        <f t="shared" si="43"/>
        <v>11</v>
      </c>
      <c r="AC24" s="1">
        <f t="shared" si="36"/>
        <v>1000</v>
      </c>
    </row>
    <row r="25" spans="1:54" x14ac:dyDescent="0.35">
      <c r="K25" t="str">
        <f t="shared" si="44"/>
        <v>O6</v>
      </c>
      <c r="L25">
        <f t="shared" ref="L25:R25" si="51">VLOOKUP(V8,$AU$3:$BB$17,L$35,0)</f>
        <v>5</v>
      </c>
      <c r="M25">
        <f t="shared" si="51"/>
        <v>10</v>
      </c>
      <c r="N25">
        <f t="shared" si="51"/>
        <v>10</v>
      </c>
      <c r="O25">
        <f t="shared" si="51"/>
        <v>9</v>
      </c>
      <c r="P25">
        <f t="shared" si="51"/>
        <v>0</v>
      </c>
      <c r="Q25">
        <f t="shared" si="51"/>
        <v>2</v>
      </c>
      <c r="R25">
        <f t="shared" si="51"/>
        <v>3</v>
      </c>
      <c r="S25">
        <v>1000</v>
      </c>
      <c r="U25" t="str">
        <f t="shared" si="46"/>
        <v>O6</v>
      </c>
      <c r="V25" s="1">
        <f t="shared" si="47"/>
        <v>6</v>
      </c>
      <c r="W25" s="1">
        <f t="shared" si="38"/>
        <v>3</v>
      </c>
      <c r="X25" s="1">
        <f t="shared" si="39"/>
        <v>4</v>
      </c>
      <c r="Y25" s="1">
        <f t="shared" si="40"/>
        <v>3</v>
      </c>
      <c r="Z25" s="1">
        <f t="shared" si="41"/>
        <v>14</v>
      </c>
      <c r="AA25" s="1">
        <f t="shared" si="42"/>
        <v>12</v>
      </c>
      <c r="AB25" s="1">
        <f t="shared" si="43"/>
        <v>9</v>
      </c>
      <c r="AC25" s="1">
        <f t="shared" si="36"/>
        <v>1000</v>
      </c>
    </row>
    <row r="26" spans="1:54" x14ac:dyDescent="0.35">
      <c r="K26" t="str">
        <f t="shared" si="44"/>
        <v>O7</v>
      </c>
      <c r="L26">
        <f t="shared" ref="L26:R26" si="52">VLOOKUP(V9,$AU$3:$BB$17,L$35,0)</f>
        <v>3</v>
      </c>
      <c r="M26">
        <f t="shared" si="52"/>
        <v>0</v>
      </c>
      <c r="N26">
        <f t="shared" si="52"/>
        <v>0</v>
      </c>
      <c r="O26">
        <f t="shared" si="52"/>
        <v>0</v>
      </c>
      <c r="P26">
        <f t="shared" si="52"/>
        <v>0</v>
      </c>
      <c r="Q26">
        <f t="shared" si="52"/>
        <v>2</v>
      </c>
      <c r="R26">
        <f t="shared" si="52"/>
        <v>11</v>
      </c>
      <c r="S26">
        <v>1000</v>
      </c>
      <c r="U26" t="str">
        <f t="shared" si="46"/>
        <v>O7</v>
      </c>
      <c r="V26" s="1">
        <f t="shared" si="47"/>
        <v>9</v>
      </c>
      <c r="W26" s="1">
        <f t="shared" si="38"/>
        <v>14</v>
      </c>
      <c r="X26" s="1">
        <f t="shared" si="39"/>
        <v>14</v>
      </c>
      <c r="Y26" s="1">
        <f t="shared" si="40"/>
        <v>10</v>
      </c>
      <c r="Z26" s="1">
        <f t="shared" si="41"/>
        <v>14</v>
      </c>
      <c r="AA26" s="1">
        <f t="shared" si="42"/>
        <v>12</v>
      </c>
      <c r="AB26" s="1">
        <f t="shared" si="43"/>
        <v>2</v>
      </c>
      <c r="AC26" s="1">
        <f t="shared" si="36"/>
        <v>1000</v>
      </c>
    </row>
    <row r="27" spans="1:54" x14ac:dyDescent="0.35">
      <c r="K27" t="str">
        <f t="shared" si="44"/>
        <v>O8</v>
      </c>
      <c r="L27">
        <f t="shared" ref="L27:R27" si="53">VLOOKUP(V10,$AU$3:$BB$17,L$35,0)</f>
        <v>1</v>
      </c>
      <c r="M27">
        <f t="shared" si="53"/>
        <v>20</v>
      </c>
      <c r="N27">
        <f t="shared" si="53"/>
        <v>1</v>
      </c>
      <c r="O27">
        <f t="shared" si="53"/>
        <v>8</v>
      </c>
      <c r="P27">
        <f t="shared" si="53"/>
        <v>14</v>
      </c>
      <c r="Q27">
        <f t="shared" si="53"/>
        <v>19</v>
      </c>
      <c r="R27">
        <f t="shared" si="53"/>
        <v>2</v>
      </c>
      <c r="S27">
        <v>1000</v>
      </c>
      <c r="U27" t="str">
        <f t="shared" si="46"/>
        <v>O8</v>
      </c>
      <c r="V27" s="1">
        <f t="shared" si="47"/>
        <v>14</v>
      </c>
      <c r="W27" s="1">
        <f t="shared" si="38"/>
        <v>1</v>
      </c>
      <c r="X27" s="1">
        <f t="shared" si="39"/>
        <v>11</v>
      </c>
      <c r="Y27" s="1">
        <f t="shared" si="40"/>
        <v>5</v>
      </c>
      <c r="Z27" s="1">
        <f t="shared" si="41"/>
        <v>2</v>
      </c>
      <c r="AA27" s="1">
        <f t="shared" si="42"/>
        <v>1</v>
      </c>
      <c r="AB27" s="1">
        <f t="shared" si="43"/>
        <v>11</v>
      </c>
      <c r="AC27" s="1">
        <f t="shared" si="36"/>
        <v>1000</v>
      </c>
    </row>
    <row r="28" spans="1:54" x14ac:dyDescent="0.35">
      <c r="K28" t="str">
        <f t="shared" si="44"/>
        <v>O9</v>
      </c>
      <c r="L28">
        <f t="shared" ref="L28:R28" si="54">VLOOKUP(V11,$AU$3:$BB$17,L$35,0)</f>
        <v>2</v>
      </c>
      <c r="M28">
        <f t="shared" si="54"/>
        <v>3</v>
      </c>
      <c r="N28">
        <f t="shared" si="54"/>
        <v>9</v>
      </c>
      <c r="O28">
        <f t="shared" si="54"/>
        <v>2</v>
      </c>
      <c r="P28">
        <f t="shared" si="54"/>
        <v>11</v>
      </c>
      <c r="Q28">
        <f t="shared" si="54"/>
        <v>1</v>
      </c>
      <c r="R28">
        <f t="shared" si="54"/>
        <v>10</v>
      </c>
      <c r="S28">
        <v>1000</v>
      </c>
      <c r="U28" t="str">
        <f t="shared" si="46"/>
        <v>O9</v>
      </c>
      <c r="V28" s="1">
        <f t="shared" si="47"/>
        <v>11</v>
      </c>
      <c r="W28" s="1">
        <f t="shared" si="38"/>
        <v>12</v>
      </c>
      <c r="X28" s="1">
        <f t="shared" si="39"/>
        <v>5</v>
      </c>
      <c r="Y28" s="1">
        <f t="shared" si="40"/>
        <v>7</v>
      </c>
      <c r="Z28" s="1">
        <f t="shared" si="41"/>
        <v>3</v>
      </c>
      <c r="AA28" s="1">
        <f t="shared" si="42"/>
        <v>14</v>
      </c>
      <c r="AB28" s="1">
        <f t="shared" si="43"/>
        <v>3</v>
      </c>
      <c r="AC28" s="1">
        <f t="shared" si="36"/>
        <v>1000</v>
      </c>
    </row>
    <row r="29" spans="1:54" x14ac:dyDescent="0.35">
      <c r="K29" t="str">
        <f t="shared" si="44"/>
        <v>O10</v>
      </c>
      <c r="L29">
        <f t="shared" ref="L29:R29" si="55">VLOOKUP(V12,$AU$3:$BB$17,L$35,0)</f>
        <v>2</v>
      </c>
      <c r="M29">
        <f t="shared" si="55"/>
        <v>1</v>
      </c>
      <c r="N29">
        <f t="shared" si="55"/>
        <v>1</v>
      </c>
      <c r="O29">
        <f t="shared" si="55"/>
        <v>25</v>
      </c>
      <c r="P29">
        <f t="shared" si="55"/>
        <v>9</v>
      </c>
      <c r="Q29">
        <f t="shared" si="55"/>
        <v>4</v>
      </c>
      <c r="R29">
        <f t="shared" si="55"/>
        <v>27</v>
      </c>
      <c r="S29">
        <v>1000</v>
      </c>
      <c r="U29" t="str">
        <f t="shared" si="46"/>
        <v>O10</v>
      </c>
      <c r="V29" s="1">
        <f t="shared" si="47"/>
        <v>11</v>
      </c>
      <c r="W29" s="1">
        <f t="shared" si="38"/>
        <v>13</v>
      </c>
      <c r="X29" s="1">
        <f t="shared" si="39"/>
        <v>11</v>
      </c>
      <c r="Y29" s="1">
        <f t="shared" si="40"/>
        <v>1</v>
      </c>
      <c r="Z29" s="1">
        <f t="shared" si="41"/>
        <v>5</v>
      </c>
      <c r="AA29" s="1">
        <f t="shared" si="42"/>
        <v>7</v>
      </c>
      <c r="AB29" s="1">
        <f t="shared" si="43"/>
        <v>1</v>
      </c>
      <c r="AC29" s="1">
        <f t="shared" si="36"/>
        <v>1000</v>
      </c>
    </row>
    <row r="30" spans="1:54" x14ac:dyDescent="0.35">
      <c r="K30" t="str">
        <f t="shared" si="44"/>
        <v>O11</v>
      </c>
      <c r="L30">
        <f t="shared" ref="L30:R30" si="56">VLOOKUP(V13,$AU$3:$BB$17,L$35,0)</f>
        <v>4</v>
      </c>
      <c r="M30">
        <f t="shared" si="56"/>
        <v>11</v>
      </c>
      <c r="N30">
        <f t="shared" si="56"/>
        <v>14</v>
      </c>
      <c r="O30">
        <f t="shared" si="56"/>
        <v>0</v>
      </c>
      <c r="P30">
        <f t="shared" si="56"/>
        <v>11</v>
      </c>
      <c r="Q30">
        <f t="shared" si="56"/>
        <v>3</v>
      </c>
      <c r="R30">
        <f t="shared" si="56"/>
        <v>9</v>
      </c>
      <c r="S30">
        <v>1000</v>
      </c>
      <c r="U30" t="str">
        <f t="shared" si="46"/>
        <v>O11</v>
      </c>
      <c r="V30" s="1">
        <f t="shared" si="47"/>
        <v>7</v>
      </c>
      <c r="W30" s="1">
        <f t="shared" si="38"/>
        <v>2</v>
      </c>
      <c r="X30" s="1">
        <f t="shared" si="39"/>
        <v>1</v>
      </c>
      <c r="Y30" s="1">
        <f t="shared" si="40"/>
        <v>10</v>
      </c>
      <c r="Z30" s="1">
        <f t="shared" si="41"/>
        <v>3</v>
      </c>
      <c r="AA30" s="1">
        <f t="shared" si="42"/>
        <v>10</v>
      </c>
      <c r="AB30" s="1">
        <f t="shared" si="43"/>
        <v>4</v>
      </c>
      <c r="AC30" s="1">
        <f t="shared" si="36"/>
        <v>1000</v>
      </c>
    </row>
    <row r="31" spans="1:54" x14ac:dyDescent="0.35">
      <c r="K31" t="str">
        <f t="shared" si="44"/>
        <v>O12</v>
      </c>
      <c r="L31">
        <f t="shared" ref="L31:R31" si="57">VLOOKUP(V14,$AU$3:$BB$17,L$35,0)</f>
        <v>3</v>
      </c>
      <c r="M31">
        <f t="shared" si="57"/>
        <v>6</v>
      </c>
      <c r="N31">
        <f t="shared" si="57"/>
        <v>11</v>
      </c>
      <c r="O31">
        <f t="shared" si="57"/>
        <v>0</v>
      </c>
      <c r="P31">
        <f t="shared" si="57"/>
        <v>7</v>
      </c>
      <c r="Q31">
        <f t="shared" si="57"/>
        <v>16</v>
      </c>
      <c r="R31">
        <f t="shared" si="57"/>
        <v>4</v>
      </c>
      <c r="S31">
        <v>1000</v>
      </c>
      <c r="U31" t="str">
        <f t="shared" si="46"/>
        <v>O12</v>
      </c>
      <c r="V31" s="1">
        <f t="shared" si="47"/>
        <v>9</v>
      </c>
      <c r="W31" s="1">
        <f t="shared" si="38"/>
        <v>7</v>
      </c>
      <c r="X31" s="1">
        <f t="shared" si="39"/>
        <v>2</v>
      </c>
      <c r="Y31" s="1">
        <f t="shared" si="40"/>
        <v>10</v>
      </c>
      <c r="Z31" s="1">
        <f t="shared" si="41"/>
        <v>6</v>
      </c>
      <c r="AA31" s="1">
        <f t="shared" si="42"/>
        <v>2</v>
      </c>
      <c r="AB31" s="1">
        <f t="shared" si="43"/>
        <v>8</v>
      </c>
      <c r="AC31" s="1">
        <f t="shared" si="36"/>
        <v>1000</v>
      </c>
    </row>
    <row r="32" spans="1:54" x14ac:dyDescent="0.35">
      <c r="K32" t="str">
        <f t="shared" si="44"/>
        <v>O13</v>
      </c>
      <c r="L32">
        <f t="shared" ref="L32:R32" si="58">VLOOKUP(V15,$AU$3:$BB$17,L$35,0)</f>
        <v>40</v>
      </c>
      <c r="M32">
        <f t="shared" si="58"/>
        <v>8</v>
      </c>
      <c r="N32">
        <f t="shared" si="58"/>
        <v>5</v>
      </c>
      <c r="O32">
        <f t="shared" si="58"/>
        <v>0</v>
      </c>
      <c r="P32">
        <f t="shared" si="58"/>
        <v>1</v>
      </c>
      <c r="Q32">
        <f t="shared" si="58"/>
        <v>3</v>
      </c>
      <c r="R32">
        <f t="shared" si="58"/>
        <v>0</v>
      </c>
      <c r="S32">
        <v>1000</v>
      </c>
      <c r="U32" t="str">
        <f t="shared" si="46"/>
        <v>O13</v>
      </c>
      <c r="V32" s="1">
        <f t="shared" si="47"/>
        <v>1</v>
      </c>
      <c r="W32" s="1">
        <f t="shared" si="38"/>
        <v>5</v>
      </c>
      <c r="X32" s="1">
        <f t="shared" si="39"/>
        <v>7</v>
      </c>
      <c r="Y32" s="1">
        <f t="shared" si="40"/>
        <v>10</v>
      </c>
      <c r="Z32" s="1">
        <f t="shared" si="41"/>
        <v>12</v>
      </c>
      <c r="AA32" s="1">
        <f t="shared" si="42"/>
        <v>10</v>
      </c>
      <c r="AB32" s="1">
        <f t="shared" si="43"/>
        <v>14</v>
      </c>
      <c r="AC32" s="1">
        <f t="shared" si="36"/>
        <v>1000</v>
      </c>
    </row>
    <row r="33" spans="11:29" x14ac:dyDescent="0.35">
      <c r="K33" t="str">
        <f t="shared" si="44"/>
        <v>O14</v>
      </c>
      <c r="L33">
        <f t="shared" ref="L33:R33" si="59">VLOOKUP(V16,$AU$3:$BB$17,L$35,0)</f>
        <v>8</v>
      </c>
      <c r="M33">
        <f t="shared" si="59"/>
        <v>4</v>
      </c>
      <c r="N33">
        <f t="shared" si="59"/>
        <v>3</v>
      </c>
      <c r="O33">
        <f t="shared" si="59"/>
        <v>0</v>
      </c>
      <c r="P33">
        <f t="shared" si="59"/>
        <v>3</v>
      </c>
      <c r="Q33">
        <f t="shared" si="59"/>
        <v>4</v>
      </c>
      <c r="R33">
        <f t="shared" si="59"/>
        <v>2</v>
      </c>
      <c r="S33">
        <v>1000</v>
      </c>
      <c r="U33" t="str">
        <f t="shared" si="46"/>
        <v>O14</v>
      </c>
      <c r="V33" s="1">
        <f t="shared" si="47"/>
        <v>2</v>
      </c>
      <c r="W33" s="1">
        <f t="shared" si="38"/>
        <v>11</v>
      </c>
      <c r="X33" s="1">
        <f t="shared" si="39"/>
        <v>10</v>
      </c>
      <c r="Y33" s="1">
        <f t="shared" si="40"/>
        <v>10</v>
      </c>
      <c r="Z33" s="1">
        <f t="shared" si="41"/>
        <v>9</v>
      </c>
      <c r="AA33" s="1">
        <f t="shared" si="42"/>
        <v>7</v>
      </c>
      <c r="AB33" s="1">
        <f t="shared" si="43"/>
        <v>11</v>
      </c>
      <c r="AC33" s="1">
        <f t="shared" si="36"/>
        <v>1000</v>
      </c>
    </row>
    <row r="34" spans="11:29" x14ac:dyDescent="0.35">
      <c r="K34" t="str">
        <f t="shared" si="44"/>
        <v>O15</v>
      </c>
      <c r="L34">
        <f t="shared" ref="L34:R34" si="60">VLOOKUP(V17,$AU$3:$BB$17,L$35,0)</f>
        <v>7</v>
      </c>
      <c r="M34">
        <f t="shared" si="60"/>
        <v>7</v>
      </c>
      <c r="N34">
        <f t="shared" si="60"/>
        <v>1</v>
      </c>
      <c r="O34">
        <f t="shared" si="60"/>
        <v>1</v>
      </c>
      <c r="P34">
        <f t="shared" si="60"/>
        <v>1</v>
      </c>
      <c r="Q34">
        <f t="shared" si="60"/>
        <v>10</v>
      </c>
      <c r="R34">
        <f t="shared" si="60"/>
        <v>6</v>
      </c>
      <c r="S34">
        <v>1000</v>
      </c>
      <c r="U34" t="str">
        <f t="shared" si="46"/>
        <v>O15</v>
      </c>
      <c r="V34" s="1">
        <f t="shared" si="47"/>
        <v>4</v>
      </c>
      <c r="W34" s="1">
        <f t="shared" si="38"/>
        <v>6</v>
      </c>
      <c r="X34" s="1">
        <f t="shared" si="39"/>
        <v>11</v>
      </c>
      <c r="Y34" s="1">
        <f t="shared" si="40"/>
        <v>8</v>
      </c>
      <c r="Z34" s="1">
        <f t="shared" si="41"/>
        <v>12</v>
      </c>
      <c r="AA34" s="1">
        <f t="shared" si="42"/>
        <v>4</v>
      </c>
      <c r="AB34" s="1">
        <f t="shared" si="43"/>
        <v>6</v>
      </c>
      <c r="AC34" s="1">
        <f t="shared" si="36"/>
        <v>1000</v>
      </c>
    </row>
    <row r="35" spans="11:29" x14ac:dyDescent="0.35">
      <c r="K35" t="s">
        <v>254</v>
      </c>
      <c r="L35">
        <v>2</v>
      </c>
      <c r="M35">
        <v>3</v>
      </c>
      <c r="N35">
        <v>4</v>
      </c>
      <c r="O35">
        <v>5</v>
      </c>
      <c r="P35">
        <v>6</v>
      </c>
      <c r="Q35">
        <v>7</v>
      </c>
      <c r="R35">
        <v>8</v>
      </c>
      <c r="S35">
        <v>1000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2BE43-5551-4A65-8F8C-723127A5161B}">
  <dimension ref="A1:AJ87"/>
  <sheetViews>
    <sheetView tabSelected="1" topLeftCell="A45" zoomScale="60" workbookViewId="0">
      <selection activeCell="L50" sqref="L50"/>
    </sheetView>
  </sheetViews>
  <sheetFormatPr defaultRowHeight="14.5" x14ac:dyDescent="0.35"/>
  <cols>
    <col min="13" max="13" width="14" bestFit="1" customWidth="1"/>
    <col min="14" max="14" width="11.6328125" bestFit="1" customWidth="1"/>
    <col min="19" max="19" width="9.81640625" bestFit="1" customWidth="1"/>
    <col min="20" max="23" width="9.81640625" customWidth="1"/>
    <col min="34" max="34" width="12.08984375" bestFit="1" customWidth="1"/>
  </cols>
  <sheetData>
    <row r="1" spans="1:36" ht="18" x14ac:dyDescent="0.35">
      <c r="A1" s="2"/>
      <c r="Y1" s="2"/>
    </row>
    <row r="2" spans="1:36" x14ac:dyDescent="0.35">
      <c r="A2" s="3"/>
      <c r="Y2" s="3"/>
    </row>
    <row r="5" spans="1:36" ht="15" x14ac:dyDescent="0.35">
      <c r="A5" s="4" t="s">
        <v>36</v>
      </c>
      <c r="B5" s="5">
        <v>8461565</v>
      </c>
      <c r="C5" s="4" t="s">
        <v>37</v>
      </c>
      <c r="D5" s="5">
        <v>15</v>
      </c>
      <c r="E5" s="4" t="s">
        <v>38</v>
      </c>
      <c r="F5" s="5">
        <v>7</v>
      </c>
      <c r="G5" s="4" t="s">
        <v>39</v>
      </c>
      <c r="H5" s="5">
        <v>15</v>
      </c>
      <c r="I5" s="4" t="s">
        <v>40</v>
      </c>
      <c r="J5" s="5">
        <v>0</v>
      </c>
      <c r="K5" s="4" t="s">
        <v>41</v>
      </c>
      <c r="L5" s="5" t="s">
        <v>42</v>
      </c>
      <c r="Y5" s="4" t="s">
        <v>36</v>
      </c>
      <c r="Z5" s="5">
        <v>7785706</v>
      </c>
      <c r="AA5" s="4" t="s">
        <v>37</v>
      </c>
      <c r="AB5" s="5">
        <v>15</v>
      </c>
      <c r="AC5" s="4" t="s">
        <v>38</v>
      </c>
      <c r="AD5" s="5">
        <v>7</v>
      </c>
      <c r="AE5" s="4" t="s">
        <v>39</v>
      </c>
      <c r="AF5" s="5">
        <v>15</v>
      </c>
      <c r="AG5" s="4" t="s">
        <v>40</v>
      </c>
      <c r="AH5" s="5">
        <v>0</v>
      </c>
      <c r="AI5" s="4" t="s">
        <v>41</v>
      </c>
      <c r="AJ5" s="5" t="s">
        <v>177</v>
      </c>
    </row>
    <row r="6" spans="1:36" ht="18.5" thickBot="1" x14ac:dyDescent="0.4">
      <c r="A6" s="2"/>
      <c r="Y6" s="2"/>
    </row>
    <row r="7" spans="1:36" ht="15" thickBot="1" x14ac:dyDescent="0.4">
      <c r="A7" s="6" t="s">
        <v>43</v>
      </c>
      <c r="B7" s="6" t="s">
        <v>44</v>
      </c>
      <c r="C7" s="6" t="s">
        <v>45</v>
      </c>
      <c r="D7" s="6" t="s">
        <v>46</v>
      </c>
      <c r="E7" s="6" t="s">
        <v>47</v>
      </c>
      <c r="F7" s="6" t="s">
        <v>48</v>
      </c>
      <c r="G7" s="6" t="s">
        <v>49</v>
      </c>
      <c r="H7" s="6" t="s">
        <v>50</v>
      </c>
      <c r="I7" s="6" t="s">
        <v>51</v>
      </c>
      <c r="K7" s="13" t="s">
        <v>176</v>
      </c>
      <c r="L7" s="13" t="s">
        <v>176</v>
      </c>
      <c r="M7" s="13" t="s">
        <v>176</v>
      </c>
      <c r="N7" s="13" t="s">
        <v>176</v>
      </c>
      <c r="O7" s="13" t="s">
        <v>176</v>
      </c>
      <c r="P7" s="13" t="s">
        <v>176</v>
      </c>
      <c r="Q7" s="13" t="s">
        <v>176</v>
      </c>
      <c r="R7" s="13" t="s">
        <v>176</v>
      </c>
      <c r="S7" s="18"/>
      <c r="T7" s="18"/>
      <c r="U7" s="18"/>
      <c r="V7" s="18"/>
      <c r="W7" s="18"/>
      <c r="Y7" s="6" t="s">
        <v>43</v>
      </c>
      <c r="Z7" s="6" t="s">
        <v>44</v>
      </c>
      <c r="AA7" s="6" t="s">
        <v>45</v>
      </c>
      <c r="AB7" s="6" t="s">
        <v>46</v>
      </c>
      <c r="AC7" s="6" t="s">
        <v>47</v>
      </c>
      <c r="AD7" s="6" t="s">
        <v>48</v>
      </c>
      <c r="AE7" s="6" t="s">
        <v>49</v>
      </c>
      <c r="AF7" s="6" t="s">
        <v>50</v>
      </c>
      <c r="AG7" s="6" t="s">
        <v>51</v>
      </c>
    </row>
    <row r="8" spans="1:36" ht="15" thickBot="1" x14ac:dyDescent="0.4">
      <c r="A8" s="6" t="s">
        <v>1</v>
      </c>
      <c r="B8" s="7">
        <v>10</v>
      </c>
      <c r="C8" s="7">
        <v>8</v>
      </c>
      <c r="D8" s="7">
        <v>7</v>
      </c>
      <c r="E8" s="7">
        <v>5</v>
      </c>
      <c r="F8" s="7">
        <v>4</v>
      </c>
      <c r="G8" s="7">
        <v>1</v>
      </c>
      <c r="H8" s="7">
        <v>9</v>
      </c>
      <c r="I8" s="7">
        <v>1000</v>
      </c>
      <c r="K8">
        <f>$D$5+1-B8</f>
        <v>6</v>
      </c>
      <c r="L8">
        <f t="shared" ref="L8:L22" si="0">$D$5+1-C8</f>
        <v>8</v>
      </c>
      <c r="M8">
        <f t="shared" ref="M8:M22" si="1">$D$5+1-D8</f>
        <v>9</v>
      </c>
      <c r="N8">
        <f t="shared" ref="N8:N22" si="2">$D$5+1-E8</f>
        <v>11</v>
      </c>
      <c r="O8">
        <f t="shared" ref="O8:O22" si="3">$D$5+1-F8</f>
        <v>12</v>
      </c>
      <c r="P8">
        <f t="shared" ref="P8:P22" si="4">$D$5+1-G8</f>
        <v>15</v>
      </c>
      <c r="Q8">
        <f t="shared" ref="Q8:Q22" si="5">$D$5+1-H8</f>
        <v>7</v>
      </c>
      <c r="R8">
        <v>1000</v>
      </c>
      <c r="Y8" s="14" t="s">
        <v>1</v>
      </c>
      <c r="Z8" s="15">
        <v>6</v>
      </c>
      <c r="AA8" s="15">
        <v>8</v>
      </c>
      <c r="AB8" s="15">
        <v>9</v>
      </c>
      <c r="AC8" s="15">
        <v>11</v>
      </c>
      <c r="AD8" s="15">
        <v>12</v>
      </c>
      <c r="AE8" s="15">
        <v>15</v>
      </c>
      <c r="AF8" s="15">
        <v>7</v>
      </c>
      <c r="AG8" s="15">
        <v>1000</v>
      </c>
      <c r="AH8" t="s">
        <v>253</v>
      </c>
    </row>
    <row r="9" spans="1:36" ht="15" thickBot="1" x14ac:dyDescent="0.4">
      <c r="A9" s="6" t="s">
        <v>2</v>
      </c>
      <c r="B9" s="7">
        <v>14</v>
      </c>
      <c r="C9" s="7">
        <v>11</v>
      </c>
      <c r="D9" s="7">
        <v>12</v>
      </c>
      <c r="E9" s="7">
        <v>3</v>
      </c>
      <c r="F9" s="7">
        <v>8</v>
      </c>
      <c r="G9" s="7">
        <v>2</v>
      </c>
      <c r="H9" s="7">
        <v>8</v>
      </c>
      <c r="I9" s="7">
        <v>1000</v>
      </c>
      <c r="K9">
        <f t="shared" ref="K9:K22" si="6">$D$5+1-B9</f>
        <v>2</v>
      </c>
      <c r="L9">
        <f t="shared" si="0"/>
        <v>5</v>
      </c>
      <c r="M9">
        <f t="shared" si="1"/>
        <v>4</v>
      </c>
      <c r="N9">
        <f t="shared" si="2"/>
        <v>13</v>
      </c>
      <c r="O9">
        <f t="shared" si="3"/>
        <v>8</v>
      </c>
      <c r="P9">
        <f t="shared" si="4"/>
        <v>14</v>
      </c>
      <c r="Q9">
        <f t="shared" si="5"/>
        <v>8</v>
      </c>
      <c r="R9">
        <v>1000</v>
      </c>
      <c r="Y9" s="6" t="s">
        <v>2</v>
      </c>
      <c r="Z9" s="7">
        <v>2</v>
      </c>
      <c r="AA9" s="7">
        <v>5</v>
      </c>
      <c r="AB9" s="7">
        <v>4</v>
      </c>
      <c r="AC9" s="7">
        <v>13</v>
      </c>
      <c r="AD9" s="7">
        <v>8</v>
      </c>
      <c r="AE9" s="7">
        <v>14</v>
      </c>
      <c r="AF9" s="7">
        <v>8</v>
      </c>
      <c r="AG9" s="7">
        <v>1000</v>
      </c>
    </row>
    <row r="10" spans="1:36" ht="15" thickBot="1" x14ac:dyDescent="0.4">
      <c r="A10" s="6" t="s">
        <v>3</v>
      </c>
      <c r="B10" s="7">
        <v>1</v>
      </c>
      <c r="C10" s="7">
        <v>15</v>
      </c>
      <c r="D10" s="7">
        <v>15</v>
      </c>
      <c r="E10" s="7">
        <v>14</v>
      </c>
      <c r="F10" s="7">
        <v>9</v>
      </c>
      <c r="G10" s="7">
        <v>5</v>
      </c>
      <c r="H10" s="7">
        <v>2</v>
      </c>
      <c r="I10" s="7">
        <v>1000</v>
      </c>
      <c r="K10">
        <f t="shared" si="6"/>
        <v>15</v>
      </c>
      <c r="L10">
        <f t="shared" si="0"/>
        <v>1</v>
      </c>
      <c r="M10">
        <f t="shared" si="1"/>
        <v>1</v>
      </c>
      <c r="N10">
        <f t="shared" si="2"/>
        <v>2</v>
      </c>
      <c r="O10">
        <f t="shared" si="3"/>
        <v>7</v>
      </c>
      <c r="P10">
        <f t="shared" si="4"/>
        <v>11</v>
      </c>
      <c r="Q10">
        <f t="shared" si="5"/>
        <v>14</v>
      </c>
      <c r="R10">
        <v>1000</v>
      </c>
      <c r="Y10" s="6" t="s">
        <v>3</v>
      </c>
      <c r="Z10" s="7">
        <v>15</v>
      </c>
      <c r="AA10" s="7">
        <v>1</v>
      </c>
      <c r="AB10" s="7">
        <v>1</v>
      </c>
      <c r="AC10" s="7">
        <v>2</v>
      </c>
      <c r="AD10" s="7">
        <v>7</v>
      </c>
      <c r="AE10" s="7">
        <v>11</v>
      </c>
      <c r="AF10" s="7">
        <v>14</v>
      </c>
      <c r="AG10" s="7">
        <v>1000</v>
      </c>
    </row>
    <row r="11" spans="1:36" ht="15" thickBot="1" x14ac:dyDescent="0.4">
      <c r="A11" s="6" t="s">
        <v>4</v>
      </c>
      <c r="B11" s="7">
        <v>4</v>
      </c>
      <c r="C11" s="7">
        <v>1</v>
      </c>
      <c r="D11" s="7">
        <v>3</v>
      </c>
      <c r="E11" s="7">
        <v>2</v>
      </c>
      <c r="F11" s="7">
        <v>12</v>
      </c>
      <c r="G11" s="7">
        <v>9</v>
      </c>
      <c r="H11" s="7">
        <v>5</v>
      </c>
      <c r="I11" s="7">
        <v>1000</v>
      </c>
      <c r="K11">
        <f t="shared" si="6"/>
        <v>12</v>
      </c>
      <c r="L11">
        <f t="shared" si="0"/>
        <v>15</v>
      </c>
      <c r="M11">
        <f t="shared" si="1"/>
        <v>13</v>
      </c>
      <c r="N11">
        <f t="shared" si="2"/>
        <v>14</v>
      </c>
      <c r="O11">
        <f t="shared" si="3"/>
        <v>4</v>
      </c>
      <c r="P11">
        <f t="shared" si="4"/>
        <v>7</v>
      </c>
      <c r="Q11">
        <f t="shared" si="5"/>
        <v>11</v>
      </c>
      <c r="R11">
        <v>1000</v>
      </c>
      <c r="Y11" s="6" t="s">
        <v>4</v>
      </c>
      <c r="Z11" s="7">
        <v>12</v>
      </c>
      <c r="AA11" s="7">
        <v>15</v>
      </c>
      <c r="AB11" s="7">
        <v>13</v>
      </c>
      <c r="AC11" s="7">
        <v>14</v>
      </c>
      <c r="AD11" s="7">
        <v>4</v>
      </c>
      <c r="AE11" s="7">
        <v>7</v>
      </c>
      <c r="AF11" s="7">
        <v>11</v>
      </c>
      <c r="AG11" s="7">
        <v>1000</v>
      </c>
    </row>
    <row r="12" spans="1:36" ht="15" thickBot="1" x14ac:dyDescent="0.4">
      <c r="A12" s="6" t="s">
        <v>5</v>
      </c>
      <c r="B12" s="7">
        <v>11</v>
      </c>
      <c r="C12" s="7">
        <v>5</v>
      </c>
      <c r="D12" s="7">
        <v>5</v>
      </c>
      <c r="E12" s="7">
        <v>1</v>
      </c>
      <c r="F12" s="7">
        <v>1</v>
      </c>
      <c r="G12" s="7">
        <v>15</v>
      </c>
      <c r="H12" s="7">
        <v>15</v>
      </c>
      <c r="I12" s="7">
        <v>1000</v>
      </c>
      <c r="K12">
        <f t="shared" si="6"/>
        <v>5</v>
      </c>
      <c r="L12">
        <f t="shared" si="0"/>
        <v>11</v>
      </c>
      <c r="M12">
        <f t="shared" si="1"/>
        <v>11</v>
      </c>
      <c r="N12">
        <f t="shared" si="2"/>
        <v>15</v>
      </c>
      <c r="O12">
        <f t="shared" si="3"/>
        <v>15</v>
      </c>
      <c r="P12">
        <f t="shared" si="4"/>
        <v>1</v>
      </c>
      <c r="Q12">
        <f t="shared" si="5"/>
        <v>1</v>
      </c>
      <c r="R12">
        <v>1000</v>
      </c>
      <c r="Y12" s="6" t="s">
        <v>5</v>
      </c>
      <c r="Z12" s="7">
        <v>5</v>
      </c>
      <c r="AA12" s="7">
        <v>11</v>
      </c>
      <c r="AB12" s="7">
        <v>11</v>
      </c>
      <c r="AC12" s="7">
        <v>15</v>
      </c>
      <c r="AD12" s="7">
        <v>15</v>
      </c>
      <c r="AE12" s="7">
        <v>1</v>
      </c>
      <c r="AF12" s="7">
        <v>1</v>
      </c>
      <c r="AG12" s="7">
        <v>1000</v>
      </c>
    </row>
    <row r="13" spans="1:36" ht="15" thickBot="1" x14ac:dyDescent="0.4">
      <c r="A13" s="6" t="s">
        <v>6</v>
      </c>
      <c r="B13" s="7">
        <v>8</v>
      </c>
      <c r="C13" s="7">
        <v>14</v>
      </c>
      <c r="D13" s="7">
        <v>2</v>
      </c>
      <c r="E13" s="7">
        <v>15</v>
      </c>
      <c r="F13" s="7">
        <v>6</v>
      </c>
      <c r="G13" s="7">
        <v>6</v>
      </c>
      <c r="H13" s="7">
        <v>14</v>
      </c>
      <c r="I13" s="7">
        <v>1000</v>
      </c>
      <c r="K13">
        <f t="shared" si="6"/>
        <v>8</v>
      </c>
      <c r="L13">
        <f t="shared" si="0"/>
        <v>2</v>
      </c>
      <c r="M13">
        <f t="shared" si="1"/>
        <v>14</v>
      </c>
      <c r="N13">
        <f t="shared" si="2"/>
        <v>1</v>
      </c>
      <c r="O13">
        <f t="shared" si="3"/>
        <v>10</v>
      </c>
      <c r="P13">
        <f t="shared" si="4"/>
        <v>10</v>
      </c>
      <c r="Q13">
        <f t="shared" si="5"/>
        <v>2</v>
      </c>
      <c r="R13">
        <v>1000</v>
      </c>
      <c r="Y13" s="6" t="s">
        <v>6</v>
      </c>
      <c r="Z13" s="7">
        <v>8</v>
      </c>
      <c r="AA13" s="7">
        <v>2</v>
      </c>
      <c r="AB13" s="7">
        <v>14</v>
      </c>
      <c r="AC13" s="7">
        <v>1</v>
      </c>
      <c r="AD13" s="7">
        <v>10</v>
      </c>
      <c r="AE13" s="7">
        <v>10</v>
      </c>
      <c r="AF13" s="7">
        <v>2</v>
      </c>
      <c r="AG13" s="7">
        <v>1000</v>
      </c>
    </row>
    <row r="14" spans="1:36" ht="15" thickBot="1" x14ac:dyDescent="0.4">
      <c r="A14" s="6" t="s">
        <v>7</v>
      </c>
      <c r="B14" s="7">
        <v>3</v>
      </c>
      <c r="C14" s="7">
        <v>11</v>
      </c>
      <c r="D14" s="7">
        <v>3</v>
      </c>
      <c r="E14" s="7">
        <v>7</v>
      </c>
      <c r="F14" s="7">
        <v>6</v>
      </c>
      <c r="G14" s="7">
        <v>4</v>
      </c>
      <c r="H14" s="7">
        <v>13</v>
      </c>
      <c r="I14" s="7">
        <v>1000</v>
      </c>
      <c r="K14">
        <f t="shared" si="6"/>
        <v>13</v>
      </c>
      <c r="L14">
        <f t="shared" si="0"/>
        <v>5</v>
      </c>
      <c r="M14">
        <f t="shared" si="1"/>
        <v>13</v>
      </c>
      <c r="N14">
        <f t="shared" si="2"/>
        <v>9</v>
      </c>
      <c r="O14">
        <f t="shared" si="3"/>
        <v>10</v>
      </c>
      <c r="P14">
        <f t="shared" si="4"/>
        <v>12</v>
      </c>
      <c r="Q14">
        <f t="shared" si="5"/>
        <v>3</v>
      </c>
      <c r="R14">
        <v>1000</v>
      </c>
      <c r="Y14" s="6" t="s">
        <v>7</v>
      </c>
      <c r="Z14" s="7">
        <v>13</v>
      </c>
      <c r="AA14" s="7">
        <v>5</v>
      </c>
      <c r="AB14" s="7">
        <v>13</v>
      </c>
      <c r="AC14" s="7">
        <v>9</v>
      </c>
      <c r="AD14" s="7">
        <v>10</v>
      </c>
      <c r="AE14" s="7">
        <v>12</v>
      </c>
      <c r="AF14" s="7">
        <v>3</v>
      </c>
      <c r="AG14" s="7">
        <v>1000</v>
      </c>
    </row>
    <row r="15" spans="1:36" ht="15" thickBot="1" x14ac:dyDescent="0.4">
      <c r="A15" s="6" t="s">
        <v>8</v>
      </c>
      <c r="B15" s="7">
        <v>5</v>
      </c>
      <c r="C15" s="7">
        <v>2</v>
      </c>
      <c r="D15" s="7">
        <v>1</v>
      </c>
      <c r="E15" s="7">
        <v>9</v>
      </c>
      <c r="F15" s="7">
        <v>14</v>
      </c>
      <c r="G15" s="7">
        <v>13</v>
      </c>
      <c r="H15" s="7">
        <v>12</v>
      </c>
      <c r="I15" s="7">
        <v>1000</v>
      </c>
      <c r="K15">
        <f t="shared" si="6"/>
        <v>11</v>
      </c>
      <c r="L15">
        <f t="shared" si="0"/>
        <v>14</v>
      </c>
      <c r="M15">
        <f t="shared" si="1"/>
        <v>15</v>
      </c>
      <c r="N15">
        <f t="shared" si="2"/>
        <v>7</v>
      </c>
      <c r="O15">
        <f t="shared" si="3"/>
        <v>2</v>
      </c>
      <c r="P15">
        <f t="shared" si="4"/>
        <v>3</v>
      </c>
      <c r="Q15">
        <f t="shared" si="5"/>
        <v>4</v>
      </c>
      <c r="R15">
        <v>1000</v>
      </c>
      <c r="Y15" s="6" t="s">
        <v>8</v>
      </c>
      <c r="Z15" s="7">
        <v>11</v>
      </c>
      <c r="AA15" s="7">
        <v>14</v>
      </c>
      <c r="AB15" s="7">
        <v>15</v>
      </c>
      <c r="AC15" s="7">
        <v>7</v>
      </c>
      <c r="AD15" s="7">
        <v>2</v>
      </c>
      <c r="AE15" s="7">
        <v>3</v>
      </c>
      <c r="AF15" s="7">
        <v>4</v>
      </c>
      <c r="AG15" s="7">
        <v>1000</v>
      </c>
    </row>
    <row r="16" spans="1:36" ht="15" thickBot="1" x14ac:dyDescent="0.4">
      <c r="A16" s="6" t="s">
        <v>9</v>
      </c>
      <c r="B16" s="7">
        <v>9</v>
      </c>
      <c r="C16" s="7">
        <v>13</v>
      </c>
      <c r="D16" s="7">
        <v>11</v>
      </c>
      <c r="E16" s="7">
        <v>6</v>
      </c>
      <c r="F16" s="7">
        <v>13</v>
      </c>
      <c r="G16" s="7">
        <v>14</v>
      </c>
      <c r="H16" s="7">
        <v>3</v>
      </c>
      <c r="I16" s="7">
        <v>1000</v>
      </c>
      <c r="K16">
        <f t="shared" si="6"/>
        <v>7</v>
      </c>
      <c r="L16">
        <f t="shared" si="0"/>
        <v>3</v>
      </c>
      <c r="M16">
        <f t="shared" si="1"/>
        <v>5</v>
      </c>
      <c r="N16">
        <f t="shared" si="2"/>
        <v>10</v>
      </c>
      <c r="O16">
        <f t="shared" si="3"/>
        <v>3</v>
      </c>
      <c r="P16">
        <f t="shared" si="4"/>
        <v>2</v>
      </c>
      <c r="Q16">
        <f t="shared" si="5"/>
        <v>13</v>
      </c>
      <c r="R16">
        <v>1000</v>
      </c>
      <c r="Y16" s="6" t="s">
        <v>9</v>
      </c>
      <c r="Z16" s="7">
        <v>7</v>
      </c>
      <c r="AA16" s="7">
        <v>3</v>
      </c>
      <c r="AB16" s="7">
        <v>5</v>
      </c>
      <c r="AC16" s="7">
        <v>10</v>
      </c>
      <c r="AD16" s="7">
        <v>3</v>
      </c>
      <c r="AE16" s="7">
        <v>2</v>
      </c>
      <c r="AF16" s="7">
        <v>13</v>
      </c>
      <c r="AG16" s="7">
        <v>1000</v>
      </c>
    </row>
    <row r="17" spans="1:34" ht="15" thickBot="1" x14ac:dyDescent="0.4">
      <c r="A17" s="6" t="s">
        <v>10</v>
      </c>
      <c r="B17" s="7">
        <v>15</v>
      </c>
      <c r="C17" s="7">
        <v>4</v>
      </c>
      <c r="D17" s="7">
        <v>14</v>
      </c>
      <c r="E17" s="7">
        <v>11</v>
      </c>
      <c r="F17" s="7">
        <v>11</v>
      </c>
      <c r="G17" s="7">
        <v>7</v>
      </c>
      <c r="H17" s="7">
        <v>1</v>
      </c>
      <c r="I17" s="7">
        <v>1000</v>
      </c>
      <c r="K17">
        <f t="shared" si="6"/>
        <v>1</v>
      </c>
      <c r="L17">
        <f t="shared" si="0"/>
        <v>12</v>
      </c>
      <c r="M17">
        <f t="shared" si="1"/>
        <v>2</v>
      </c>
      <c r="N17">
        <f t="shared" si="2"/>
        <v>5</v>
      </c>
      <c r="O17">
        <f t="shared" si="3"/>
        <v>5</v>
      </c>
      <c r="P17">
        <f t="shared" si="4"/>
        <v>9</v>
      </c>
      <c r="Q17">
        <f t="shared" si="5"/>
        <v>15</v>
      </c>
      <c r="R17">
        <v>1000</v>
      </c>
      <c r="Y17" s="6" t="s">
        <v>10</v>
      </c>
      <c r="Z17" s="7">
        <v>1</v>
      </c>
      <c r="AA17" s="7">
        <v>12</v>
      </c>
      <c r="AB17" s="7">
        <v>2</v>
      </c>
      <c r="AC17" s="7">
        <v>5</v>
      </c>
      <c r="AD17" s="7">
        <v>5</v>
      </c>
      <c r="AE17" s="7">
        <v>9</v>
      </c>
      <c r="AF17" s="7">
        <v>15</v>
      </c>
      <c r="AG17" s="7">
        <v>1000</v>
      </c>
    </row>
    <row r="18" spans="1:34" ht="15" thickBot="1" x14ac:dyDescent="0.4">
      <c r="A18" s="6" t="s">
        <v>11</v>
      </c>
      <c r="B18" s="7">
        <v>6</v>
      </c>
      <c r="C18" s="7">
        <v>7</v>
      </c>
      <c r="D18" s="7">
        <v>9</v>
      </c>
      <c r="E18" s="7">
        <v>7</v>
      </c>
      <c r="F18" s="7">
        <v>2</v>
      </c>
      <c r="G18" s="7">
        <v>3</v>
      </c>
      <c r="H18" s="7">
        <v>6</v>
      </c>
      <c r="I18" s="7">
        <v>1000</v>
      </c>
      <c r="K18">
        <f t="shared" si="6"/>
        <v>10</v>
      </c>
      <c r="L18">
        <f t="shared" si="0"/>
        <v>9</v>
      </c>
      <c r="M18">
        <f t="shared" si="1"/>
        <v>7</v>
      </c>
      <c r="N18">
        <f t="shared" si="2"/>
        <v>9</v>
      </c>
      <c r="O18">
        <f t="shared" si="3"/>
        <v>14</v>
      </c>
      <c r="P18">
        <f t="shared" si="4"/>
        <v>13</v>
      </c>
      <c r="Q18">
        <f t="shared" si="5"/>
        <v>10</v>
      </c>
      <c r="R18">
        <v>1000</v>
      </c>
      <c r="Y18" s="6" t="s">
        <v>11</v>
      </c>
      <c r="Z18" s="7">
        <v>10</v>
      </c>
      <c r="AA18" s="7">
        <v>9</v>
      </c>
      <c r="AB18" s="7">
        <v>7</v>
      </c>
      <c r="AC18" s="7">
        <v>9</v>
      </c>
      <c r="AD18" s="7">
        <v>14</v>
      </c>
      <c r="AE18" s="7">
        <v>13</v>
      </c>
      <c r="AF18" s="7">
        <v>10</v>
      </c>
      <c r="AG18" s="7">
        <v>1000</v>
      </c>
    </row>
    <row r="19" spans="1:34" ht="15" thickBot="1" x14ac:dyDescent="0.4">
      <c r="A19" s="6" t="s">
        <v>12</v>
      </c>
      <c r="B19" s="7">
        <v>13</v>
      </c>
      <c r="C19" s="7">
        <v>3</v>
      </c>
      <c r="D19" s="7">
        <v>10</v>
      </c>
      <c r="E19" s="7">
        <v>12</v>
      </c>
      <c r="F19" s="7">
        <v>15</v>
      </c>
      <c r="G19" s="7">
        <v>10</v>
      </c>
      <c r="H19" s="7">
        <v>4</v>
      </c>
      <c r="I19" s="7">
        <v>1000</v>
      </c>
      <c r="K19">
        <f t="shared" si="6"/>
        <v>3</v>
      </c>
      <c r="L19">
        <f t="shared" si="0"/>
        <v>13</v>
      </c>
      <c r="M19">
        <f t="shared" si="1"/>
        <v>6</v>
      </c>
      <c r="N19">
        <f t="shared" si="2"/>
        <v>4</v>
      </c>
      <c r="O19">
        <f t="shared" si="3"/>
        <v>1</v>
      </c>
      <c r="P19">
        <f t="shared" si="4"/>
        <v>6</v>
      </c>
      <c r="Q19">
        <f t="shared" si="5"/>
        <v>12</v>
      </c>
      <c r="R19">
        <v>1000</v>
      </c>
      <c r="Y19" s="6" t="s">
        <v>12</v>
      </c>
      <c r="Z19" s="7">
        <v>3</v>
      </c>
      <c r="AA19" s="7">
        <v>13</v>
      </c>
      <c r="AB19" s="7">
        <v>6</v>
      </c>
      <c r="AC19" s="7">
        <v>4</v>
      </c>
      <c r="AD19" s="7">
        <v>1</v>
      </c>
      <c r="AE19" s="7">
        <v>6</v>
      </c>
      <c r="AF19" s="7">
        <v>12</v>
      </c>
      <c r="AG19" s="7">
        <v>1000</v>
      </c>
    </row>
    <row r="20" spans="1:34" ht="15" thickBot="1" x14ac:dyDescent="0.4">
      <c r="A20" s="6" t="s">
        <v>13</v>
      </c>
      <c r="B20" s="7">
        <v>7</v>
      </c>
      <c r="C20" s="7">
        <v>9</v>
      </c>
      <c r="D20" s="7">
        <v>6</v>
      </c>
      <c r="E20" s="7">
        <v>12</v>
      </c>
      <c r="F20" s="7">
        <v>3</v>
      </c>
      <c r="G20" s="7">
        <v>12</v>
      </c>
      <c r="H20" s="7">
        <v>9</v>
      </c>
      <c r="I20" s="7">
        <v>1000</v>
      </c>
      <c r="K20">
        <f t="shared" si="6"/>
        <v>9</v>
      </c>
      <c r="L20">
        <f t="shared" si="0"/>
        <v>7</v>
      </c>
      <c r="M20">
        <f t="shared" si="1"/>
        <v>10</v>
      </c>
      <c r="N20">
        <f t="shared" si="2"/>
        <v>4</v>
      </c>
      <c r="O20">
        <f t="shared" si="3"/>
        <v>13</v>
      </c>
      <c r="P20">
        <f t="shared" si="4"/>
        <v>4</v>
      </c>
      <c r="Q20">
        <f t="shared" si="5"/>
        <v>7</v>
      </c>
      <c r="R20">
        <v>1000</v>
      </c>
      <c r="Y20" s="6" t="s">
        <v>13</v>
      </c>
      <c r="Z20" s="7">
        <v>9</v>
      </c>
      <c r="AA20" s="7">
        <v>7</v>
      </c>
      <c r="AB20" s="7">
        <v>10</v>
      </c>
      <c r="AC20" s="7">
        <v>4</v>
      </c>
      <c r="AD20" s="7">
        <v>13</v>
      </c>
      <c r="AE20" s="7">
        <v>4</v>
      </c>
      <c r="AF20" s="7">
        <v>7</v>
      </c>
      <c r="AG20" s="7">
        <v>1000</v>
      </c>
    </row>
    <row r="21" spans="1:34" ht="15" thickBot="1" x14ac:dyDescent="0.4">
      <c r="A21" s="6" t="s">
        <v>14</v>
      </c>
      <c r="B21" s="7">
        <v>2</v>
      </c>
      <c r="C21" s="7">
        <v>6</v>
      </c>
      <c r="D21" s="7">
        <v>13</v>
      </c>
      <c r="E21" s="7">
        <v>3</v>
      </c>
      <c r="F21" s="7">
        <v>10</v>
      </c>
      <c r="G21" s="7">
        <v>11</v>
      </c>
      <c r="H21" s="7">
        <v>7</v>
      </c>
      <c r="I21" s="7">
        <v>1000</v>
      </c>
      <c r="K21">
        <f t="shared" si="6"/>
        <v>14</v>
      </c>
      <c r="L21">
        <f t="shared" si="0"/>
        <v>10</v>
      </c>
      <c r="M21">
        <f t="shared" si="1"/>
        <v>3</v>
      </c>
      <c r="N21">
        <f t="shared" si="2"/>
        <v>13</v>
      </c>
      <c r="O21">
        <f t="shared" si="3"/>
        <v>6</v>
      </c>
      <c r="P21">
        <f t="shared" si="4"/>
        <v>5</v>
      </c>
      <c r="Q21">
        <f t="shared" si="5"/>
        <v>9</v>
      </c>
      <c r="R21">
        <v>1000</v>
      </c>
      <c r="Y21" s="6" t="s">
        <v>14</v>
      </c>
      <c r="Z21" s="7">
        <v>14</v>
      </c>
      <c r="AA21" s="7">
        <v>10</v>
      </c>
      <c r="AB21" s="7">
        <v>3</v>
      </c>
      <c r="AC21" s="7">
        <v>13</v>
      </c>
      <c r="AD21" s="7">
        <v>6</v>
      </c>
      <c r="AE21" s="7">
        <v>5</v>
      </c>
      <c r="AF21" s="7">
        <v>9</v>
      </c>
      <c r="AG21" s="7">
        <v>1000</v>
      </c>
    </row>
    <row r="22" spans="1:34" ht="15" thickBot="1" x14ac:dyDescent="0.4">
      <c r="A22" s="6" t="s">
        <v>15</v>
      </c>
      <c r="B22" s="7">
        <v>12</v>
      </c>
      <c r="C22" s="7">
        <v>10</v>
      </c>
      <c r="D22" s="7">
        <v>8</v>
      </c>
      <c r="E22" s="7">
        <v>10</v>
      </c>
      <c r="F22" s="7">
        <v>5</v>
      </c>
      <c r="G22" s="7">
        <v>8</v>
      </c>
      <c r="H22" s="7">
        <v>11</v>
      </c>
      <c r="I22" s="7">
        <v>1000</v>
      </c>
      <c r="K22">
        <f t="shared" si="6"/>
        <v>4</v>
      </c>
      <c r="L22">
        <f t="shared" si="0"/>
        <v>6</v>
      </c>
      <c r="M22">
        <f t="shared" si="1"/>
        <v>8</v>
      </c>
      <c r="N22">
        <f t="shared" si="2"/>
        <v>6</v>
      </c>
      <c r="O22">
        <f t="shared" si="3"/>
        <v>11</v>
      </c>
      <c r="P22">
        <f t="shared" si="4"/>
        <v>8</v>
      </c>
      <c r="Q22">
        <f t="shared" si="5"/>
        <v>5</v>
      </c>
      <c r="R22">
        <v>1000</v>
      </c>
      <c r="Y22" s="14" t="s">
        <v>15</v>
      </c>
      <c r="Z22" s="15">
        <v>4</v>
      </c>
      <c r="AA22" s="15">
        <v>6</v>
      </c>
      <c r="AB22" s="15">
        <v>8</v>
      </c>
      <c r="AC22" s="15">
        <v>6</v>
      </c>
      <c r="AD22" s="15">
        <v>11</v>
      </c>
      <c r="AE22" s="15">
        <v>8</v>
      </c>
      <c r="AF22" s="15">
        <v>5</v>
      </c>
      <c r="AG22" s="15">
        <v>1000</v>
      </c>
      <c r="AH22" t="s">
        <v>253</v>
      </c>
    </row>
    <row r="23" spans="1:34" ht="18.5" thickBot="1" x14ac:dyDescent="0.4">
      <c r="A23" s="2"/>
      <c r="Y23" s="2"/>
    </row>
    <row r="24" spans="1:34" ht="15" thickBot="1" x14ac:dyDescent="0.4">
      <c r="A24" s="6" t="s">
        <v>52</v>
      </c>
      <c r="B24" s="6" t="s">
        <v>44</v>
      </c>
      <c r="C24" s="6" t="s">
        <v>45</v>
      </c>
      <c r="D24" s="6" t="s">
        <v>46</v>
      </c>
      <c r="E24" s="6" t="s">
        <v>47</v>
      </c>
      <c r="F24" s="6" t="s">
        <v>48</v>
      </c>
      <c r="G24" s="6" t="s">
        <v>49</v>
      </c>
      <c r="H24" s="6" t="s">
        <v>50</v>
      </c>
      <c r="Y24" s="6" t="s">
        <v>52</v>
      </c>
      <c r="Z24" s="6" t="s">
        <v>44</v>
      </c>
      <c r="AA24" s="6" t="s">
        <v>45</v>
      </c>
      <c r="AB24" s="6" t="s">
        <v>46</v>
      </c>
      <c r="AC24" s="6" t="s">
        <v>47</v>
      </c>
      <c r="AD24" s="6" t="s">
        <v>48</v>
      </c>
      <c r="AE24" s="6" t="s">
        <v>49</v>
      </c>
      <c r="AF24" s="6" t="s">
        <v>50</v>
      </c>
    </row>
    <row r="25" spans="1:34" ht="15" thickBot="1" x14ac:dyDescent="0.4">
      <c r="A25" s="6" t="s">
        <v>53</v>
      </c>
      <c r="B25" s="7" t="s">
        <v>54</v>
      </c>
      <c r="C25" s="7" t="s">
        <v>55</v>
      </c>
      <c r="D25" s="7" t="s">
        <v>56</v>
      </c>
      <c r="E25" s="7" t="s">
        <v>57</v>
      </c>
      <c r="F25" s="7" t="s">
        <v>58</v>
      </c>
      <c r="G25" s="7" t="s">
        <v>59</v>
      </c>
      <c r="H25" s="7" t="s">
        <v>60</v>
      </c>
      <c r="Y25" s="6" t="s">
        <v>53</v>
      </c>
      <c r="Z25" s="7" t="s">
        <v>178</v>
      </c>
      <c r="AA25" s="7" t="s">
        <v>179</v>
      </c>
      <c r="AB25" s="7" t="s">
        <v>180</v>
      </c>
      <c r="AC25" s="7" t="s">
        <v>181</v>
      </c>
      <c r="AD25" s="7" t="s">
        <v>182</v>
      </c>
      <c r="AE25" s="7" t="s">
        <v>183</v>
      </c>
      <c r="AF25" s="7" t="s">
        <v>184</v>
      </c>
    </row>
    <row r="26" spans="1:34" ht="15" thickBot="1" x14ac:dyDescent="0.4">
      <c r="A26" s="6" t="s">
        <v>61</v>
      </c>
      <c r="B26" s="7" t="s">
        <v>62</v>
      </c>
      <c r="C26" s="7" t="s">
        <v>63</v>
      </c>
      <c r="D26" s="7" t="s">
        <v>64</v>
      </c>
      <c r="E26" s="7" t="s">
        <v>65</v>
      </c>
      <c r="F26" s="7" t="s">
        <v>66</v>
      </c>
      <c r="G26" s="7" t="s">
        <v>67</v>
      </c>
      <c r="H26" s="7" t="s">
        <v>68</v>
      </c>
      <c r="Y26" s="6" t="s">
        <v>61</v>
      </c>
      <c r="Z26" s="7" t="s">
        <v>185</v>
      </c>
      <c r="AA26" s="7" t="s">
        <v>186</v>
      </c>
      <c r="AB26" s="7" t="s">
        <v>187</v>
      </c>
      <c r="AC26" s="7" t="s">
        <v>188</v>
      </c>
      <c r="AD26" s="7" t="s">
        <v>189</v>
      </c>
      <c r="AE26" s="7" t="s">
        <v>190</v>
      </c>
      <c r="AF26" s="7" t="s">
        <v>191</v>
      </c>
    </row>
    <row r="27" spans="1:34" ht="15" thickBot="1" x14ac:dyDescent="0.4">
      <c r="A27" s="6" t="s">
        <v>69</v>
      </c>
      <c r="B27" s="7" t="s">
        <v>70</v>
      </c>
      <c r="C27" s="7" t="s">
        <v>71</v>
      </c>
      <c r="D27" s="7" t="s">
        <v>72</v>
      </c>
      <c r="E27" s="7" t="s">
        <v>73</v>
      </c>
      <c r="F27" s="7" t="s">
        <v>74</v>
      </c>
      <c r="G27" s="7" t="s">
        <v>75</v>
      </c>
      <c r="H27" s="7" t="s">
        <v>76</v>
      </c>
      <c r="Y27" s="6" t="s">
        <v>69</v>
      </c>
      <c r="Z27" s="7" t="s">
        <v>192</v>
      </c>
      <c r="AA27" s="7" t="s">
        <v>193</v>
      </c>
      <c r="AB27" s="7" t="s">
        <v>194</v>
      </c>
      <c r="AC27" s="7" t="s">
        <v>195</v>
      </c>
      <c r="AD27" s="7" t="s">
        <v>196</v>
      </c>
      <c r="AE27" s="7" t="s">
        <v>197</v>
      </c>
      <c r="AF27" s="7" t="s">
        <v>198</v>
      </c>
    </row>
    <row r="28" spans="1:34" ht="15" thickBot="1" x14ac:dyDescent="0.4">
      <c r="A28" s="6" t="s">
        <v>77</v>
      </c>
      <c r="B28" s="7" t="s">
        <v>78</v>
      </c>
      <c r="C28" s="7" t="s">
        <v>79</v>
      </c>
      <c r="D28" s="7" t="s">
        <v>80</v>
      </c>
      <c r="E28" s="7" t="s">
        <v>81</v>
      </c>
      <c r="F28" s="7" t="s">
        <v>82</v>
      </c>
      <c r="G28" s="7" t="s">
        <v>83</v>
      </c>
      <c r="H28" s="7" t="s">
        <v>84</v>
      </c>
      <c r="Y28" s="6" t="s">
        <v>77</v>
      </c>
      <c r="Z28" s="7" t="s">
        <v>199</v>
      </c>
      <c r="AA28" s="7" t="s">
        <v>200</v>
      </c>
      <c r="AB28" s="7" t="s">
        <v>201</v>
      </c>
      <c r="AC28" s="7" t="s">
        <v>202</v>
      </c>
      <c r="AD28" s="7" t="s">
        <v>203</v>
      </c>
      <c r="AE28" s="7" t="s">
        <v>204</v>
      </c>
      <c r="AF28" s="7" t="s">
        <v>205</v>
      </c>
    </row>
    <row r="29" spans="1:34" ht="15" thickBot="1" x14ac:dyDescent="0.4">
      <c r="A29" s="6" t="s">
        <v>85</v>
      </c>
      <c r="B29" s="7" t="s">
        <v>86</v>
      </c>
      <c r="C29" s="7" t="s">
        <v>87</v>
      </c>
      <c r="D29" s="7" t="s">
        <v>88</v>
      </c>
      <c r="E29" s="7" t="s">
        <v>89</v>
      </c>
      <c r="F29" s="7" t="s">
        <v>90</v>
      </c>
      <c r="G29" s="7" t="s">
        <v>91</v>
      </c>
      <c r="H29" s="7" t="s">
        <v>92</v>
      </c>
      <c r="Y29" s="6" t="s">
        <v>85</v>
      </c>
      <c r="Z29" s="7" t="s">
        <v>206</v>
      </c>
      <c r="AA29" s="7" t="s">
        <v>207</v>
      </c>
      <c r="AB29" s="7" t="s">
        <v>208</v>
      </c>
      <c r="AC29" s="7" t="s">
        <v>209</v>
      </c>
      <c r="AD29" s="7" t="s">
        <v>210</v>
      </c>
      <c r="AE29" s="7" t="s">
        <v>211</v>
      </c>
      <c r="AF29" s="7" t="s">
        <v>212</v>
      </c>
    </row>
    <row r="30" spans="1:34" ht="15" thickBot="1" x14ac:dyDescent="0.4">
      <c r="A30" s="6" t="s">
        <v>93</v>
      </c>
      <c r="B30" s="7" t="s">
        <v>94</v>
      </c>
      <c r="C30" s="7" t="s">
        <v>95</v>
      </c>
      <c r="D30" s="7" t="s">
        <v>96</v>
      </c>
      <c r="E30" s="7" t="s">
        <v>97</v>
      </c>
      <c r="F30" s="7" t="s">
        <v>98</v>
      </c>
      <c r="G30" s="7" t="s">
        <v>99</v>
      </c>
      <c r="H30" s="7" t="s">
        <v>100</v>
      </c>
      <c r="Y30" s="6" t="s">
        <v>93</v>
      </c>
      <c r="Z30" s="7" t="s">
        <v>213</v>
      </c>
      <c r="AA30" s="7" t="s">
        <v>214</v>
      </c>
      <c r="AB30" s="7" t="s">
        <v>215</v>
      </c>
      <c r="AC30" s="7" t="s">
        <v>216</v>
      </c>
      <c r="AD30" s="7" t="s">
        <v>94</v>
      </c>
      <c r="AE30" s="7" t="s">
        <v>217</v>
      </c>
      <c r="AF30" s="7" t="s">
        <v>218</v>
      </c>
    </row>
    <row r="31" spans="1:34" ht="15" thickBot="1" x14ac:dyDescent="0.4">
      <c r="A31" s="6" t="s">
        <v>101</v>
      </c>
      <c r="B31" s="7" t="s">
        <v>102</v>
      </c>
      <c r="C31" s="7" t="s">
        <v>102</v>
      </c>
      <c r="D31" s="7" t="s">
        <v>103</v>
      </c>
      <c r="E31" s="7" t="s">
        <v>104</v>
      </c>
      <c r="F31" s="7" t="s">
        <v>105</v>
      </c>
      <c r="G31" s="7" t="s">
        <v>106</v>
      </c>
      <c r="H31" s="7" t="s">
        <v>107</v>
      </c>
      <c r="Y31" s="6" t="s">
        <v>101</v>
      </c>
      <c r="Z31" s="7" t="s">
        <v>219</v>
      </c>
      <c r="AA31" s="7" t="s">
        <v>220</v>
      </c>
      <c r="AB31" s="7" t="s">
        <v>221</v>
      </c>
      <c r="AC31" s="7" t="s">
        <v>222</v>
      </c>
      <c r="AD31" s="7" t="s">
        <v>102</v>
      </c>
      <c r="AE31" s="7" t="s">
        <v>223</v>
      </c>
      <c r="AF31" s="7" t="s">
        <v>224</v>
      </c>
    </row>
    <row r="32" spans="1:34" ht="15" thickBot="1" x14ac:dyDescent="0.4">
      <c r="A32" s="6" t="s">
        <v>108</v>
      </c>
      <c r="B32" s="7" t="s">
        <v>109</v>
      </c>
      <c r="C32" s="7" t="s">
        <v>109</v>
      </c>
      <c r="D32" s="7" t="s">
        <v>110</v>
      </c>
      <c r="E32" s="7" t="s">
        <v>111</v>
      </c>
      <c r="F32" s="7" t="s">
        <v>112</v>
      </c>
      <c r="G32" s="7" t="s">
        <v>113</v>
      </c>
      <c r="H32" s="7" t="s">
        <v>114</v>
      </c>
      <c r="Y32" s="6" t="s">
        <v>108</v>
      </c>
      <c r="Z32" s="7" t="s">
        <v>225</v>
      </c>
      <c r="AA32" s="7" t="s">
        <v>226</v>
      </c>
      <c r="AB32" s="7" t="s">
        <v>227</v>
      </c>
      <c r="AC32" s="7" t="s">
        <v>228</v>
      </c>
      <c r="AD32" s="7" t="s">
        <v>109</v>
      </c>
      <c r="AE32" s="7" t="s">
        <v>109</v>
      </c>
      <c r="AF32" s="7" t="s">
        <v>229</v>
      </c>
    </row>
    <row r="33" spans="1:32" ht="15" thickBot="1" x14ac:dyDescent="0.4">
      <c r="A33" s="6" t="s">
        <v>115</v>
      </c>
      <c r="B33" s="7" t="s">
        <v>116</v>
      </c>
      <c r="C33" s="7" t="s">
        <v>116</v>
      </c>
      <c r="D33" s="7" t="s">
        <v>117</v>
      </c>
      <c r="E33" s="7" t="s">
        <v>118</v>
      </c>
      <c r="F33" s="7" t="s">
        <v>119</v>
      </c>
      <c r="G33" s="7" t="s">
        <v>120</v>
      </c>
      <c r="H33" s="7" t="s">
        <v>121</v>
      </c>
      <c r="Y33" s="6" t="s">
        <v>115</v>
      </c>
      <c r="Z33" s="7" t="s">
        <v>230</v>
      </c>
      <c r="AA33" s="7" t="s">
        <v>231</v>
      </c>
      <c r="AB33" s="7" t="s">
        <v>232</v>
      </c>
      <c r="AC33" s="7" t="s">
        <v>233</v>
      </c>
      <c r="AD33" s="7" t="s">
        <v>116</v>
      </c>
      <c r="AE33" s="7" t="s">
        <v>116</v>
      </c>
      <c r="AF33" s="7" t="s">
        <v>234</v>
      </c>
    </row>
    <row r="34" spans="1:32" ht="15" thickBot="1" x14ac:dyDescent="0.4">
      <c r="A34" s="6" t="s">
        <v>122</v>
      </c>
      <c r="B34" s="7" t="s">
        <v>123</v>
      </c>
      <c r="C34" s="7" t="s">
        <v>123</v>
      </c>
      <c r="D34" s="7" t="s">
        <v>124</v>
      </c>
      <c r="E34" s="7" t="s">
        <v>125</v>
      </c>
      <c r="F34" s="7" t="s">
        <v>126</v>
      </c>
      <c r="G34" s="7" t="s">
        <v>127</v>
      </c>
      <c r="H34" s="7" t="s">
        <v>128</v>
      </c>
      <c r="Y34" s="6" t="s">
        <v>122</v>
      </c>
      <c r="Z34" s="7" t="s">
        <v>235</v>
      </c>
      <c r="AA34" s="7" t="s">
        <v>123</v>
      </c>
      <c r="AB34" s="7" t="s">
        <v>236</v>
      </c>
      <c r="AC34" s="7" t="s">
        <v>237</v>
      </c>
      <c r="AD34" s="7" t="s">
        <v>123</v>
      </c>
      <c r="AE34" s="7" t="s">
        <v>123</v>
      </c>
      <c r="AF34" s="7" t="s">
        <v>238</v>
      </c>
    </row>
    <row r="35" spans="1:32" ht="15" thickBot="1" x14ac:dyDescent="0.4">
      <c r="A35" s="6" t="s">
        <v>129</v>
      </c>
      <c r="B35" s="7" t="s">
        <v>130</v>
      </c>
      <c r="C35" s="7" t="s">
        <v>130</v>
      </c>
      <c r="D35" s="7" t="s">
        <v>131</v>
      </c>
      <c r="E35" s="7" t="s">
        <v>132</v>
      </c>
      <c r="F35" s="7" t="s">
        <v>133</v>
      </c>
      <c r="G35" s="7" t="s">
        <v>134</v>
      </c>
      <c r="H35" s="7" t="s">
        <v>135</v>
      </c>
      <c r="Y35" s="6" t="s">
        <v>129</v>
      </c>
      <c r="Z35" s="7" t="s">
        <v>239</v>
      </c>
      <c r="AA35" s="7" t="s">
        <v>130</v>
      </c>
      <c r="AB35" s="7" t="s">
        <v>240</v>
      </c>
      <c r="AC35" s="7" t="s">
        <v>241</v>
      </c>
      <c r="AD35" s="7" t="s">
        <v>130</v>
      </c>
      <c r="AE35" s="7" t="s">
        <v>130</v>
      </c>
      <c r="AF35" s="7" t="s">
        <v>242</v>
      </c>
    </row>
    <row r="36" spans="1:32" ht="15" thickBot="1" x14ac:dyDescent="0.4">
      <c r="A36" s="6" t="s">
        <v>136</v>
      </c>
      <c r="B36" s="7" t="s">
        <v>137</v>
      </c>
      <c r="C36" s="7" t="s">
        <v>137</v>
      </c>
      <c r="D36" s="7" t="s">
        <v>138</v>
      </c>
      <c r="E36" s="7" t="s">
        <v>139</v>
      </c>
      <c r="F36" s="7" t="s">
        <v>140</v>
      </c>
      <c r="G36" s="7" t="s">
        <v>141</v>
      </c>
      <c r="H36" s="7" t="s">
        <v>142</v>
      </c>
      <c r="Y36" s="6" t="s">
        <v>136</v>
      </c>
      <c r="Z36" s="7" t="s">
        <v>243</v>
      </c>
      <c r="AA36" s="7" t="s">
        <v>137</v>
      </c>
      <c r="AB36" s="7" t="s">
        <v>244</v>
      </c>
      <c r="AC36" s="7" t="s">
        <v>137</v>
      </c>
      <c r="AD36" s="7" t="s">
        <v>137</v>
      </c>
      <c r="AE36" s="7" t="s">
        <v>137</v>
      </c>
      <c r="AF36" s="7" t="s">
        <v>245</v>
      </c>
    </row>
    <row r="37" spans="1:32" ht="15" thickBot="1" x14ac:dyDescent="0.4">
      <c r="A37" s="6" t="s">
        <v>143</v>
      </c>
      <c r="B37" s="7" t="s">
        <v>144</v>
      </c>
      <c r="C37" s="7" t="s">
        <v>144</v>
      </c>
      <c r="D37" s="7" t="s">
        <v>145</v>
      </c>
      <c r="E37" s="7" t="s">
        <v>146</v>
      </c>
      <c r="F37" s="7" t="s">
        <v>147</v>
      </c>
      <c r="G37" s="7" t="s">
        <v>148</v>
      </c>
      <c r="H37" s="7" t="s">
        <v>144</v>
      </c>
      <c r="Y37" s="6" t="s">
        <v>143</v>
      </c>
      <c r="Z37" s="7" t="s">
        <v>246</v>
      </c>
      <c r="AA37" s="7" t="s">
        <v>144</v>
      </c>
      <c r="AB37" s="7" t="s">
        <v>247</v>
      </c>
      <c r="AC37" s="7" t="s">
        <v>144</v>
      </c>
      <c r="AD37" s="7" t="s">
        <v>144</v>
      </c>
      <c r="AE37" s="7" t="s">
        <v>144</v>
      </c>
      <c r="AF37" s="7" t="s">
        <v>144</v>
      </c>
    </row>
    <row r="38" spans="1:32" ht="15" thickBot="1" x14ac:dyDescent="0.4">
      <c r="A38" s="6" t="s">
        <v>149</v>
      </c>
      <c r="B38" s="7" t="s">
        <v>150</v>
      </c>
      <c r="C38" s="7" t="s">
        <v>150</v>
      </c>
      <c r="D38" s="7" t="s">
        <v>151</v>
      </c>
      <c r="E38" s="7" t="s">
        <v>152</v>
      </c>
      <c r="F38" s="7" t="s">
        <v>153</v>
      </c>
      <c r="G38" s="7" t="s">
        <v>154</v>
      </c>
      <c r="H38" s="7" t="s">
        <v>150</v>
      </c>
      <c r="Y38" s="6" t="s">
        <v>149</v>
      </c>
      <c r="Z38" s="7" t="s">
        <v>248</v>
      </c>
      <c r="AA38" s="7" t="s">
        <v>150</v>
      </c>
      <c r="AB38" s="7" t="s">
        <v>152</v>
      </c>
      <c r="AC38" s="7" t="s">
        <v>150</v>
      </c>
      <c r="AD38" s="7" t="s">
        <v>150</v>
      </c>
      <c r="AE38" s="7" t="s">
        <v>150</v>
      </c>
      <c r="AF38" s="7" t="s">
        <v>150</v>
      </c>
    </row>
    <row r="39" spans="1:32" ht="15" thickBot="1" x14ac:dyDescent="0.4">
      <c r="A39" s="6" t="s">
        <v>155</v>
      </c>
      <c r="B39" s="7" t="s">
        <v>156</v>
      </c>
      <c r="C39" s="7" t="s">
        <v>156</v>
      </c>
      <c r="D39" s="7" t="s">
        <v>157</v>
      </c>
      <c r="E39" s="7" t="s">
        <v>156</v>
      </c>
      <c r="F39" s="7" t="s">
        <v>156</v>
      </c>
      <c r="G39" s="7" t="s">
        <v>156</v>
      </c>
      <c r="H39" s="7" t="s">
        <v>156</v>
      </c>
      <c r="Y39" s="6" t="s">
        <v>155</v>
      </c>
      <c r="Z39" s="7" t="s">
        <v>249</v>
      </c>
      <c r="AA39" s="7" t="s">
        <v>156</v>
      </c>
      <c r="AB39" s="7" t="s">
        <v>156</v>
      </c>
      <c r="AC39" s="7" t="s">
        <v>156</v>
      </c>
      <c r="AD39" s="7" t="s">
        <v>156</v>
      </c>
      <c r="AE39" s="7" t="s">
        <v>156</v>
      </c>
      <c r="AF39" s="7" t="s">
        <v>156</v>
      </c>
    </row>
    <row r="40" spans="1:32" ht="18.5" thickBot="1" x14ac:dyDescent="0.4">
      <c r="A40" s="2"/>
      <c r="Y40" s="2"/>
    </row>
    <row r="41" spans="1:32" ht="15" thickBot="1" x14ac:dyDescent="0.4">
      <c r="A41" s="6" t="s">
        <v>158</v>
      </c>
      <c r="B41" s="6" t="s">
        <v>44</v>
      </c>
      <c r="C41" s="6" t="s">
        <v>45</v>
      </c>
      <c r="D41" s="6" t="s">
        <v>46</v>
      </c>
      <c r="E41" s="6" t="s">
        <v>47</v>
      </c>
      <c r="F41" s="6" t="s">
        <v>48</v>
      </c>
      <c r="G41" s="6" t="s">
        <v>49</v>
      </c>
      <c r="H41" s="6" t="s">
        <v>50</v>
      </c>
      <c r="Y41" s="6" t="s">
        <v>158</v>
      </c>
      <c r="Z41" s="6" t="s">
        <v>44</v>
      </c>
      <c r="AA41" s="6" t="s">
        <v>45</v>
      </c>
      <c r="AB41" s="6" t="s">
        <v>46</v>
      </c>
      <c r="AC41" s="6" t="s">
        <v>47</v>
      </c>
      <c r="AD41" s="6" t="s">
        <v>48</v>
      </c>
      <c r="AE41" s="6" t="s">
        <v>49</v>
      </c>
      <c r="AF41" s="6" t="s">
        <v>50</v>
      </c>
    </row>
    <row r="42" spans="1:32" ht="15" thickBot="1" x14ac:dyDescent="0.4">
      <c r="A42" s="6" t="s">
        <v>53</v>
      </c>
      <c r="B42" s="7">
        <v>113</v>
      </c>
      <c r="C42" s="7">
        <v>93</v>
      </c>
      <c r="D42" s="7">
        <v>764.3</v>
      </c>
      <c r="E42" s="7">
        <v>150</v>
      </c>
      <c r="F42" s="7">
        <v>222.4</v>
      </c>
      <c r="G42" s="7">
        <v>20</v>
      </c>
      <c r="H42" s="7">
        <v>431.4</v>
      </c>
      <c r="Y42" s="6" t="s">
        <v>53</v>
      </c>
      <c r="Z42" s="7">
        <v>744.5</v>
      </c>
      <c r="AA42" s="7">
        <v>114</v>
      </c>
      <c r="AB42" s="7">
        <v>442</v>
      </c>
      <c r="AC42" s="7">
        <v>40.5</v>
      </c>
      <c r="AD42" s="7">
        <v>259.5</v>
      </c>
      <c r="AE42" s="7">
        <v>121.5</v>
      </c>
      <c r="AF42" s="7">
        <v>418</v>
      </c>
    </row>
    <row r="43" spans="1:32" ht="15" thickBot="1" x14ac:dyDescent="0.4">
      <c r="A43" s="6" t="s">
        <v>61</v>
      </c>
      <c r="B43" s="7">
        <v>112</v>
      </c>
      <c r="C43" s="7">
        <v>92</v>
      </c>
      <c r="D43" s="7">
        <v>763.3</v>
      </c>
      <c r="E43" s="7">
        <v>149</v>
      </c>
      <c r="F43" s="7">
        <v>221.4</v>
      </c>
      <c r="G43" s="7">
        <v>19</v>
      </c>
      <c r="H43" s="7">
        <v>430.4</v>
      </c>
      <c r="Y43" s="6" t="s">
        <v>61</v>
      </c>
      <c r="Z43" s="7">
        <v>414.5</v>
      </c>
      <c r="AA43" s="7">
        <v>113</v>
      </c>
      <c r="AB43" s="7">
        <v>185.5</v>
      </c>
      <c r="AC43" s="7">
        <v>31</v>
      </c>
      <c r="AD43" s="7">
        <v>157.5</v>
      </c>
      <c r="AE43" s="7">
        <v>120.5</v>
      </c>
      <c r="AF43" s="7">
        <v>417</v>
      </c>
    </row>
    <row r="44" spans="1:32" ht="15" thickBot="1" x14ac:dyDescent="0.4">
      <c r="A44" s="6" t="s">
        <v>69</v>
      </c>
      <c r="B44" s="7">
        <v>111</v>
      </c>
      <c r="C44" s="7">
        <v>91</v>
      </c>
      <c r="D44" s="7">
        <v>536.9</v>
      </c>
      <c r="E44" s="7">
        <v>148</v>
      </c>
      <c r="F44" s="7">
        <v>220.4</v>
      </c>
      <c r="G44" s="7">
        <v>18</v>
      </c>
      <c r="H44" s="7">
        <v>429.4</v>
      </c>
      <c r="Y44" s="6" t="s">
        <v>69</v>
      </c>
      <c r="Z44" s="7">
        <v>413.5</v>
      </c>
      <c r="AA44" s="7">
        <v>112</v>
      </c>
      <c r="AB44" s="7">
        <v>178.5</v>
      </c>
      <c r="AC44" s="7">
        <v>30</v>
      </c>
      <c r="AD44" s="7">
        <v>156.5</v>
      </c>
      <c r="AE44" s="7">
        <v>119.5</v>
      </c>
      <c r="AF44" s="7">
        <v>416</v>
      </c>
    </row>
    <row r="45" spans="1:32" ht="15" thickBot="1" x14ac:dyDescent="0.4">
      <c r="A45" s="6" t="s">
        <v>77</v>
      </c>
      <c r="B45" s="7">
        <v>11</v>
      </c>
      <c r="C45" s="7">
        <v>90</v>
      </c>
      <c r="D45" s="7">
        <v>535.9</v>
      </c>
      <c r="E45" s="7">
        <v>147</v>
      </c>
      <c r="F45" s="7">
        <v>219.4</v>
      </c>
      <c r="G45" s="7">
        <v>17</v>
      </c>
      <c r="H45" s="7">
        <v>428.4</v>
      </c>
      <c r="Y45" s="6" t="s">
        <v>77</v>
      </c>
      <c r="Z45" s="7">
        <v>412.5</v>
      </c>
      <c r="AA45" s="7">
        <v>111</v>
      </c>
      <c r="AB45" s="7">
        <v>177.5</v>
      </c>
      <c r="AC45" s="7">
        <v>29</v>
      </c>
      <c r="AD45" s="7">
        <v>155.5</v>
      </c>
      <c r="AE45" s="7">
        <v>118.5</v>
      </c>
      <c r="AF45" s="7">
        <v>292</v>
      </c>
    </row>
    <row r="46" spans="1:32" ht="15" thickBot="1" x14ac:dyDescent="0.4">
      <c r="A46" s="6" t="s">
        <v>85</v>
      </c>
      <c r="B46" s="7">
        <v>10</v>
      </c>
      <c r="C46" s="7">
        <v>89</v>
      </c>
      <c r="D46" s="7">
        <v>534.9</v>
      </c>
      <c r="E46" s="7">
        <v>119</v>
      </c>
      <c r="F46" s="7">
        <v>218.4</v>
      </c>
      <c r="G46" s="7">
        <v>16</v>
      </c>
      <c r="H46" s="7">
        <v>192.4</v>
      </c>
      <c r="Y46" s="6" t="s">
        <v>85</v>
      </c>
      <c r="Z46" s="7">
        <v>411.5</v>
      </c>
      <c r="AA46" s="7">
        <v>110</v>
      </c>
      <c r="AB46" s="7">
        <v>176.5</v>
      </c>
      <c r="AC46" s="7">
        <v>28</v>
      </c>
      <c r="AD46" s="7">
        <v>33</v>
      </c>
      <c r="AE46" s="7">
        <v>117.5</v>
      </c>
      <c r="AF46" s="7">
        <v>291</v>
      </c>
    </row>
    <row r="47" spans="1:32" ht="15" thickBot="1" x14ac:dyDescent="0.4">
      <c r="A47" s="6" t="s">
        <v>93</v>
      </c>
      <c r="B47" s="7">
        <v>9</v>
      </c>
      <c r="C47" s="7">
        <v>88</v>
      </c>
      <c r="D47" s="7">
        <v>533.9</v>
      </c>
      <c r="E47" s="7">
        <v>118</v>
      </c>
      <c r="F47" s="7">
        <v>212.4</v>
      </c>
      <c r="G47" s="7">
        <v>15</v>
      </c>
      <c r="H47" s="7">
        <v>191.4</v>
      </c>
      <c r="Y47" s="6" t="s">
        <v>93</v>
      </c>
      <c r="Z47" s="7">
        <v>410.5</v>
      </c>
      <c r="AA47" s="7">
        <v>109</v>
      </c>
      <c r="AB47" s="7">
        <v>175.5</v>
      </c>
      <c r="AC47" s="7">
        <v>27</v>
      </c>
      <c r="AD47" s="7">
        <v>9</v>
      </c>
      <c r="AE47" s="7">
        <v>116.5</v>
      </c>
      <c r="AF47" s="7">
        <v>290</v>
      </c>
    </row>
    <row r="48" spans="1:32" ht="15" thickBot="1" x14ac:dyDescent="0.4">
      <c r="A48" s="6" t="s">
        <v>101</v>
      </c>
      <c r="B48" s="7">
        <v>8</v>
      </c>
      <c r="C48" s="7">
        <v>8</v>
      </c>
      <c r="D48" s="7">
        <v>450.9</v>
      </c>
      <c r="E48" s="7">
        <v>117</v>
      </c>
      <c r="F48" s="7">
        <v>211.4</v>
      </c>
      <c r="G48" s="7">
        <v>14</v>
      </c>
      <c r="H48" s="7">
        <v>190.4</v>
      </c>
      <c r="Y48" s="6" t="s">
        <v>101</v>
      </c>
      <c r="Z48" s="7">
        <v>409.5</v>
      </c>
      <c r="AA48" s="7">
        <v>108</v>
      </c>
      <c r="AB48" s="7">
        <v>174.5</v>
      </c>
      <c r="AC48" s="7">
        <v>26</v>
      </c>
      <c r="AD48" s="7">
        <v>8</v>
      </c>
      <c r="AE48" s="7">
        <v>115.5</v>
      </c>
      <c r="AF48" s="7">
        <v>289</v>
      </c>
    </row>
    <row r="49" spans="1:36" ht="15" thickBot="1" x14ac:dyDescent="0.4">
      <c r="A49" s="6" t="s">
        <v>108</v>
      </c>
      <c r="B49" s="7">
        <v>7</v>
      </c>
      <c r="C49" s="7">
        <v>7</v>
      </c>
      <c r="D49" s="7">
        <v>449.9</v>
      </c>
      <c r="E49" s="7">
        <v>116</v>
      </c>
      <c r="F49" s="7">
        <v>210.4</v>
      </c>
      <c r="G49" s="7">
        <v>13</v>
      </c>
      <c r="H49" s="7">
        <v>189.4</v>
      </c>
      <c r="Y49" s="6" t="s">
        <v>108</v>
      </c>
      <c r="Z49" s="7">
        <v>408.5</v>
      </c>
      <c r="AA49" s="7">
        <v>107</v>
      </c>
      <c r="AB49" s="7">
        <v>159.5</v>
      </c>
      <c r="AC49" s="7">
        <v>25</v>
      </c>
      <c r="AD49" s="7">
        <v>7</v>
      </c>
      <c r="AE49" s="7">
        <v>7</v>
      </c>
      <c r="AF49" s="7">
        <v>288</v>
      </c>
    </row>
    <row r="50" spans="1:36" ht="15" thickBot="1" x14ac:dyDescent="0.4">
      <c r="A50" s="6" t="s">
        <v>115</v>
      </c>
      <c r="B50" s="7">
        <v>6</v>
      </c>
      <c r="C50" s="7">
        <v>6</v>
      </c>
      <c r="D50" s="7">
        <v>434.9</v>
      </c>
      <c r="E50" s="7">
        <v>115</v>
      </c>
      <c r="F50" s="7">
        <v>26</v>
      </c>
      <c r="G50" s="7">
        <v>12</v>
      </c>
      <c r="H50" s="7">
        <v>188.4</v>
      </c>
      <c r="M50" t="str">
        <f t="array" ref="M50:P50">TRANSPOSE(L51:L54)</f>
        <v>Y0_old</v>
      </c>
      <c r="N50" t="str">
        <v>Y0_new</v>
      </c>
      <c r="O50" t="str">
        <v>naiv1</v>
      </c>
      <c r="P50" t="str">
        <v>naiv2</v>
      </c>
      <c r="Y50" s="6" t="s">
        <v>115</v>
      </c>
      <c r="Z50" s="7">
        <v>407.5</v>
      </c>
      <c r="AA50" s="7">
        <v>106</v>
      </c>
      <c r="AB50" s="7">
        <v>158.5</v>
      </c>
      <c r="AC50" s="7">
        <v>24</v>
      </c>
      <c r="AD50" s="7">
        <v>6</v>
      </c>
      <c r="AE50" s="7">
        <v>6</v>
      </c>
      <c r="AF50" s="7">
        <v>287</v>
      </c>
    </row>
    <row r="51" spans="1:36" ht="15" thickBot="1" x14ac:dyDescent="0.4">
      <c r="A51" s="6" t="s">
        <v>122</v>
      </c>
      <c r="B51" s="7">
        <v>5</v>
      </c>
      <c r="C51" s="7">
        <v>5</v>
      </c>
      <c r="D51" s="7">
        <v>433.9</v>
      </c>
      <c r="E51" s="7">
        <v>114</v>
      </c>
      <c r="F51" s="7">
        <v>25</v>
      </c>
      <c r="G51" s="7">
        <v>11</v>
      </c>
      <c r="H51" s="7">
        <v>187.5</v>
      </c>
      <c r="L51" t="s">
        <v>420</v>
      </c>
      <c r="M51">
        <v>1</v>
      </c>
      <c r="N51" s="21">
        <f>CORREL($M$59:$M$73,S59:S73)</f>
        <v>0.89166238247280438</v>
      </c>
      <c r="O51" s="21">
        <f t="shared" ref="O51:P51" si="7">CORREL($M$59:$M$73,T59:T73)</f>
        <v>9.9893079323382108E-2</v>
      </c>
      <c r="P51" s="21">
        <f t="shared" si="7"/>
        <v>0.15128309234759846</v>
      </c>
      <c r="Y51" s="6" t="s">
        <v>122</v>
      </c>
      <c r="Z51" s="7">
        <v>406.5</v>
      </c>
      <c r="AA51" s="7">
        <v>5</v>
      </c>
      <c r="AB51" s="7">
        <v>46</v>
      </c>
      <c r="AC51" s="7">
        <v>23</v>
      </c>
      <c r="AD51" s="7">
        <v>5</v>
      </c>
      <c r="AE51" s="7">
        <v>5</v>
      </c>
      <c r="AF51" s="7">
        <v>286</v>
      </c>
    </row>
    <row r="52" spans="1:36" ht="15" thickBot="1" x14ac:dyDescent="0.4">
      <c r="A52" s="6" t="s">
        <v>129</v>
      </c>
      <c r="B52" s="7">
        <v>4</v>
      </c>
      <c r="C52" s="7">
        <v>4</v>
      </c>
      <c r="D52" s="7">
        <v>432.9</v>
      </c>
      <c r="E52" s="7">
        <v>35</v>
      </c>
      <c r="F52" s="7">
        <v>24</v>
      </c>
      <c r="G52" s="7">
        <v>10</v>
      </c>
      <c r="H52" s="7">
        <v>186.5</v>
      </c>
      <c r="L52" t="s">
        <v>421</v>
      </c>
      <c r="N52">
        <v>1</v>
      </c>
      <c r="O52" s="21">
        <f>CORREL($S$59:$S$73,T59:T73)</f>
        <v>-3.3891476957477427E-2</v>
      </c>
      <c r="P52" s="21">
        <f>CORREL($S$59:$S$73,U59:U73)</f>
        <v>-2.3383775109006043E-2</v>
      </c>
      <c r="Y52" s="6" t="s">
        <v>129</v>
      </c>
      <c r="Z52" s="7">
        <v>404</v>
      </c>
      <c r="AA52" s="7">
        <v>4</v>
      </c>
      <c r="AB52" s="7">
        <v>45</v>
      </c>
      <c r="AC52" s="7">
        <v>22</v>
      </c>
      <c r="AD52" s="7">
        <v>4</v>
      </c>
      <c r="AE52" s="7">
        <v>4</v>
      </c>
      <c r="AF52" s="7">
        <v>285</v>
      </c>
    </row>
    <row r="53" spans="1:36" ht="15" thickBot="1" x14ac:dyDescent="0.4">
      <c r="A53" s="6" t="s">
        <v>136</v>
      </c>
      <c r="B53" s="7">
        <v>3</v>
      </c>
      <c r="C53" s="7">
        <v>3</v>
      </c>
      <c r="D53" s="7">
        <v>427.9</v>
      </c>
      <c r="E53" s="7">
        <v>34</v>
      </c>
      <c r="F53" s="7">
        <v>6</v>
      </c>
      <c r="G53" s="7">
        <v>9</v>
      </c>
      <c r="H53" s="7">
        <v>8.5</v>
      </c>
      <c r="L53" t="s">
        <v>416</v>
      </c>
      <c r="O53">
        <v>1</v>
      </c>
      <c r="P53" s="21">
        <f>CORREL(T59:T73,U59:U73)</f>
        <v>0.91427113486919398</v>
      </c>
      <c r="Y53" s="6" t="s">
        <v>136</v>
      </c>
      <c r="Z53" s="7">
        <v>403</v>
      </c>
      <c r="AA53" s="7">
        <v>3</v>
      </c>
      <c r="AB53" s="7">
        <v>41</v>
      </c>
      <c r="AC53" s="7">
        <v>3</v>
      </c>
      <c r="AD53" s="7">
        <v>3</v>
      </c>
      <c r="AE53" s="7">
        <v>3</v>
      </c>
      <c r="AF53" s="7">
        <v>4</v>
      </c>
    </row>
    <row r="54" spans="1:36" ht="15" thickBot="1" x14ac:dyDescent="0.4">
      <c r="A54" s="6" t="s">
        <v>143</v>
      </c>
      <c r="B54" s="7">
        <v>2</v>
      </c>
      <c r="C54" s="7">
        <v>2</v>
      </c>
      <c r="D54" s="7">
        <v>426.9</v>
      </c>
      <c r="E54" s="7">
        <v>12</v>
      </c>
      <c r="F54" s="7">
        <v>5</v>
      </c>
      <c r="G54" s="7">
        <v>8</v>
      </c>
      <c r="H54" s="7">
        <v>2</v>
      </c>
      <c r="L54" t="s">
        <v>417</v>
      </c>
      <c r="P54">
        <v>1</v>
      </c>
      <c r="Y54" s="6" t="s">
        <v>143</v>
      </c>
      <c r="Z54" s="7">
        <v>402</v>
      </c>
      <c r="AA54" s="7">
        <v>2</v>
      </c>
      <c r="AB54" s="7">
        <v>40</v>
      </c>
      <c r="AC54" s="7">
        <v>2</v>
      </c>
      <c r="AD54" s="7">
        <v>2</v>
      </c>
      <c r="AE54" s="7">
        <v>2</v>
      </c>
      <c r="AF54" s="7">
        <v>2</v>
      </c>
    </row>
    <row r="55" spans="1:36" ht="15" thickBot="1" x14ac:dyDescent="0.4">
      <c r="A55" s="6" t="s">
        <v>149</v>
      </c>
      <c r="B55" s="7">
        <v>1</v>
      </c>
      <c r="C55" s="7">
        <v>1</v>
      </c>
      <c r="D55" s="7">
        <v>405.9</v>
      </c>
      <c r="E55" s="7">
        <v>11</v>
      </c>
      <c r="F55" s="7">
        <v>2</v>
      </c>
      <c r="G55" s="7">
        <v>7</v>
      </c>
      <c r="H55" s="7">
        <v>1</v>
      </c>
      <c r="Y55" s="6" t="s">
        <v>149</v>
      </c>
      <c r="Z55" s="7">
        <v>401</v>
      </c>
      <c r="AA55" s="7">
        <v>1</v>
      </c>
      <c r="AB55" s="7">
        <v>11</v>
      </c>
      <c r="AC55" s="7">
        <v>1</v>
      </c>
      <c r="AD55" s="7">
        <v>1</v>
      </c>
      <c r="AE55" s="7">
        <v>1</v>
      </c>
      <c r="AF55" s="7">
        <v>1</v>
      </c>
    </row>
    <row r="56" spans="1:36" ht="15" thickBot="1" x14ac:dyDescent="0.4">
      <c r="A56" s="6" t="s">
        <v>155</v>
      </c>
      <c r="B56" s="7">
        <v>0</v>
      </c>
      <c r="C56" s="7">
        <v>0</v>
      </c>
      <c r="D56" s="7">
        <v>403.9</v>
      </c>
      <c r="E56" s="7">
        <v>0</v>
      </c>
      <c r="F56" s="7">
        <v>0</v>
      </c>
      <c r="G56" s="7">
        <v>0</v>
      </c>
      <c r="H56" s="7">
        <v>0</v>
      </c>
      <c r="V56" t="s">
        <v>27</v>
      </c>
      <c r="W56" t="s">
        <v>27</v>
      </c>
      <c r="Y56" s="6" t="s">
        <v>155</v>
      </c>
      <c r="Z56" s="7">
        <v>400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</row>
    <row r="57" spans="1:36" ht="18.5" thickBot="1" x14ac:dyDescent="0.4">
      <c r="A57" s="2"/>
      <c r="M57" t="s">
        <v>175</v>
      </c>
      <c r="N57" t="s">
        <v>252</v>
      </c>
      <c r="S57" t="s">
        <v>415</v>
      </c>
      <c r="V57">
        <v>0</v>
      </c>
      <c r="W57">
        <v>1</v>
      </c>
      <c r="Y57" s="2"/>
    </row>
    <row r="58" spans="1:36" ht="15" thickBot="1" x14ac:dyDescent="0.4">
      <c r="A58" s="6" t="s">
        <v>159</v>
      </c>
      <c r="B58" s="6" t="s">
        <v>44</v>
      </c>
      <c r="C58" s="6" t="s">
        <v>45</v>
      </c>
      <c r="D58" s="6" t="s">
        <v>46</v>
      </c>
      <c r="E58" s="6" t="s">
        <v>47</v>
      </c>
      <c r="F58" s="6" t="s">
        <v>48</v>
      </c>
      <c r="G58" s="6" t="s">
        <v>49</v>
      </c>
      <c r="H58" s="6" t="s">
        <v>50</v>
      </c>
      <c r="I58" s="6" t="s">
        <v>160</v>
      </c>
      <c r="J58" s="6" t="s">
        <v>161</v>
      </c>
      <c r="K58" s="6" t="s">
        <v>162</v>
      </c>
      <c r="L58" s="6" t="s">
        <v>163</v>
      </c>
      <c r="M58" s="12" t="s">
        <v>26</v>
      </c>
      <c r="N58" s="12" t="s">
        <v>251</v>
      </c>
      <c r="O58" s="12" t="s">
        <v>410</v>
      </c>
      <c r="P58" s="12" t="s">
        <v>411</v>
      </c>
      <c r="Q58" s="12" t="s">
        <v>413</v>
      </c>
      <c r="R58" s="12" t="s">
        <v>412</v>
      </c>
      <c r="S58" s="18" t="s">
        <v>414</v>
      </c>
      <c r="T58" s="18" t="s">
        <v>418</v>
      </c>
      <c r="U58" s="18" t="s">
        <v>419</v>
      </c>
      <c r="V58" s="18" t="s">
        <v>416</v>
      </c>
      <c r="W58" s="18" t="s">
        <v>417</v>
      </c>
      <c r="Y58" s="6" t="s">
        <v>159</v>
      </c>
      <c r="Z58" s="6" t="s">
        <v>44</v>
      </c>
      <c r="AA58" s="6" t="s">
        <v>45</v>
      </c>
      <c r="AB58" s="6" t="s">
        <v>46</v>
      </c>
      <c r="AC58" s="6" t="s">
        <v>47</v>
      </c>
      <c r="AD58" s="6" t="s">
        <v>48</v>
      </c>
      <c r="AE58" s="6" t="s">
        <v>49</v>
      </c>
      <c r="AF58" s="6" t="s">
        <v>50</v>
      </c>
      <c r="AG58" s="6" t="s">
        <v>160</v>
      </c>
      <c r="AH58" s="6" t="s">
        <v>161</v>
      </c>
      <c r="AI58" s="6" t="s">
        <v>162</v>
      </c>
      <c r="AJ58" s="6" t="s">
        <v>163</v>
      </c>
    </row>
    <row r="59" spans="1:36" ht="15" thickBot="1" x14ac:dyDescent="0.4">
      <c r="A59" s="6" t="s">
        <v>1</v>
      </c>
      <c r="B59" s="7">
        <v>5</v>
      </c>
      <c r="C59" s="7">
        <v>7</v>
      </c>
      <c r="D59" s="7">
        <v>450.9</v>
      </c>
      <c r="E59" s="7">
        <v>119</v>
      </c>
      <c r="F59" s="7">
        <v>219.4</v>
      </c>
      <c r="G59" s="7">
        <v>20</v>
      </c>
      <c r="H59" s="7">
        <v>188.4</v>
      </c>
      <c r="I59" s="7">
        <v>1009.7</v>
      </c>
      <c r="J59" s="7">
        <v>1000</v>
      </c>
      <c r="K59" s="7">
        <v>-9.6999999999999993</v>
      </c>
      <c r="L59" s="7">
        <v>-0.97</v>
      </c>
      <c r="M59">
        <f>RANK(I59,I$59:I$73,0)</f>
        <v>1</v>
      </c>
      <c r="N59">
        <f>IF(K59*AI59&lt;=0,1,0)</f>
        <v>1</v>
      </c>
      <c r="O59" s="16">
        <f>'uj Y0'!I59</f>
        <v>1000</v>
      </c>
      <c r="P59">
        <f t="shared" ref="P59:P73" si="8">RANK(O59,O$59:O$73,0)</f>
        <v>5</v>
      </c>
      <c r="Q59" t="str">
        <f>IF(LEN(P59)=1,"0"&amp;P59,P59)</f>
        <v>05</v>
      </c>
      <c r="R59">
        <f>VALUE(M59&amp;Q59)</f>
        <v>105</v>
      </c>
      <c r="S59">
        <f>RANK(R59,R$59:R$73,1)</f>
        <v>1</v>
      </c>
      <c r="T59">
        <f>RANK(V59,V$59:V$73,V$57)</f>
        <v>5</v>
      </c>
      <c r="U59">
        <f>RANK(W59,W$59:W$73,W$57)</f>
        <v>3</v>
      </c>
      <c r="V59">
        <f>SUM(adatok!L3:R3)</f>
        <v>399</v>
      </c>
      <c r="W59" s="22">
        <f>AVERAGE(adatok!V3:AB3)</f>
        <v>6.2857142857142856</v>
      </c>
      <c r="Y59" s="6" t="s">
        <v>1</v>
      </c>
      <c r="Z59" s="7">
        <v>410.5</v>
      </c>
      <c r="AA59" s="7">
        <v>107</v>
      </c>
      <c r="AB59" s="7">
        <v>158.5</v>
      </c>
      <c r="AC59" s="7">
        <v>22</v>
      </c>
      <c r="AD59" s="7">
        <v>3</v>
      </c>
      <c r="AE59" s="7">
        <v>0</v>
      </c>
      <c r="AF59" s="7">
        <v>289</v>
      </c>
      <c r="AG59" s="7">
        <v>990</v>
      </c>
      <c r="AH59" s="7">
        <v>1000</v>
      </c>
      <c r="AI59" s="7">
        <v>10</v>
      </c>
      <c r="AJ59" s="7">
        <v>1</v>
      </c>
    </row>
    <row r="60" spans="1:36" ht="15" thickBot="1" x14ac:dyDescent="0.4">
      <c r="A60" s="6" t="s">
        <v>2</v>
      </c>
      <c r="B60" s="7">
        <v>1</v>
      </c>
      <c r="C60" s="7">
        <v>4</v>
      </c>
      <c r="D60" s="7">
        <v>427.9</v>
      </c>
      <c r="E60" s="7">
        <v>148</v>
      </c>
      <c r="F60" s="7">
        <v>210.4</v>
      </c>
      <c r="G60" s="7">
        <v>19</v>
      </c>
      <c r="H60" s="7">
        <v>189.4</v>
      </c>
      <c r="I60" s="7">
        <v>999.7</v>
      </c>
      <c r="J60" s="7">
        <v>1000</v>
      </c>
      <c r="K60" s="7">
        <v>0.3</v>
      </c>
      <c r="L60" s="7">
        <v>0.03</v>
      </c>
      <c r="M60">
        <f t="shared" ref="M60:M73" si="9">RANK(I60,I$59:I$73,0)</f>
        <v>10</v>
      </c>
      <c r="N60">
        <f t="shared" ref="N60:N73" si="10">IF(K60*AI60&lt;=0,1,0)</f>
        <v>1</v>
      </c>
      <c r="O60" s="16">
        <f>'uj Y0'!I60</f>
        <v>983</v>
      </c>
      <c r="P60">
        <f t="shared" si="8"/>
        <v>15</v>
      </c>
      <c r="Q60">
        <f t="shared" ref="Q60:Q73" si="11">IF(LEN(P60)=1,"0"&amp;P60,P60)</f>
        <v>15</v>
      </c>
      <c r="R60">
        <f t="shared" ref="R60:R73" si="12">VALUE(M60&amp;Q60)</f>
        <v>1015</v>
      </c>
      <c r="S60">
        <f t="shared" ref="S60:S73" si="13">RANK(R60,R$59:R$73,1)</f>
        <v>14</v>
      </c>
      <c r="T60">
        <f t="shared" ref="T60:T73" si="14">RANK(V60,V$59:V$73,V$57)</f>
        <v>13</v>
      </c>
      <c r="U60">
        <f t="shared" ref="U60:U73" si="15">RANK(W60,W$59:W$73,W$57)</f>
        <v>8</v>
      </c>
      <c r="V60">
        <f>SUM(adatok!L4:R4)</f>
        <v>291</v>
      </c>
      <c r="W60" s="22">
        <f>AVERAGE(adatok!V4:AB4)</f>
        <v>8.2857142857142865</v>
      </c>
      <c r="Y60" s="6" t="s">
        <v>2</v>
      </c>
      <c r="Z60" s="7">
        <v>414.5</v>
      </c>
      <c r="AA60" s="7">
        <v>110</v>
      </c>
      <c r="AB60" s="7">
        <v>177.5</v>
      </c>
      <c r="AC60" s="7">
        <v>2</v>
      </c>
      <c r="AD60" s="7">
        <v>7</v>
      </c>
      <c r="AE60" s="7">
        <v>1</v>
      </c>
      <c r="AF60" s="7">
        <v>288</v>
      </c>
      <c r="AG60" s="7">
        <v>1000</v>
      </c>
      <c r="AH60" s="7">
        <v>1000</v>
      </c>
      <c r="AI60" s="7">
        <v>0</v>
      </c>
      <c r="AJ60" s="7">
        <v>0</v>
      </c>
    </row>
    <row r="61" spans="1:36" ht="15" thickBot="1" x14ac:dyDescent="0.4">
      <c r="A61" s="6" t="s">
        <v>3</v>
      </c>
      <c r="B61" s="7">
        <v>113</v>
      </c>
      <c r="C61" s="7">
        <v>0</v>
      </c>
      <c r="D61" s="7">
        <v>403.9</v>
      </c>
      <c r="E61" s="7">
        <v>11</v>
      </c>
      <c r="F61" s="7">
        <v>26</v>
      </c>
      <c r="G61" s="7">
        <v>16</v>
      </c>
      <c r="H61" s="7">
        <v>430.4</v>
      </c>
      <c r="I61" s="7">
        <v>1000.2</v>
      </c>
      <c r="J61" s="7">
        <v>1000</v>
      </c>
      <c r="K61" s="7">
        <v>-0.2</v>
      </c>
      <c r="L61" s="7">
        <v>-0.02</v>
      </c>
      <c r="M61">
        <f t="shared" si="9"/>
        <v>2</v>
      </c>
      <c r="N61">
        <f t="shared" si="10"/>
        <v>1</v>
      </c>
      <c r="O61" s="16">
        <f>'uj Y0'!I61</f>
        <v>1000</v>
      </c>
      <c r="P61">
        <f t="shared" si="8"/>
        <v>5</v>
      </c>
      <c r="Q61" t="str">
        <f t="shared" si="11"/>
        <v>05</v>
      </c>
      <c r="R61">
        <f t="shared" si="12"/>
        <v>205</v>
      </c>
      <c r="S61">
        <f t="shared" si="13"/>
        <v>4</v>
      </c>
      <c r="T61">
        <f t="shared" si="14"/>
        <v>10</v>
      </c>
      <c r="U61">
        <f t="shared" si="15"/>
        <v>10</v>
      </c>
      <c r="V61">
        <f>SUM(adatok!L5:R5)</f>
        <v>324</v>
      </c>
      <c r="W61" s="22">
        <f>AVERAGE(adatok!V5:AB5)</f>
        <v>8.7142857142857135</v>
      </c>
      <c r="Y61" s="6" t="s">
        <v>3</v>
      </c>
      <c r="Z61" s="7">
        <v>400</v>
      </c>
      <c r="AA61" s="7">
        <v>114</v>
      </c>
      <c r="AB61" s="7">
        <v>442</v>
      </c>
      <c r="AC61" s="7">
        <v>31</v>
      </c>
      <c r="AD61" s="7">
        <v>8</v>
      </c>
      <c r="AE61" s="7">
        <v>4</v>
      </c>
      <c r="AF61" s="7">
        <v>1</v>
      </c>
      <c r="AG61" s="7">
        <v>1000</v>
      </c>
      <c r="AH61" s="7">
        <v>1000</v>
      </c>
      <c r="AI61" s="7">
        <v>0</v>
      </c>
      <c r="AJ61" s="7">
        <v>0</v>
      </c>
    </row>
    <row r="62" spans="1:36" ht="15" thickBot="1" x14ac:dyDescent="0.4">
      <c r="A62" s="6" t="s">
        <v>4</v>
      </c>
      <c r="B62" s="7">
        <v>11</v>
      </c>
      <c r="C62" s="7">
        <v>93</v>
      </c>
      <c r="D62" s="7">
        <v>536.9</v>
      </c>
      <c r="E62" s="7">
        <v>149</v>
      </c>
      <c r="F62" s="7">
        <v>6</v>
      </c>
      <c r="G62" s="7">
        <v>12</v>
      </c>
      <c r="H62" s="7">
        <v>192.4</v>
      </c>
      <c r="I62" s="7">
        <v>1000.2</v>
      </c>
      <c r="J62" s="7">
        <v>1000</v>
      </c>
      <c r="K62" s="7">
        <v>-0.2</v>
      </c>
      <c r="L62" s="7">
        <v>-0.02</v>
      </c>
      <c r="M62">
        <f t="shared" si="9"/>
        <v>2</v>
      </c>
      <c r="N62">
        <f t="shared" si="10"/>
        <v>1</v>
      </c>
      <c r="O62" s="16">
        <f>'uj Y0'!I62</f>
        <v>991.5</v>
      </c>
      <c r="P62">
        <f t="shared" si="8"/>
        <v>13</v>
      </c>
      <c r="Q62">
        <f t="shared" si="11"/>
        <v>13</v>
      </c>
      <c r="R62">
        <f t="shared" si="12"/>
        <v>213</v>
      </c>
      <c r="S62">
        <f t="shared" si="13"/>
        <v>8</v>
      </c>
      <c r="T62">
        <f t="shared" si="14"/>
        <v>1</v>
      </c>
      <c r="U62">
        <f t="shared" si="15"/>
        <v>1</v>
      </c>
      <c r="V62">
        <f>SUM(adatok!L6:R6)</f>
        <v>488</v>
      </c>
      <c r="W62" s="22">
        <f>AVERAGE(adatok!V6:AB6)</f>
        <v>5.1428571428571432</v>
      </c>
      <c r="Y62" s="6" t="s">
        <v>4</v>
      </c>
      <c r="Z62" s="7">
        <v>403</v>
      </c>
      <c r="AA62" s="7">
        <v>0</v>
      </c>
      <c r="AB62" s="7">
        <v>40</v>
      </c>
      <c r="AC62" s="7">
        <v>1</v>
      </c>
      <c r="AD62" s="7">
        <v>155.5</v>
      </c>
      <c r="AE62" s="7">
        <v>115.5</v>
      </c>
      <c r="AF62" s="7">
        <v>285</v>
      </c>
      <c r="AG62" s="7">
        <v>1000</v>
      </c>
      <c r="AH62" s="7">
        <v>1000</v>
      </c>
      <c r="AI62" s="7">
        <v>0</v>
      </c>
      <c r="AJ62" s="7">
        <v>0</v>
      </c>
    </row>
    <row r="63" spans="1:36" ht="15" thickBot="1" x14ac:dyDescent="0.4">
      <c r="A63" s="6" t="s">
        <v>5</v>
      </c>
      <c r="B63" s="7">
        <v>4</v>
      </c>
      <c r="C63" s="7">
        <v>89</v>
      </c>
      <c r="D63" s="7">
        <v>534.9</v>
      </c>
      <c r="E63" s="7">
        <v>150</v>
      </c>
      <c r="F63" s="7">
        <v>222.4</v>
      </c>
      <c r="G63" s="7">
        <v>0</v>
      </c>
      <c r="H63" s="7">
        <v>0</v>
      </c>
      <c r="I63" s="7">
        <v>1000.2</v>
      </c>
      <c r="J63" s="7">
        <v>1000</v>
      </c>
      <c r="K63" s="7">
        <v>-0.2</v>
      </c>
      <c r="L63" s="7">
        <v>-0.02</v>
      </c>
      <c r="M63">
        <f t="shared" si="9"/>
        <v>2</v>
      </c>
      <c r="N63">
        <f t="shared" si="10"/>
        <v>1</v>
      </c>
      <c r="O63" s="16">
        <f>'uj Y0'!I63</f>
        <v>1000</v>
      </c>
      <c r="P63">
        <f t="shared" si="8"/>
        <v>5</v>
      </c>
      <c r="Q63" t="str">
        <f t="shared" si="11"/>
        <v>05</v>
      </c>
      <c r="R63">
        <f t="shared" si="12"/>
        <v>205</v>
      </c>
      <c r="S63">
        <f t="shared" si="13"/>
        <v>4</v>
      </c>
      <c r="T63">
        <f t="shared" si="14"/>
        <v>7</v>
      </c>
      <c r="U63">
        <f t="shared" si="15"/>
        <v>6</v>
      </c>
      <c r="V63">
        <f>SUM(adatok!L7:R7)</f>
        <v>348</v>
      </c>
      <c r="W63" s="22">
        <f>AVERAGE(adatok!V7:AB7)</f>
        <v>7.5714285714285712</v>
      </c>
      <c r="Y63" s="6" t="s">
        <v>5</v>
      </c>
      <c r="Z63" s="7">
        <v>411.5</v>
      </c>
      <c r="AA63" s="7">
        <v>4</v>
      </c>
      <c r="AB63" s="7">
        <v>45</v>
      </c>
      <c r="AC63" s="7">
        <v>0</v>
      </c>
      <c r="AD63" s="7">
        <v>0</v>
      </c>
      <c r="AE63" s="7">
        <v>121.5</v>
      </c>
      <c r="AF63" s="7">
        <v>418</v>
      </c>
      <c r="AG63" s="7">
        <v>1000</v>
      </c>
      <c r="AH63" s="7">
        <v>1000</v>
      </c>
      <c r="AI63" s="7">
        <v>0</v>
      </c>
      <c r="AJ63" s="7">
        <v>0</v>
      </c>
    </row>
    <row r="64" spans="1:36" ht="15" thickBot="1" x14ac:dyDescent="0.4">
      <c r="A64" s="6" t="s">
        <v>6</v>
      </c>
      <c r="B64" s="7">
        <v>7</v>
      </c>
      <c r="C64" s="7">
        <v>1</v>
      </c>
      <c r="D64" s="7">
        <v>763.3</v>
      </c>
      <c r="E64" s="7">
        <v>0</v>
      </c>
      <c r="F64" s="7">
        <v>212.4</v>
      </c>
      <c r="G64" s="7">
        <v>15</v>
      </c>
      <c r="H64" s="7">
        <v>1</v>
      </c>
      <c r="I64" s="7">
        <v>999.7</v>
      </c>
      <c r="J64" s="7">
        <v>1000</v>
      </c>
      <c r="K64" s="7">
        <v>0.3</v>
      </c>
      <c r="L64" s="7">
        <v>0.03</v>
      </c>
      <c r="M64">
        <f t="shared" si="9"/>
        <v>10</v>
      </c>
      <c r="N64">
        <f t="shared" si="10"/>
        <v>1</v>
      </c>
      <c r="O64" s="16">
        <f>'uj Y0'!I64</f>
        <v>1000</v>
      </c>
      <c r="P64">
        <f t="shared" si="8"/>
        <v>5</v>
      </c>
      <c r="Q64" t="str">
        <f t="shared" si="11"/>
        <v>05</v>
      </c>
      <c r="R64">
        <f t="shared" si="12"/>
        <v>1005</v>
      </c>
      <c r="S64">
        <f t="shared" si="13"/>
        <v>11</v>
      </c>
      <c r="T64">
        <f t="shared" si="14"/>
        <v>12</v>
      </c>
      <c r="U64">
        <f t="shared" si="15"/>
        <v>13</v>
      </c>
      <c r="V64">
        <f>SUM(adatok!L8:R8)</f>
        <v>294</v>
      </c>
      <c r="W64" s="22">
        <f>AVERAGE(adatok!V8:AB8)</f>
        <v>9.2857142857142865</v>
      </c>
      <c r="Y64" s="6" t="s">
        <v>6</v>
      </c>
      <c r="Z64" s="7">
        <v>408.5</v>
      </c>
      <c r="AA64" s="7">
        <v>113</v>
      </c>
      <c r="AB64" s="7">
        <v>11</v>
      </c>
      <c r="AC64" s="7">
        <v>40.5</v>
      </c>
      <c r="AD64" s="7">
        <v>5</v>
      </c>
      <c r="AE64" s="7">
        <v>5</v>
      </c>
      <c r="AF64" s="7">
        <v>417</v>
      </c>
      <c r="AG64" s="7">
        <v>1000</v>
      </c>
      <c r="AH64" s="7">
        <v>1000</v>
      </c>
      <c r="AI64" s="7">
        <v>0</v>
      </c>
      <c r="AJ64" s="7">
        <v>0</v>
      </c>
    </row>
    <row r="65" spans="1:36" ht="15" thickBot="1" x14ac:dyDescent="0.4">
      <c r="A65" s="6" t="s">
        <v>7</v>
      </c>
      <c r="B65" s="7">
        <v>111</v>
      </c>
      <c r="C65" s="7">
        <v>4</v>
      </c>
      <c r="D65" s="7">
        <v>536.9</v>
      </c>
      <c r="E65" s="7">
        <v>117</v>
      </c>
      <c r="F65" s="7">
        <v>212.4</v>
      </c>
      <c r="G65" s="7">
        <v>17</v>
      </c>
      <c r="H65" s="7">
        <v>2</v>
      </c>
      <c r="I65" s="7">
        <v>1000.2</v>
      </c>
      <c r="J65" s="7">
        <v>1000</v>
      </c>
      <c r="K65" s="7">
        <v>-0.2</v>
      </c>
      <c r="L65" s="7">
        <v>-0.02</v>
      </c>
      <c r="M65">
        <f t="shared" si="9"/>
        <v>2</v>
      </c>
      <c r="N65">
        <f t="shared" si="10"/>
        <v>1</v>
      </c>
      <c r="O65" s="16">
        <f>'uj Y0'!I65</f>
        <v>984</v>
      </c>
      <c r="P65">
        <f t="shared" si="8"/>
        <v>14</v>
      </c>
      <c r="Q65">
        <f t="shared" si="11"/>
        <v>14</v>
      </c>
      <c r="R65">
        <f t="shared" si="12"/>
        <v>214</v>
      </c>
      <c r="S65">
        <f t="shared" si="13"/>
        <v>9</v>
      </c>
      <c r="T65">
        <f t="shared" si="14"/>
        <v>3</v>
      </c>
      <c r="U65">
        <f t="shared" si="15"/>
        <v>4</v>
      </c>
      <c r="V65">
        <f>SUM(adatok!L9:R9)</f>
        <v>421</v>
      </c>
      <c r="W65" s="22">
        <f>AVERAGE(adatok!V9:AB9)</f>
        <v>6.7142857142857144</v>
      </c>
      <c r="Y65" s="6" t="s">
        <v>7</v>
      </c>
      <c r="Z65" s="7">
        <v>402</v>
      </c>
      <c r="AA65" s="7">
        <v>110</v>
      </c>
      <c r="AB65" s="7">
        <v>40</v>
      </c>
      <c r="AC65" s="7">
        <v>24</v>
      </c>
      <c r="AD65" s="7">
        <v>5</v>
      </c>
      <c r="AE65" s="7">
        <v>3</v>
      </c>
      <c r="AF65" s="7">
        <v>416</v>
      </c>
      <c r="AG65" s="7">
        <v>1000</v>
      </c>
      <c r="AH65" s="7">
        <v>1000</v>
      </c>
      <c r="AI65" s="7">
        <v>0</v>
      </c>
      <c r="AJ65" s="7">
        <v>0</v>
      </c>
    </row>
    <row r="66" spans="1:36" ht="15" thickBot="1" x14ac:dyDescent="0.4">
      <c r="A66" s="6" t="s">
        <v>8</v>
      </c>
      <c r="B66" s="7">
        <v>10</v>
      </c>
      <c r="C66" s="7">
        <v>92</v>
      </c>
      <c r="D66" s="7">
        <v>764.3</v>
      </c>
      <c r="E66" s="7">
        <v>115</v>
      </c>
      <c r="F66" s="7">
        <v>2</v>
      </c>
      <c r="G66" s="7">
        <v>8</v>
      </c>
      <c r="H66" s="7">
        <v>8.5</v>
      </c>
      <c r="I66" s="7">
        <v>999.7</v>
      </c>
      <c r="J66" s="7">
        <v>1000</v>
      </c>
      <c r="K66" s="7">
        <v>0.3</v>
      </c>
      <c r="L66" s="7">
        <v>0.03</v>
      </c>
      <c r="M66">
        <f t="shared" si="9"/>
        <v>10</v>
      </c>
      <c r="N66">
        <f t="shared" si="10"/>
        <v>1</v>
      </c>
      <c r="O66" s="16">
        <f>'uj Y0'!I66</f>
        <v>1000</v>
      </c>
      <c r="P66">
        <f t="shared" si="8"/>
        <v>5</v>
      </c>
      <c r="Q66" t="str">
        <f t="shared" si="11"/>
        <v>05</v>
      </c>
      <c r="R66">
        <f t="shared" si="12"/>
        <v>1005</v>
      </c>
      <c r="S66">
        <f t="shared" si="13"/>
        <v>11</v>
      </c>
      <c r="T66">
        <f t="shared" si="14"/>
        <v>4</v>
      </c>
      <c r="U66">
        <f t="shared" si="15"/>
        <v>7</v>
      </c>
      <c r="V66">
        <f>SUM(adatok!L10:R10)</f>
        <v>400</v>
      </c>
      <c r="W66" s="22">
        <f>AVERAGE(adatok!V10:AB10)</f>
        <v>8</v>
      </c>
      <c r="Y66" s="6" t="s">
        <v>8</v>
      </c>
      <c r="Z66" s="7">
        <v>404</v>
      </c>
      <c r="AA66" s="7">
        <v>1</v>
      </c>
      <c r="AB66" s="7">
        <v>0</v>
      </c>
      <c r="AC66" s="7">
        <v>26</v>
      </c>
      <c r="AD66" s="7">
        <v>157.5</v>
      </c>
      <c r="AE66" s="7">
        <v>119.5</v>
      </c>
      <c r="AF66" s="7">
        <v>292</v>
      </c>
      <c r="AG66" s="7">
        <v>1000</v>
      </c>
      <c r="AH66" s="7">
        <v>1000</v>
      </c>
      <c r="AI66" s="7">
        <v>0</v>
      </c>
      <c r="AJ66" s="7">
        <v>0</v>
      </c>
    </row>
    <row r="67" spans="1:36" ht="15" thickBot="1" x14ac:dyDescent="0.4">
      <c r="A67" s="6" t="s">
        <v>9</v>
      </c>
      <c r="B67" s="7">
        <v>6</v>
      </c>
      <c r="C67" s="7">
        <v>2</v>
      </c>
      <c r="D67" s="7">
        <v>432.9</v>
      </c>
      <c r="E67" s="7">
        <v>118</v>
      </c>
      <c r="F67" s="7">
        <v>5</v>
      </c>
      <c r="G67" s="7">
        <v>7</v>
      </c>
      <c r="H67" s="7">
        <v>429.4</v>
      </c>
      <c r="I67" s="7">
        <v>1000.2</v>
      </c>
      <c r="J67" s="7">
        <v>1000</v>
      </c>
      <c r="K67" s="7">
        <v>-0.2</v>
      </c>
      <c r="L67" s="7">
        <v>-0.02</v>
      </c>
      <c r="M67">
        <f t="shared" si="9"/>
        <v>2</v>
      </c>
      <c r="N67">
        <f t="shared" si="10"/>
        <v>1</v>
      </c>
      <c r="O67" s="16">
        <f>'uj Y0'!I67</f>
        <v>1007.5</v>
      </c>
      <c r="P67">
        <f t="shared" si="8"/>
        <v>3</v>
      </c>
      <c r="Q67" t="str">
        <f t="shared" si="11"/>
        <v>03</v>
      </c>
      <c r="R67">
        <f t="shared" si="12"/>
        <v>203</v>
      </c>
      <c r="S67">
        <f t="shared" si="13"/>
        <v>3</v>
      </c>
      <c r="T67">
        <f t="shared" si="14"/>
        <v>15</v>
      </c>
      <c r="U67">
        <f t="shared" si="15"/>
        <v>15</v>
      </c>
      <c r="V67">
        <f>SUM(adatok!L11:R11)</f>
        <v>244</v>
      </c>
      <c r="W67" s="22">
        <f>AVERAGE(adatok!V11:AB11)</f>
        <v>9.8571428571428577</v>
      </c>
      <c r="Y67" s="6" t="s">
        <v>9</v>
      </c>
      <c r="Z67" s="7">
        <v>409.5</v>
      </c>
      <c r="AA67" s="7">
        <v>112</v>
      </c>
      <c r="AB67" s="7">
        <v>176.5</v>
      </c>
      <c r="AC67" s="7">
        <v>23</v>
      </c>
      <c r="AD67" s="7">
        <v>156.5</v>
      </c>
      <c r="AE67" s="7">
        <v>120.5</v>
      </c>
      <c r="AF67" s="7">
        <v>2</v>
      </c>
      <c r="AG67" s="7">
        <v>1000</v>
      </c>
      <c r="AH67" s="7">
        <v>1000</v>
      </c>
      <c r="AI67" s="7">
        <v>0</v>
      </c>
      <c r="AJ67" s="7">
        <v>0</v>
      </c>
    </row>
    <row r="68" spans="1:36" ht="15" thickBot="1" x14ac:dyDescent="0.4">
      <c r="A68" s="6" t="s">
        <v>10</v>
      </c>
      <c r="B68" s="7">
        <v>0</v>
      </c>
      <c r="C68" s="7">
        <v>90</v>
      </c>
      <c r="D68" s="7">
        <v>405.9</v>
      </c>
      <c r="E68" s="7">
        <v>35</v>
      </c>
      <c r="F68" s="7">
        <v>24</v>
      </c>
      <c r="G68" s="7">
        <v>14</v>
      </c>
      <c r="H68" s="7">
        <v>431.4</v>
      </c>
      <c r="I68" s="7">
        <v>1000.2</v>
      </c>
      <c r="J68" s="7">
        <v>1000</v>
      </c>
      <c r="K68" s="7">
        <v>-0.2</v>
      </c>
      <c r="L68" s="20">
        <v>-0.02</v>
      </c>
      <c r="M68" s="19">
        <f t="shared" si="9"/>
        <v>2</v>
      </c>
      <c r="N68">
        <f t="shared" si="10"/>
        <v>1</v>
      </c>
      <c r="O68" s="16">
        <f>'uj Y0'!I68</f>
        <v>1016</v>
      </c>
      <c r="P68">
        <f t="shared" si="8"/>
        <v>2</v>
      </c>
      <c r="Q68" t="str">
        <f t="shared" si="11"/>
        <v>02</v>
      </c>
      <c r="R68">
        <f t="shared" si="12"/>
        <v>202</v>
      </c>
      <c r="S68" s="19">
        <f t="shared" si="13"/>
        <v>2</v>
      </c>
      <c r="T68">
        <f t="shared" si="14"/>
        <v>9</v>
      </c>
      <c r="U68">
        <f t="shared" si="15"/>
        <v>11</v>
      </c>
      <c r="V68">
        <f>SUM(adatok!L12:R12)</f>
        <v>340</v>
      </c>
      <c r="W68" s="22">
        <f>AVERAGE(adatok!V12:AB12)</f>
        <v>9</v>
      </c>
      <c r="Y68" s="6" t="s">
        <v>10</v>
      </c>
      <c r="Z68" s="7">
        <v>744.5</v>
      </c>
      <c r="AA68" s="7">
        <v>3</v>
      </c>
      <c r="AB68" s="7">
        <v>185.5</v>
      </c>
      <c r="AC68" s="7">
        <v>28</v>
      </c>
      <c r="AD68" s="7">
        <v>33</v>
      </c>
      <c r="AE68" s="7">
        <v>6</v>
      </c>
      <c r="AF68" s="7">
        <v>0</v>
      </c>
      <c r="AG68" s="7">
        <v>1000</v>
      </c>
      <c r="AH68" s="7">
        <v>1000</v>
      </c>
      <c r="AI68" s="7">
        <v>0</v>
      </c>
      <c r="AJ68" s="7">
        <v>0</v>
      </c>
    </row>
    <row r="69" spans="1:36" ht="15" thickBot="1" x14ac:dyDescent="0.4">
      <c r="A69" s="6" t="s">
        <v>11</v>
      </c>
      <c r="B69" s="7">
        <v>9</v>
      </c>
      <c r="C69" s="7">
        <v>8</v>
      </c>
      <c r="D69" s="7">
        <v>434.9</v>
      </c>
      <c r="E69" s="7">
        <v>117</v>
      </c>
      <c r="F69" s="7">
        <v>221.4</v>
      </c>
      <c r="G69" s="7">
        <v>18</v>
      </c>
      <c r="H69" s="7">
        <v>191.4</v>
      </c>
      <c r="I69" s="7">
        <v>999.7</v>
      </c>
      <c r="J69" s="7">
        <v>1000</v>
      </c>
      <c r="K69" s="7">
        <v>0.3</v>
      </c>
      <c r="L69" s="20">
        <v>0.03</v>
      </c>
      <c r="M69" s="19">
        <f t="shared" si="9"/>
        <v>10</v>
      </c>
      <c r="N69">
        <f t="shared" si="10"/>
        <v>1</v>
      </c>
      <c r="O69" s="16">
        <f>'uj Y0'!I69</f>
        <v>1017</v>
      </c>
      <c r="P69">
        <f t="shared" si="8"/>
        <v>1</v>
      </c>
      <c r="Q69" t="str">
        <f t="shared" si="11"/>
        <v>01</v>
      </c>
      <c r="R69">
        <f t="shared" si="12"/>
        <v>1001</v>
      </c>
      <c r="S69" s="19">
        <f t="shared" si="13"/>
        <v>10</v>
      </c>
      <c r="T69">
        <f t="shared" si="14"/>
        <v>2</v>
      </c>
      <c r="U69">
        <f t="shared" si="15"/>
        <v>2</v>
      </c>
      <c r="V69">
        <f>SUM(adatok!L13:R13)</f>
        <v>468</v>
      </c>
      <c r="W69" s="22">
        <f>AVERAGE(adatok!V13:AB13)</f>
        <v>5.7142857142857144</v>
      </c>
      <c r="Y69" s="6" t="s">
        <v>11</v>
      </c>
      <c r="Z69" s="7">
        <v>406.5</v>
      </c>
      <c r="AA69" s="7">
        <v>106</v>
      </c>
      <c r="AB69" s="7">
        <v>174.5</v>
      </c>
      <c r="AC69" s="7">
        <v>24</v>
      </c>
      <c r="AD69" s="7">
        <v>1</v>
      </c>
      <c r="AE69" s="7">
        <v>2</v>
      </c>
      <c r="AF69" s="7">
        <v>286</v>
      </c>
      <c r="AG69" s="7">
        <v>1000</v>
      </c>
      <c r="AH69" s="7">
        <v>1000</v>
      </c>
      <c r="AI69" s="7">
        <v>0</v>
      </c>
      <c r="AJ69" s="7">
        <v>0</v>
      </c>
    </row>
    <row r="70" spans="1:36" ht="15" thickBot="1" x14ac:dyDescent="0.4">
      <c r="A70" s="6" t="s">
        <v>12</v>
      </c>
      <c r="B70" s="7">
        <v>2</v>
      </c>
      <c r="C70" s="7">
        <v>91</v>
      </c>
      <c r="D70" s="7">
        <v>433.9</v>
      </c>
      <c r="E70" s="7">
        <v>34</v>
      </c>
      <c r="F70" s="7">
        <v>0</v>
      </c>
      <c r="G70" s="7">
        <v>11</v>
      </c>
      <c r="H70" s="7">
        <v>428.4</v>
      </c>
      <c r="I70" s="7">
        <v>1000.2</v>
      </c>
      <c r="J70" s="7">
        <v>1000</v>
      </c>
      <c r="K70" s="7">
        <v>-0.2</v>
      </c>
      <c r="L70" s="7">
        <v>-0.02</v>
      </c>
      <c r="M70">
        <f t="shared" si="9"/>
        <v>2</v>
      </c>
      <c r="N70">
        <f t="shared" si="10"/>
        <v>1</v>
      </c>
      <c r="O70" s="16">
        <f>'uj Y0'!I70</f>
        <v>1000</v>
      </c>
      <c r="P70">
        <f t="shared" si="8"/>
        <v>5</v>
      </c>
      <c r="Q70" t="str">
        <f t="shared" si="11"/>
        <v>05</v>
      </c>
      <c r="R70">
        <f t="shared" si="12"/>
        <v>205</v>
      </c>
      <c r="S70">
        <f t="shared" si="13"/>
        <v>4</v>
      </c>
      <c r="T70">
        <f t="shared" si="14"/>
        <v>14</v>
      </c>
      <c r="U70">
        <f t="shared" si="15"/>
        <v>14</v>
      </c>
      <c r="V70">
        <f>SUM(adatok!L14:R14)</f>
        <v>259</v>
      </c>
      <c r="W70" s="22">
        <f>AVERAGE(adatok!V14:AB14)</f>
        <v>9.5714285714285712</v>
      </c>
      <c r="Y70" s="6" t="s">
        <v>12</v>
      </c>
      <c r="Z70" s="7">
        <v>413.5</v>
      </c>
      <c r="AA70" s="7">
        <v>2</v>
      </c>
      <c r="AB70" s="7">
        <v>175.5</v>
      </c>
      <c r="AC70" s="7">
        <v>29</v>
      </c>
      <c r="AD70" s="7">
        <v>259.5</v>
      </c>
      <c r="AE70" s="7">
        <v>116.5</v>
      </c>
      <c r="AF70" s="7">
        <v>4</v>
      </c>
      <c r="AG70" s="7">
        <v>1000</v>
      </c>
      <c r="AH70" s="7">
        <v>1000</v>
      </c>
      <c r="AI70" s="7">
        <v>0</v>
      </c>
      <c r="AJ70" s="7">
        <v>0</v>
      </c>
    </row>
    <row r="71" spans="1:36" ht="15" thickBot="1" x14ac:dyDescent="0.4">
      <c r="A71" s="6" t="s">
        <v>13</v>
      </c>
      <c r="B71" s="7">
        <v>8</v>
      </c>
      <c r="C71" s="7">
        <v>6</v>
      </c>
      <c r="D71" s="7">
        <v>533.9</v>
      </c>
      <c r="E71" s="7">
        <v>34</v>
      </c>
      <c r="F71" s="7">
        <v>220.4</v>
      </c>
      <c r="G71" s="7">
        <v>9</v>
      </c>
      <c r="H71" s="7">
        <v>188.4</v>
      </c>
      <c r="I71" s="7">
        <v>999.7</v>
      </c>
      <c r="J71" s="7">
        <v>1000</v>
      </c>
      <c r="K71" s="7">
        <v>0.3</v>
      </c>
      <c r="L71" s="7">
        <v>0.03</v>
      </c>
      <c r="M71">
        <f t="shared" si="9"/>
        <v>10</v>
      </c>
      <c r="N71">
        <f t="shared" si="10"/>
        <v>1</v>
      </c>
      <c r="O71" s="16">
        <f>'uj Y0'!I71</f>
        <v>1000</v>
      </c>
      <c r="P71">
        <f t="shared" si="8"/>
        <v>5</v>
      </c>
      <c r="Q71" t="str">
        <f t="shared" si="11"/>
        <v>05</v>
      </c>
      <c r="R71">
        <f t="shared" si="12"/>
        <v>1005</v>
      </c>
      <c r="S71">
        <f t="shared" si="13"/>
        <v>11</v>
      </c>
      <c r="T71">
        <f t="shared" si="14"/>
        <v>7</v>
      </c>
      <c r="U71">
        <f t="shared" si="15"/>
        <v>8</v>
      </c>
      <c r="V71">
        <f>SUM(adatok!L15:R15)</f>
        <v>348</v>
      </c>
      <c r="W71" s="22">
        <f>AVERAGE(adatok!V15:AB15)</f>
        <v>8.2857142857142865</v>
      </c>
      <c r="Y71" s="6" t="s">
        <v>13</v>
      </c>
      <c r="Z71" s="7">
        <v>407.5</v>
      </c>
      <c r="AA71" s="7">
        <v>108</v>
      </c>
      <c r="AB71" s="7">
        <v>46</v>
      </c>
      <c r="AC71" s="7">
        <v>29</v>
      </c>
      <c r="AD71" s="7">
        <v>2</v>
      </c>
      <c r="AE71" s="7">
        <v>118.5</v>
      </c>
      <c r="AF71" s="7">
        <v>289</v>
      </c>
      <c r="AG71" s="7">
        <v>1000</v>
      </c>
      <c r="AH71" s="7">
        <v>1000</v>
      </c>
      <c r="AI71" s="7">
        <v>0</v>
      </c>
      <c r="AJ71" s="7">
        <v>0</v>
      </c>
    </row>
    <row r="72" spans="1:36" ht="15" thickBot="1" x14ac:dyDescent="0.4">
      <c r="A72" s="6" t="s">
        <v>14</v>
      </c>
      <c r="B72" s="7">
        <v>112</v>
      </c>
      <c r="C72" s="7">
        <v>88</v>
      </c>
      <c r="D72" s="7">
        <v>426.9</v>
      </c>
      <c r="E72" s="7">
        <v>148</v>
      </c>
      <c r="F72" s="7">
        <v>25</v>
      </c>
      <c r="G72" s="7">
        <v>10</v>
      </c>
      <c r="H72" s="7">
        <v>190.4</v>
      </c>
      <c r="I72" s="7">
        <v>1000.2</v>
      </c>
      <c r="J72" s="7">
        <v>1000</v>
      </c>
      <c r="K72" s="7">
        <v>-0.2</v>
      </c>
      <c r="L72" s="7">
        <v>-0.02</v>
      </c>
      <c r="M72">
        <f t="shared" si="9"/>
        <v>2</v>
      </c>
      <c r="N72">
        <f t="shared" si="10"/>
        <v>1</v>
      </c>
      <c r="O72" s="16">
        <f>'uj Y0'!I72</f>
        <v>1000</v>
      </c>
      <c r="P72">
        <f t="shared" si="8"/>
        <v>5</v>
      </c>
      <c r="Q72" t="str">
        <f t="shared" si="11"/>
        <v>05</v>
      </c>
      <c r="R72">
        <f t="shared" si="12"/>
        <v>205</v>
      </c>
      <c r="S72">
        <f t="shared" si="13"/>
        <v>4</v>
      </c>
      <c r="T72">
        <f t="shared" si="14"/>
        <v>6</v>
      </c>
      <c r="U72">
        <f t="shared" si="15"/>
        <v>5</v>
      </c>
      <c r="V72">
        <f>SUM(adatok!L16:R16)</f>
        <v>351</v>
      </c>
      <c r="W72" s="22">
        <f>AVERAGE(adatok!V16:AB16)</f>
        <v>7.4285714285714288</v>
      </c>
      <c r="Y72" s="6" t="s">
        <v>14</v>
      </c>
      <c r="Z72" s="7">
        <v>401</v>
      </c>
      <c r="AA72" s="7">
        <v>5</v>
      </c>
      <c r="AB72" s="7">
        <v>178.5</v>
      </c>
      <c r="AC72" s="7">
        <v>2</v>
      </c>
      <c r="AD72" s="7">
        <v>9</v>
      </c>
      <c r="AE72" s="7">
        <v>117.5</v>
      </c>
      <c r="AF72" s="7">
        <v>287</v>
      </c>
      <c r="AG72" s="7">
        <v>1000</v>
      </c>
      <c r="AH72" s="7">
        <v>1000</v>
      </c>
      <c r="AI72" s="7">
        <v>0</v>
      </c>
      <c r="AJ72" s="7">
        <v>0</v>
      </c>
    </row>
    <row r="73" spans="1:36" ht="15" thickBot="1" x14ac:dyDescent="0.4">
      <c r="A73" s="6" t="s">
        <v>15</v>
      </c>
      <c r="B73" s="7">
        <v>3</v>
      </c>
      <c r="C73" s="7">
        <v>5</v>
      </c>
      <c r="D73" s="7">
        <v>449.9</v>
      </c>
      <c r="E73" s="7">
        <v>114</v>
      </c>
      <c r="F73" s="7">
        <v>218.4</v>
      </c>
      <c r="G73" s="7">
        <v>13</v>
      </c>
      <c r="H73" s="7">
        <v>186.5</v>
      </c>
      <c r="I73" s="7">
        <v>989.7</v>
      </c>
      <c r="J73" s="7">
        <v>1000</v>
      </c>
      <c r="K73" s="7">
        <v>10.3</v>
      </c>
      <c r="L73" s="7">
        <v>1.03</v>
      </c>
      <c r="M73">
        <f t="shared" si="9"/>
        <v>15</v>
      </c>
      <c r="N73">
        <f t="shared" si="10"/>
        <v>1</v>
      </c>
      <c r="O73" s="16">
        <f>'uj Y0'!I73</f>
        <v>1001</v>
      </c>
      <c r="P73">
        <f t="shared" si="8"/>
        <v>4</v>
      </c>
      <c r="Q73" t="str">
        <f t="shared" si="11"/>
        <v>04</v>
      </c>
      <c r="R73">
        <f t="shared" si="12"/>
        <v>1504</v>
      </c>
      <c r="S73">
        <f t="shared" si="13"/>
        <v>15</v>
      </c>
      <c r="T73">
        <f t="shared" si="14"/>
        <v>11</v>
      </c>
      <c r="U73">
        <f t="shared" si="15"/>
        <v>12</v>
      </c>
      <c r="V73">
        <f>SUM(adatok!L17:R17)</f>
        <v>305</v>
      </c>
      <c r="W73" s="22">
        <f>AVERAGE(adatok!V17:AB17)</f>
        <v>9.1428571428571423</v>
      </c>
      <c r="Y73" s="6" t="s">
        <v>15</v>
      </c>
      <c r="Z73" s="7">
        <v>412.5</v>
      </c>
      <c r="AA73" s="7">
        <v>109</v>
      </c>
      <c r="AB73" s="7">
        <v>159.5</v>
      </c>
      <c r="AC73" s="7">
        <v>27</v>
      </c>
      <c r="AD73" s="7">
        <v>4</v>
      </c>
      <c r="AE73" s="7">
        <v>7</v>
      </c>
      <c r="AF73" s="7">
        <v>291</v>
      </c>
      <c r="AG73" s="7">
        <v>1010</v>
      </c>
      <c r="AH73" s="7">
        <v>1000</v>
      </c>
      <c r="AI73" s="7">
        <v>-10</v>
      </c>
      <c r="AJ73" s="7">
        <v>-1</v>
      </c>
    </row>
    <row r="74" spans="1:36" ht="15" thickBot="1" x14ac:dyDescent="0.4"/>
    <row r="75" spans="1:36" ht="15" thickBot="1" x14ac:dyDescent="0.4">
      <c r="A75" s="8" t="s">
        <v>164</v>
      </c>
      <c r="B75" s="9">
        <v>1794.1</v>
      </c>
      <c r="Y75" s="8" t="s">
        <v>164</v>
      </c>
      <c r="Z75" s="9">
        <v>2140</v>
      </c>
    </row>
    <row r="76" spans="1:36" ht="15" thickBot="1" x14ac:dyDescent="0.4">
      <c r="A76" s="8" t="s">
        <v>165</v>
      </c>
      <c r="B76" s="9">
        <v>403.9</v>
      </c>
      <c r="Y76" s="8" t="s">
        <v>165</v>
      </c>
      <c r="Z76" s="9">
        <v>400</v>
      </c>
    </row>
    <row r="77" spans="1:36" ht="15" thickBot="1" x14ac:dyDescent="0.4">
      <c r="A77" s="8" t="s">
        <v>166</v>
      </c>
      <c r="B77" s="9">
        <v>14999.5</v>
      </c>
      <c r="Y77" s="8" t="s">
        <v>166</v>
      </c>
      <c r="Z77" s="9">
        <v>15000</v>
      </c>
    </row>
    <row r="78" spans="1:36" ht="15" thickBot="1" x14ac:dyDescent="0.4">
      <c r="A78" s="8" t="s">
        <v>167</v>
      </c>
      <c r="B78" s="9">
        <v>15000</v>
      </c>
      <c r="Y78" s="8" t="s">
        <v>167</v>
      </c>
      <c r="Z78" s="9">
        <v>15000</v>
      </c>
    </row>
    <row r="79" spans="1:36" ht="15" thickBot="1" x14ac:dyDescent="0.4">
      <c r="A79" s="8" t="s">
        <v>168</v>
      </c>
      <c r="B79" s="9">
        <v>-0.5</v>
      </c>
      <c r="Y79" s="8" t="s">
        <v>168</v>
      </c>
      <c r="Z79" s="9">
        <v>0</v>
      </c>
    </row>
    <row r="80" spans="1:36" ht="15" thickBot="1" x14ac:dyDescent="0.4">
      <c r="A80" s="8" t="s">
        <v>169</v>
      </c>
      <c r="B80" s="9"/>
      <c r="Y80" s="8" t="s">
        <v>169</v>
      </c>
      <c r="Z80" s="9"/>
    </row>
    <row r="81" spans="1:26" ht="15" thickBot="1" x14ac:dyDescent="0.4">
      <c r="A81" s="8" t="s">
        <v>170</v>
      </c>
      <c r="B81" s="9"/>
      <c r="Y81" s="8" t="s">
        <v>170</v>
      </c>
      <c r="Z81" s="9"/>
    </row>
    <row r="82" spans="1:26" ht="15" thickBot="1" x14ac:dyDescent="0.4">
      <c r="A82" s="8" t="s">
        <v>171</v>
      </c>
      <c r="B82" s="9">
        <v>0</v>
      </c>
      <c r="Y82" s="8" t="s">
        <v>171</v>
      </c>
      <c r="Z82" s="9">
        <v>0</v>
      </c>
    </row>
    <row r="84" spans="1:26" x14ac:dyDescent="0.35">
      <c r="A84" s="11" t="s">
        <v>172</v>
      </c>
      <c r="Y84" s="11" t="s">
        <v>172</v>
      </c>
    </row>
    <row r="86" spans="1:26" x14ac:dyDescent="0.35">
      <c r="A86" s="10" t="s">
        <v>173</v>
      </c>
      <c r="Y86" s="10" t="s">
        <v>173</v>
      </c>
    </row>
    <row r="87" spans="1:26" x14ac:dyDescent="0.35">
      <c r="A87" s="10" t="s">
        <v>174</v>
      </c>
      <c r="Y87" s="10" t="s">
        <v>250</v>
      </c>
    </row>
  </sheetData>
  <conditionalFormatting sqref="M59:M73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59:U7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84" r:id="rId1" display="https://miau.my-x.hu/myx-free/coco/test/846156520251212121144.html" xr:uid="{8FD1F2F2-C895-4623-B939-E027778019F8}"/>
    <hyperlink ref="Y84" r:id="rId2" display="https://miau.my-x.hu/myx-free/coco/test/778570620251212121351.html" xr:uid="{787EAC68-C813-4F15-B26D-81B11068E25D}"/>
  </hyperlinks>
  <pageMargins left="0.7" right="0.7" top="0.75" bottom="0.75" header="0.3" footer="0.3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CAF4A-E792-4D45-AB77-EDC34125F599}">
  <dimension ref="A1:AE87"/>
  <sheetViews>
    <sheetView topLeftCell="A41" zoomScale="76" workbookViewId="0">
      <selection activeCell="M57" sqref="M57"/>
    </sheetView>
  </sheetViews>
  <sheetFormatPr defaultRowHeight="14.5" x14ac:dyDescent="0.35"/>
  <cols>
    <col min="13" max="13" width="11.453125" bestFit="1" customWidth="1"/>
  </cols>
  <sheetData>
    <row r="1" spans="1:31" ht="18" x14ac:dyDescent="0.35">
      <c r="A1" s="2"/>
      <c r="T1" s="2"/>
    </row>
    <row r="2" spans="1:31" x14ac:dyDescent="0.35">
      <c r="A2" s="3"/>
      <c r="T2" s="3"/>
    </row>
    <row r="5" spans="1:31" ht="15" x14ac:dyDescent="0.35">
      <c r="A5" s="4" t="s">
        <v>36</v>
      </c>
      <c r="B5" s="5">
        <v>2873699</v>
      </c>
      <c r="C5" s="4" t="s">
        <v>37</v>
      </c>
      <c r="D5" s="5">
        <v>15</v>
      </c>
      <c r="E5" s="4" t="s">
        <v>38</v>
      </c>
      <c r="F5" s="5">
        <v>7</v>
      </c>
      <c r="G5" s="4" t="s">
        <v>39</v>
      </c>
      <c r="H5" s="5">
        <v>15</v>
      </c>
      <c r="I5" s="4" t="s">
        <v>40</v>
      </c>
      <c r="J5" s="5">
        <v>0</v>
      </c>
      <c r="K5" s="4" t="s">
        <v>41</v>
      </c>
      <c r="L5" s="5" t="s">
        <v>256</v>
      </c>
      <c r="T5" s="4" t="s">
        <v>36</v>
      </c>
      <c r="U5" s="5">
        <v>2454989</v>
      </c>
      <c r="V5" s="4" t="s">
        <v>37</v>
      </c>
      <c r="W5" s="5">
        <v>15</v>
      </c>
      <c r="X5" s="4" t="s">
        <v>38</v>
      </c>
      <c r="Y5" s="5">
        <v>7</v>
      </c>
      <c r="Z5" s="4" t="s">
        <v>39</v>
      </c>
      <c r="AA5" s="5">
        <v>15</v>
      </c>
      <c r="AB5" s="4" t="s">
        <v>40</v>
      </c>
      <c r="AC5" s="5">
        <v>0</v>
      </c>
      <c r="AD5" s="4" t="s">
        <v>41</v>
      </c>
      <c r="AE5" s="5" t="s">
        <v>321</v>
      </c>
    </row>
    <row r="6" spans="1:31" ht="18.5" thickBot="1" x14ac:dyDescent="0.4">
      <c r="A6" s="2"/>
      <c r="T6" s="2"/>
    </row>
    <row r="7" spans="1:31" ht="15" thickBot="1" x14ac:dyDescent="0.4">
      <c r="A7" s="6" t="s">
        <v>43</v>
      </c>
      <c r="B7" s="6" t="s">
        <v>44</v>
      </c>
      <c r="C7" s="6" t="s">
        <v>45</v>
      </c>
      <c r="D7" s="6" t="s">
        <v>46</v>
      </c>
      <c r="E7" s="6" t="s">
        <v>47</v>
      </c>
      <c r="F7" s="6" t="s">
        <v>48</v>
      </c>
      <c r="G7" s="6" t="s">
        <v>49</v>
      </c>
      <c r="H7" s="6" t="s">
        <v>50</v>
      </c>
      <c r="I7" s="6" t="s">
        <v>51</v>
      </c>
      <c r="K7" s="13" t="s">
        <v>176</v>
      </c>
      <c r="L7" s="13" t="s">
        <v>176</v>
      </c>
      <c r="M7" s="13" t="s">
        <v>176</v>
      </c>
      <c r="N7" s="13" t="s">
        <v>176</v>
      </c>
      <c r="O7" s="13" t="s">
        <v>176</v>
      </c>
      <c r="P7" s="13" t="s">
        <v>176</v>
      </c>
      <c r="Q7" s="13" t="s">
        <v>176</v>
      </c>
      <c r="R7" s="13" t="s">
        <v>176</v>
      </c>
      <c r="T7" s="6" t="s">
        <v>43</v>
      </c>
      <c r="U7" s="6" t="s">
        <v>44</v>
      </c>
      <c r="V7" s="6" t="s">
        <v>45</v>
      </c>
      <c r="W7" s="6" t="s">
        <v>46</v>
      </c>
      <c r="X7" s="6" t="s">
        <v>47</v>
      </c>
      <c r="Y7" s="6" t="s">
        <v>48</v>
      </c>
      <c r="Z7" s="6" t="s">
        <v>49</v>
      </c>
      <c r="AA7" s="6" t="s">
        <v>50</v>
      </c>
      <c r="AB7" s="6" t="s">
        <v>51</v>
      </c>
    </row>
    <row r="8" spans="1:31" ht="15" thickBot="1" x14ac:dyDescent="0.4">
      <c r="A8" s="6" t="s">
        <v>1</v>
      </c>
      <c r="B8" s="7">
        <v>2</v>
      </c>
      <c r="C8" s="7">
        <v>7</v>
      </c>
      <c r="D8" s="7">
        <v>2</v>
      </c>
      <c r="E8" s="7">
        <v>8</v>
      </c>
      <c r="F8" s="7">
        <v>1</v>
      </c>
      <c r="G8" s="7">
        <v>5</v>
      </c>
      <c r="H8" s="7">
        <v>14</v>
      </c>
      <c r="I8" s="7">
        <v>1000</v>
      </c>
      <c r="K8">
        <f>$D$5+1-B8</f>
        <v>14</v>
      </c>
      <c r="L8">
        <f t="shared" ref="L8:Q22" si="0">$D$5+1-C8</f>
        <v>9</v>
      </c>
      <c r="M8">
        <f t="shared" si="0"/>
        <v>14</v>
      </c>
      <c r="N8">
        <f t="shared" si="0"/>
        <v>8</v>
      </c>
      <c r="O8">
        <f t="shared" si="0"/>
        <v>15</v>
      </c>
      <c r="P8">
        <f t="shared" si="0"/>
        <v>11</v>
      </c>
      <c r="Q8">
        <f t="shared" si="0"/>
        <v>2</v>
      </c>
      <c r="R8">
        <v>1000</v>
      </c>
      <c r="T8" s="6" t="s">
        <v>1</v>
      </c>
      <c r="U8" s="7">
        <v>14</v>
      </c>
      <c r="V8" s="7">
        <v>9</v>
      </c>
      <c r="W8" s="7">
        <v>14</v>
      </c>
      <c r="X8" s="7">
        <v>8</v>
      </c>
      <c r="Y8" s="7">
        <v>15</v>
      </c>
      <c r="Z8" s="7">
        <v>11</v>
      </c>
      <c r="AA8" s="7">
        <v>2</v>
      </c>
      <c r="AB8" s="7">
        <v>1000</v>
      </c>
    </row>
    <row r="9" spans="1:31" ht="15" thickBot="1" x14ac:dyDescent="0.4">
      <c r="A9" s="6" t="s">
        <v>2</v>
      </c>
      <c r="B9" s="7">
        <v>14</v>
      </c>
      <c r="C9" s="7">
        <v>14</v>
      </c>
      <c r="D9" s="7">
        <v>7</v>
      </c>
      <c r="E9" s="7">
        <v>10</v>
      </c>
      <c r="F9" s="7">
        <v>7</v>
      </c>
      <c r="G9" s="7">
        <v>14</v>
      </c>
      <c r="H9" s="7">
        <v>5</v>
      </c>
      <c r="I9" s="7">
        <v>1000</v>
      </c>
      <c r="K9">
        <f t="shared" ref="K9:K22" si="1">$D$5+1-B9</f>
        <v>2</v>
      </c>
      <c r="L9">
        <f t="shared" si="0"/>
        <v>2</v>
      </c>
      <c r="M9">
        <f t="shared" si="0"/>
        <v>9</v>
      </c>
      <c r="N9">
        <f t="shared" si="0"/>
        <v>6</v>
      </c>
      <c r="O9">
        <f t="shared" si="0"/>
        <v>9</v>
      </c>
      <c r="P9">
        <f t="shared" si="0"/>
        <v>2</v>
      </c>
      <c r="Q9">
        <f t="shared" si="0"/>
        <v>11</v>
      </c>
      <c r="R9">
        <v>1000</v>
      </c>
      <c r="T9" s="6" t="s">
        <v>2</v>
      </c>
      <c r="U9" s="7">
        <v>2</v>
      </c>
      <c r="V9" s="7">
        <v>2</v>
      </c>
      <c r="W9" s="7">
        <v>9</v>
      </c>
      <c r="X9" s="7">
        <v>6</v>
      </c>
      <c r="Y9" s="7">
        <v>9</v>
      </c>
      <c r="Z9" s="7">
        <v>2</v>
      </c>
      <c r="AA9" s="7">
        <v>11</v>
      </c>
      <c r="AB9" s="7">
        <v>1000</v>
      </c>
    </row>
    <row r="10" spans="1:31" ht="15" thickBot="1" x14ac:dyDescent="0.4">
      <c r="A10" s="6" t="s">
        <v>3</v>
      </c>
      <c r="B10" s="7">
        <v>5</v>
      </c>
      <c r="C10" s="7">
        <v>10</v>
      </c>
      <c r="D10" s="7">
        <v>9</v>
      </c>
      <c r="E10" s="7">
        <v>3</v>
      </c>
      <c r="F10" s="7">
        <v>8</v>
      </c>
      <c r="G10" s="7">
        <v>5</v>
      </c>
      <c r="H10" s="7">
        <v>9</v>
      </c>
      <c r="I10" s="7">
        <v>1000</v>
      </c>
      <c r="K10">
        <f t="shared" si="1"/>
        <v>11</v>
      </c>
      <c r="L10">
        <f t="shared" si="0"/>
        <v>6</v>
      </c>
      <c r="M10">
        <f t="shared" si="0"/>
        <v>7</v>
      </c>
      <c r="N10">
        <f t="shared" si="0"/>
        <v>13</v>
      </c>
      <c r="O10">
        <f t="shared" si="0"/>
        <v>8</v>
      </c>
      <c r="P10">
        <f t="shared" si="0"/>
        <v>11</v>
      </c>
      <c r="Q10">
        <f t="shared" si="0"/>
        <v>7</v>
      </c>
      <c r="R10">
        <v>1000</v>
      </c>
      <c r="T10" s="6" t="s">
        <v>3</v>
      </c>
      <c r="U10" s="7">
        <v>11</v>
      </c>
      <c r="V10" s="7">
        <v>6</v>
      </c>
      <c r="W10" s="7">
        <v>7</v>
      </c>
      <c r="X10" s="7">
        <v>13</v>
      </c>
      <c r="Y10" s="7">
        <v>8</v>
      </c>
      <c r="Z10" s="7">
        <v>11</v>
      </c>
      <c r="AA10" s="7">
        <v>7</v>
      </c>
      <c r="AB10" s="7">
        <v>1000</v>
      </c>
    </row>
    <row r="11" spans="1:31" ht="15" thickBot="1" x14ac:dyDescent="0.4">
      <c r="A11" s="6" t="s">
        <v>4</v>
      </c>
      <c r="B11" s="7">
        <v>7</v>
      </c>
      <c r="C11" s="7">
        <v>4</v>
      </c>
      <c r="D11" s="7">
        <v>14</v>
      </c>
      <c r="E11" s="7">
        <v>6</v>
      </c>
      <c r="F11" s="7">
        <v>10</v>
      </c>
      <c r="G11" s="7">
        <v>7</v>
      </c>
      <c r="H11" s="7">
        <v>7</v>
      </c>
      <c r="I11" s="7">
        <v>1000</v>
      </c>
      <c r="K11">
        <f t="shared" si="1"/>
        <v>9</v>
      </c>
      <c r="L11">
        <f t="shared" si="0"/>
        <v>12</v>
      </c>
      <c r="M11">
        <f t="shared" si="0"/>
        <v>2</v>
      </c>
      <c r="N11">
        <f t="shared" si="0"/>
        <v>10</v>
      </c>
      <c r="O11">
        <f t="shared" si="0"/>
        <v>6</v>
      </c>
      <c r="P11">
        <f t="shared" si="0"/>
        <v>9</v>
      </c>
      <c r="Q11">
        <f t="shared" si="0"/>
        <v>9</v>
      </c>
      <c r="R11">
        <v>1000</v>
      </c>
      <c r="T11" s="6" t="s">
        <v>4</v>
      </c>
      <c r="U11" s="7">
        <v>9</v>
      </c>
      <c r="V11" s="7">
        <v>12</v>
      </c>
      <c r="W11" s="7">
        <v>2</v>
      </c>
      <c r="X11" s="7">
        <v>10</v>
      </c>
      <c r="Y11" s="7">
        <v>6</v>
      </c>
      <c r="Z11" s="7">
        <v>9</v>
      </c>
      <c r="AA11" s="7">
        <v>9</v>
      </c>
      <c r="AB11" s="7">
        <v>1000</v>
      </c>
    </row>
    <row r="12" spans="1:31" ht="15" thickBot="1" x14ac:dyDescent="0.4">
      <c r="A12" s="6" t="s">
        <v>5</v>
      </c>
      <c r="B12" s="7">
        <v>11</v>
      </c>
      <c r="C12" s="7">
        <v>7</v>
      </c>
      <c r="D12" s="7">
        <v>6</v>
      </c>
      <c r="E12" s="7">
        <v>2</v>
      </c>
      <c r="F12" s="7">
        <v>10</v>
      </c>
      <c r="G12" s="7">
        <v>3</v>
      </c>
      <c r="H12" s="7">
        <v>11</v>
      </c>
      <c r="I12" s="7">
        <v>1000</v>
      </c>
      <c r="K12">
        <f t="shared" si="1"/>
        <v>5</v>
      </c>
      <c r="L12">
        <f t="shared" si="0"/>
        <v>9</v>
      </c>
      <c r="M12">
        <f t="shared" si="0"/>
        <v>10</v>
      </c>
      <c r="N12">
        <f t="shared" si="0"/>
        <v>14</v>
      </c>
      <c r="O12">
        <f t="shared" si="0"/>
        <v>6</v>
      </c>
      <c r="P12">
        <f t="shared" si="0"/>
        <v>13</v>
      </c>
      <c r="Q12">
        <f t="shared" si="0"/>
        <v>5</v>
      </c>
      <c r="R12">
        <v>1000</v>
      </c>
      <c r="T12" s="6" t="s">
        <v>5</v>
      </c>
      <c r="U12" s="7">
        <v>5</v>
      </c>
      <c r="V12" s="7">
        <v>9</v>
      </c>
      <c r="W12" s="7">
        <v>10</v>
      </c>
      <c r="X12" s="7">
        <v>14</v>
      </c>
      <c r="Y12" s="7">
        <v>6</v>
      </c>
      <c r="Z12" s="7">
        <v>13</v>
      </c>
      <c r="AA12" s="7">
        <v>5</v>
      </c>
      <c r="AB12" s="7">
        <v>1000</v>
      </c>
    </row>
    <row r="13" spans="1:31" ht="15" thickBot="1" x14ac:dyDescent="0.4">
      <c r="A13" s="6" t="s">
        <v>6</v>
      </c>
      <c r="B13" s="7">
        <v>6</v>
      </c>
      <c r="C13" s="7">
        <v>3</v>
      </c>
      <c r="D13" s="7">
        <v>4</v>
      </c>
      <c r="E13" s="7">
        <v>3</v>
      </c>
      <c r="F13" s="7">
        <v>14</v>
      </c>
      <c r="G13" s="7">
        <v>12</v>
      </c>
      <c r="H13" s="7">
        <v>9</v>
      </c>
      <c r="I13" s="7">
        <v>1000</v>
      </c>
      <c r="K13">
        <f t="shared" si="1"/>
        <v>10</v>
      </c>
      <c r="L13">
        <f t="shared" si="0"/>
        <v>13</v>
      </c>
      <c r="M13">
        <f t="shared" si="0"/>
        <v>12</v>
      </c>
      <c r="N13">
        <f t="shared" si="0"/>
        <v>13</v>
      </c>
      <c r="O13">
        <f t="shared" si="0"/>
        <v>2</v>
      </c>
      <c r="P13">
        <f t="shared" si="0"/>
        <v>4</v>
      </c>
      <c r="Q13">
        <f t="shared" si="0"/>
        <v>7</v>
      </c>
      <c r="R13">
        <v>1000</v>
      </c>
      <c r="T13" s="6" t="s">
        <v>6</v>
      </c>
      <c r="U13" s="7">
        <v>10</v>
      </c>
      <c r="V13" s="7">
        <v>13</v>
      </c>
      <c r="W13" s="7">
        <v>12</v>
      </c>
      <c r="X13" s="7">
        <v>13</v>
      </c>
      <c r="Y13" s="7">
        <v>2</v>
      </c>
      <c r="Z13" s="7">
        <v>4</v>
      </c>
      <c r="AA13" s="7">
        <v>7</v>
      </c>
      <c r="AB13" s="7">
        <v>1000</v>
      </c>
    </row>
    <row r="14" spans="1:31" ht="15" thickBot="1" x14ac:dyDescent="0.4">
      <c r="A14" s="6" t="s">
        <v>7</v>
      </c>
      <c r="B14" s="7">
        <v>9</v>
      </c>
      <c r="C14" s="7">
        <v>14</v>
      </c>
      <c r="D14" s="7">
        <v>14</v>
      </c>
      <c r="E14" s="7">
        <v>10</v>
      </c>
      <c r="F14" s="7">
        <v>14</v>
      </c>
      <c r="G14" s="7">
        <v>12</v>
      </c>
      <c r="H14" s="7">
        <v>2</v>
      </c>
      <c r="I14" s="7">
        <v>1000</v>
      </c>
      <c r="K14">
        <f t="shared" si="1"/>
        <v>7</v>
      </c>
      <c r="L14">
        <f t="shared" si="0"/>
        <v>2</v>
      </c>
      <c r="M14">
        <f t="shared" si="0"/>
        <v>2</v>
      </c>
      <c r="N14">
        <f t="shared" si="0"/>
        <v>6</v>
      </c>
      <c r="O14">
        <f t="shared" si="0"/>
        <v>2</v>
      </c>
      <c r="P14">
        <f t="shared" si="0"/>
        <v>4</v>
      </c>
      <c r="Q14">
        <f t="shared" si="0"/>
        <v>14</v>
      </c>
      <c r="R14">
        <v>1000</v>
      </c>
      <c r="T14" s="6" t="s">
        <v>7</v>
      </c>
      <c r="U14" s="7">
        <v>7</v>
      </c>
      <c r="V14" s="7">
        <v>2</v>
      </c>
      <c r="W14" s="7">
        <v>2</v>
      </c>
      <c r="X14" s="7">
        <v>6</v>
      </c>
      <c r="Y14" s="7">
        <v>2</v>
      </c>
      <c r="Z14" s="7">
        <v>4</v>
      </c>
      <c r="AA14" s="7">
        <v>14</v>
      </c>
      <c r="AB14" s="7">
        <v>1000</v>
      </c>
    </row>
    <row r="15" spans="1:31" ht="15" thickBot="1" x14ac:dyDescent="0.4">
      <c r="A15" s="6" t="s">
        <v>8</v>
      </c>
      <c r="B15" s="7">
        <v>14</v>
      </c>
      <c r="C15" s="7">
        <v>1</v>
      </c>
      <c r="D15" s="7">
        <v>11</v>
      </c>
      <c r="E15" s="7">
        <v>5</v>
      </c>
      <c r="F15" s="7">
        <v>2</v>
      </c>
      <c r="G15" s="7">
        <v>1</v>
      </c>
      <c r="H15" s="7">
        <v>11</v>
      </c>
      <c r="I15" s="7">
        <v>1000</v>
      </c>
      <c r="K15">
        <f t="shared" si="1"/>
        <v>2</v>
      </c>
      <c r="L15">
        <f t="shared" si="0"/>
        <v>15</v>
      </c>
      <c r="M15">
        <f t="shared" si="0"/>
        <v>5</v>
      </c>
      <c r="N15">
        <f t="shared" si="0"/>
        <v>11</v>
      </c>
      <c r="O15">
        <f t="shared" si="0"/>
        <v>14</v>
      </c>
      <c r="P15">
        <f t="shared" si="0"/>
        <v>15</v>
      </c>
      <c r="Q15">
        <f t="shared" si="0"/>
        <v>5</v>
      </c>
      <c r="R15">
        <v>1000</v>
      </c>
      <c r="T15" s="6" t="s">
        <v>8</v>
      </c>
      <c r="U15" s="7">
        <v>2</v>
      </c>
      <c r="V15" s="7">
        <v>15</v>
      </c>
      <c r="W15" s="7">
        <v>5</v>
      </c>
      <c r="X15" s="7">
        <v>11</v>
      </c>
      <c r="Y15" s="7">
        <v>14</v>
      </c>
      <c r="Z15" s="7">
        <v>15</v>
      </c>
      <c r="AA15" s="7">
        <v>5</v>
      </c>
      <c r="AB15" s="7">
        <v>1000</v>
      </c>
    </row>
    <row r="16" spans="1:31" ht="15" thickBot="1" x14ac:dyDescent="0.4">
      <c r="A16" s="6" t="s">
        <v>9</v>
      </c>
      <c r="B16" s="7">
        <v>11</v>
      </c>
      <c r="C16" s="7">
        <v>12</v>
      </c>
      <c r="D16" s="7">
        <v>5</v>
      </c>
      <c r="E16" s="7">
        <v>7</v>
      </c>
      <c r="F16" s="7">
        <v>3</v>
      </c>
      <c r="G16" s="7">
        <v>14</v>
      </c>
      <c r="H16" s="7">
        <v>3</v>
      </c>
      <c r="I16" s="7">
        <v>1000</v>
      </c>
      <c r="K16">
        <f t="shared" si="1"/>
        <v>5</v>
      </c>
      <c r="L16">
        <f t="shared" si="0"/>
        <v>4</v>
      </c>
      <c r="M16">
        <f t="shared" si="0"/>
        <v>11</v>
      </c>
      <c r="N16">
        <f t="shared" si="0"/>
        <v>9</v>
      </c>
      <c r="O16">
        <f t="shared" si="0"/>
        <v>13</v>
      </c>
      <c r="P16">
        <f t="shared" si="0"/>
        <v>2</v>
      </c>
      <c r="Q16">
        <f t="shared" si="0"/>
        <v>13</v>
      </c>
      <c r="R16">
        <v>1000</v>
      </c>
      <c r="T16" s="6" t="s">
        <v>9</v>
      </c>
      <c r="U16" s="7">
        <v>5</v>
      </c>
      <c r="V16" s="7">
        <v>4</v>
      </c>
      <c r="W16" s="7">
        <v>11</v>
      </c>
      <c r="X16" s="7">
        <v>9</v>
      </c>
      <c r="Y16" s="7">
        <v>13</v>
      </c>
      <c r="Z16" s="7">
        <v>2</v>
      </c>
      <c r="AA16" s="7">
        <v>13</v>
      </c>
      <c r="AB16" s="7">
        <v>1000</v>
      </c>
    </row>
    <row r="17" spans="1:28" ht="15" thickBot="1" x14ac:dyDescent="0.4">
      <c r="A17" s="6" t="s">
        <v>10</v>
      </c>
      <c r="B17" s="7">
        <v>11</v>
      </c>
      <c r="C17" s="7">
        <v>13</v>
      </c>
      <c r="D17" s="7">
        <v>11</v>
      </c>
      <c r="E17" s="7">
        <v>1</v>
      </c>
      <c r="F17" s="7">
        <v>5</v>
      </c>
      <c r="G17" s="7">
        <v>7</v>
      </c>
      <c r="H17" s="7">
        <v>1</v>
      </c>
      <c r="I17" s="7">
        <v>1000</v>
      </c>
      <c r="K17">
        <f t="shared" si="1"/>
        <v>5</v>
      </c>
      <c r="L17">
        <f t="shared" si="0"/>
        <v>3</v>
      </c>
      <c r="M17">
        <f t="shared" si="0"/>
        <v>5</v>
      </c>
      <c r="N17">
        <f t="shared" si="0"/>
        <v>15</v>
      </c>
      <c r="O17">
        <f t="shared" si="0"/>
        <v>11</v>
      </c>
      <c r="P17">
        <f t="shared" si="0"/>
        <v>9</v>
      </c>
      <c r="Q17">
        <f t="shared" si="0"/>
        <v>15</v>
      </c>
      <c r="R17">
        <v>1000</v>
      </c>
      <c r="T17" s="6" t="s">
        <v>10</v>
      </c>
      <c r="U17" s="7">
        <v>5</v>
      </c>
      <c r="V17" s="7">
        <v>3</v>
      </c>
      <c r="W17" s="7">
        <v>5</v>
      </c>
      <c r="X17" s="7">
        <v>15</v>
      </c>
      <c r="Y17" s="7">
        <v>11</v>
      </c>
      <c r="Z17" s="7">
        <v>9</v>
      </c>
      <c r="AA17" s="7">
        <v>15</v>
      </c>
      <c r="AB17" s="7">
        <v>1000</v>
      </c>
    </row>
    <row r="18" spans="1:28" ht="15" thickBot="1" x14ac:dyDescent="0.4">
      <c r="A18" s="6" t="s">
        <v>11</v>
      </c>
      <c r="B18" s="7">
        <v>7</v>
      </c>
      <c r="C18" s="7">
        <v>2</v>
      </c>
      <c r="D18" s="7">
        <v>1</v>
      </c>
      <c r="E18" s="7">
        <v>10</v>
      </c>
      <c r="F18" s="7">
        <v>3</v>
      </c>
      <c r="G18" s="7">
        <v>10</v>
      </c>
      <c r="H18" s="7">
        <v>4</v>
      </c>
      <c r="I18" s="7">
        <v>1000</v>
      </c>
      <c r="K18">
        <f t="shared" si="1"/>
        <v>9</v>
      </c>
      <c r="L18">
        <f t="shared" si="0"/>
        <v>14</v>
      </c>
      <c r="M18">
        <f t="shared" si="0"/>
        <v>15</v>
      </c>
      <c r="N18">
        <f t="shared" si="0"/>
        <v>6</v>
      </c>
      <c r="O18">
        <f t="shared" si="0"/>
        <v>13</v>
      </c>
      <c r="P18">
        <f t="shared" si="0"/>
        <v>6</v>
      </c>
      <c r="Q18">
        <f t="shared" si="0"/>
        <v>12</v>
      </c>
      <c r="R18">
        <v>1000</v>
      </c>
      <c r="T18" s="6" t="s">
        <v>11</v>
      </c>
      <c r="U18" s="7">
        <v>9</v>
      </c>
      <c r="V18" s="7">
        <v>14</v>
      </c>
      <c r="W18" s="7">
        <v>15</v>
      </c>
      <c r="X18" s="7">
        <v>6</v>
      </c>
      <c r="Y18" s="7">
        <v>13</v>
      </c>
      <c r="Z18" s="7">
        <v>6</v>
      </c>
      <c r="AA18" s="7">
        <v>12</v>
      </c>
      <c r="AB18" s="7">
        <v>1000</v>
      </c>
    </row>
    <row r="19" spans="1:28" ht="15" thickBot="1" x14ac:dyDescent="0.4">
      <c r="A19" s="6" t="s">
        <v>12</v>
      </c>
      <c r="B19" s="7">
        <v>9</v>
      </c>
      <c r="C19" s="7">
        <v>7</v>
      </c>
      <c r="D19" s="7">
        <v>2</v>
      </c>
      <c r="E19" s="7">
        <v>10</v>
      </c>
      <c r="F19" s="7">
        <v>6</v>
      </c>
      <c r="G19" s="7">
        <v>2</v>
      </c>
      <c r="H19" s="7">
        <v>8</v>
      </c>
      <c r="I19" s="7">
        <v>1000</v>
      </c>
      <c r="K19">
        <f t="shared" si="1"/>
        <v>7</v>
      </c>
      <c r="L19">
        <f t="shared" si="0"/>
        <v>9</v>
      </c>
      <c r="M19">
        <f t="shared" si="0"/>
        <v>14</v>
      </c>
      <c r="N19">
        <f t="shared" si="0"/>
        <v>6</v>
      </c>
      <c r="O19">
        <f t="shared" si="0"/>
        <v>10</v>
      </c>
      <c r="P19">
        <f t="shared" si="0"/>
        <v>14</v>
      </c>
      <c r="Q19">
        <f t="shared" si="0"/>
        <v>8</v>
      </c>
      <c r="R19">
        <v>1000</v>
      </c>
      <c r="T19" s="6" t="s">
        <v>12</v>
      </c>
      <c r="U19" s="7">
        <v>7</v>
      </c>
      <c r="V19" s="7">
        <v>9</v>
      </c>
      <c r="W19" s="7">
        <v>14</v>
      </c>
      <c r="X19" s="7">
        <v>6</v>
      </c>
      <c r="Y19" s="7">
        <v>10</v>
      </c>
      <c r="Z19" s="7">
        <v>14</v>
      </c>
      <c r="AA19" s="7">
        <v>8</v>
      </c>
      <c r="AB19" s="7">
        <v>1000</v>
      </c>
    </row>
    <row r="20" spans="1:28" ht="15" thickBot="1" x14ac:dyDescent="0.4">
      <c r="A20" s="6" t="s">
        <v>13</v>
      </c>
      <c r="B20" s="7">
        <v>1</v>
      </c>
      <c r="C20" s="7">
        <v>5</v>
      </c>
      <c r="D20" s="7">
        <v>7</v>
      </c>
      <c r="E20" s="7">
        <v>10</v>
      </c>
      <c r="F20" s="7">
        <v>12</v>
      </c>
      <c r="G20" s="7">
        <v>10</v>
      </c>
      <c r="H20" s="7">
        <v>14</v>
      </c>
      <c r="I20" s="7">
        <v>1000</v>
      </c>
      <c r="K20">
        <f t="shared" si="1"/>
        <v>15</v>
      </c>
      <c r="L20">
        <f t="shared" si="0"/>
        <v>11</v>
      </c>
      <c r="M20">
        <f t="shared" si="0"/>
        <v>9</v>
      </c>
      <c r="N20">
        <f t="shared" si="0"/>
        <v>6</v>
      </c>
      <c r="O20">
        <f t="shared" si="0"/>
        <v>4</v>
      </c>
      <c r="P20">
        <f t="shared" si="0"/>
        <v>6</v>
      </c>
      <c r="Q20">
        <f t="shared" si="0"/>
        <v>2</v>
      </c>
      <c r="R20">
        <v>1000</v>
      </c>
      <c r="T20" s="6" t="s">
        <v>13</v>
      </c>
      <c r="U20" s="7">
        <v>15</v>
      </c>
      <c r="V20" s="7">
        <v>11</v>
      </c>
      <c r="W20" s="7">
        <v>9</v>
      </c>
      <c r="X20" s="7">
        <v>6</v>
      </c>
      <c r="Y20" s="7">
        <v>4</v>
      </c>
      <c r="Z20" s="7">
        <v>6</v>
      </c>
      <c r="AA20" s="7">
        <v>2</v>
      </c>
      <c r="AB20" s="7">
        <v>1000</v>
      </c>
    </row>
    <row r="21" spans="1:28" ht="15" thickBot="1" x14ac:dyDescent="0.4">
      <c r="A21" s="6" t="s">
        <v>14</v>
      </c>
      <c r="B21" s="7">
        <v>2</v>
      </c>
      <c r="C21" s="7">
        <v>11</v>
      </c>
      <c r="D21" s="7">
        <v>10</v>
      </c>
      <c r="E21" s="7">
        <v>10</v>
      </c>
      <c r="F21" s="7">
        <v>9</v>
      </c>
      <c r="G21" s="7">
        <v>7</v>
      </c>
      <c r="H21" s="7">
        <v>11</v>
      </c>
      <c r="I21" s="7">
        <v>1000</v>
      </c>
      <c r="K21">
        <f t="shared" si="1"/>
        <v>14</v>
      </c>
      <c r="L21">
        <f t="shared" si="0"/>
        <v>5</v>
      </c>
      <c r="M21">
        <f t="shared" si="0"/>
        <v>6</v>
      </c>
      <c r="N21">
        <f t="shared" si="0"/>
        <v>6</v>
      </c>
      <c r="O21">
        <f t="shared" si="0"/>
        <v>7</v>
      </c>
      <c r="P21">
        <f t="shared" si="0"/>
        <v>9</v>
      </c>
      <c r="Q21">
        <f t="shared" si="0"/>
        <v>5</v>
      </c>
      <c r="R21">
        <v>1000</v>
      </c>
      <c r="T21" s="6" t="s">
        <v>14</v>
      </c>
      <c r="U21" s="7">
        <v>14</v>
      </c>
      <c r="V21" s="7">
        <v>5</v>
      </c>
      <c r="W21" s="7">
        <v>6</v>
      </c>
      <c r="X21" s="7">
        <v>6</v>
      </c>
      <c r="Y21" s="7">
        <v>7</v>
      </c>
      <c r="Z21" s="7">
        <v>9</v>
      </c>
      <c r="AA21" s="7">
        <v>5</v>
      </c>
      <c r="AB21" s="7">
        <v>1000</v>
      </c>
    </row>
    <row r="22" spans="1:28" ht="15" thickBot="1" x14ac:dyDescent="0.4">
      <c r="A22" s="6" t="s">
        <v>15</v>
      </c>
      <c r="B22" s="7">
        <v>4</v>
      </c>
      <c r="C22" s="7">
        <v>6</v>
      </c>
      <c r="D22" s="7">
        <v>11</v>
      </c>
      <c r="E22" s="7">
        <v>8</v>
      </c>
      <c r="F22" s="7">
        <v>12</v>
      </c>
      <c r="G22" s="7">
        <v>4</v>
      </c>
      <c r="H22" s="7">
        <v>6</v>
      </c>
      <c r="I22" s="7">
        <v>1000</v>
      </c>
      <c r="K22">
        <f t="shared" si="1"/>
        <v>12</v>
      </c>
      <c r="L22">
        <f t="shared" si="0"/>
        <v>10</v>
      </c>
      <c r="M22">
        <f t="shared" si="0"/>
        <v>5</v>
      </c>
      <c r="N22">
        <f t="shared" si="0"/>
        <v>8</v>
      </c>
      <c r="O22">
        <f t="shared" si="0"/>
        <v>4</v>
      </c>
      <c r="P22">
        <f t="shared" si="0"/>
        <v>12</v>
      </c>
      <c r="Q22">
        <f t="shared" si="0"/>
        <v>10</v>
      </c>
      <c r="R22">
        <v>1000</v>
      </c>
      <c r="T22" s="6" t="s">
        <v>15</v>
      </c>
      <c r="U22" s="7">
        <v>12</v>
      </c>
      <c r="V22" s="7">
        <v>10</v>
      </c>
      <c r="W22" s="7">
        <v>5</v>
      </c>
      <c r="X22" s="7">
        <v>8</v>
      </c>
      <c r="Y22" s="7">
        <v>4</v>
      </c>
      <c r="Z22" s="7">
        <v>12</v>
      </c>
      <c r="AA22" s="7">
        <v>10</v>
      </c>
      <c r="AB22" s="7">
        <v>1000</v>
      </c>
    </row>
    <row r="23" spans="1:28" ht="18.5" thickBot="1" x14ac:dyDescent="0.4">
      <c r="A23" s="2"/>
      <c r="T23" s="2"/>
    </row>
    <row r="24" spans="1:28" ht="15" thickBot="1" x14ac:dyDescent="0.4">
      <c r="A24" s="6" t="s">
        <v>52</v>
      </c>
      <c r="B24" s="6" t="s">
        <v>44</v>
      </c>
      <c r="C24" s="6" t="s">
        <v>45</v>
      </c>
      <c r="D24" s="6" t="s">
        <v>46</v>
      </c>
      <c r="E24" s="6" t="s">
        <v>47</v>
      </c>
      <c r="F24" s="6" t="s">
        <v>48</v>
      </c>
      <c r="G24" s="6" t="s">
        <v>49</v>
      </c>
      <c r="H24" s="6" t="s">
        <v>50</v>
      </c>
      <c r="T24" s="6" t="s">
        <v>52</v>
      </c>
      <c r="U24" s="6" t="s">
        <v>44</v>
      </c>
      <c r="V24" s="6" t="s">
        <v>45</v>
      </c>
      <c r="W24" s="6" t="s">
        <v>46</v>
      </c>
      <c r="X24" s="6" t="s">
        <v>47</v>
      </c>
      <c r="Y24" s="6" t="s">
        <v>48</v>
      </c>
      <c r="Z24" s="6" t="s">
        <v>49</v>
      </c>
      <c r="AA24" s="6" t="s">
        <v>50</v>
      </c>
    </row>
    <row r="25" spans="1:28" ht="15" thickBot="1" x14ac:dyDescent="0.4">
      <c r="A25" s="6" t="s">
        <v>53</v>
      </c>
      <c r="B25" s="7" t="s">
        <v>257</v>
      </c>
      <c r="C25" s="7" t="s">
        <v>258</v>
      </c>
      <c r="D25" s="7" t="s">
        <v>259</v>
      </c>
      <c r="E25" s="7" t="s">
        <v>260</v>
      </c>
      <c r="F25" s="7" t="s">
        <v>261</v>
      </c>
      <c r="G25" s="7" t="s">
        <v>262</v>
      </c>
      <c r="H25" s="7" t="s">
        <v>263</v>
      </c>
      <c r="T25" s="6" t="s">
        <v>53</v>
      </c>
      <c r="U25" s="7" t="s">
        <v>322</v>
      </c>
      <c r="V25" s="7" t="s">
        <v>323</v>
      </c>
      <c r="W25" s="7" t="s">
        <v>324</v>
      </c>
      <c r="X25" s="7" t="s">
        <v>325</v>
      </c>
      <c r="Y25" s="7" t="s">
        <v>326</v>
      </c>
      <c r="Z25" s="7" t="s">
        <v>327</v>
      </c>
      <c r="AA25" s="7" t="s">
        <v>328</v>
      </c>
    </row>
    <row r="26" spans="1:28" ht="15" thickBot="1" x14ac:dyDescent="0.4">
      <c r="A26" s="6" t="s">
        <v>61</v>
      </c>
      <c r="B26" s="7" t="s">
        <v>264</v>
      </c>
      <c r="C26" s="7" t="s">
        <v>265</v>
      </c>
      <c r="D26" s="7" t="s">
        <v>266</v>
      </c>
      <c r="E26" s="7" t="s">
        <v>259</v>
      </c>
      <c r="F26" s="7" t="s">
        <v>267</v>
      </c>
      <c r="G26" s="7" t="s">
        <v>268</v>
      </c>
      <c r="H26" s="7" t="s">
        <v>269</v>
      </c>
      <c r="T26" s="6" t="s">
        <v>61</v>
      </c>
      <c r="U26" s="7" t="s">
        <v>329</v>
      </c>
      <c r="V26" s="7" t="s">
        <v>330</v>
      </c>
      <c r="W26" s="7" t="s">
        <v>331</v>
      </c>
      <c r="X26" s="7" t="s">
        <v>332</v>
      </c>
      <c r="Y26" s="7" t="s">
        <v>333</v>
      </c>
      <c r="Z26" s="7" t="s">
        <v>334</v>
      </c>
      <c r="AA26" s="7" t="s">
        <v>335</v>
      </c>
    </row>
    <row r="27" spans="1:28" ht="15" thickBot="1" x14ac:dyDescent="0.4">
      <c r="A27" s="6" t="s">
        <v>69</v>
      </c>
      <c r="B27" s="7" t="s">
        <v>270</v>
      </c>
      <c r="C27" s="7" t="s">
        <v>271</v>
      </c>
      <c r="D27" s="7" t="s">
        <v>272</v>
      </c>
      <c r="E27" s="7" t="s">
        <v>266</v>
      </c>
      <c r="F27" s="7" t="s">
        <v>273</v>
      </c>
      <c r="G27" s="7" t="s">
        <v>274</v>
      </c>
      <c r="H27" s="7" t="s">
        <v>275</v>
      </c>
      <c r="T27" s="6" t="s">
        <v>69</v>
      </c>
      <c r="U27" s="7" t="s">
        <v>336</v>
      </c>
      <c r="V27" s="7" t="s">
        <v>337</v>
      </c>
      <c r="W27" s="7" t="s">
        <v>338</v>
      </c>
      <c r="X27" s="7" t="s">
        <v>339</v>
      </c>
      <c r="Y27" s="7" t="s">
        <v>340</v>
      </c>
      <c r="Z27" s="7" t="s">
        <v>341</v>
      </c>
      <c r="AA27" s="7" t="s">
        <v>342</v>
      </c>
    </row>
    <row r="28" spans="1:28" ht="15" thickBot="1" x14ac:dyDescent="0.4">
      <c r="A28" s="6" t="s">
        <v>77</v>
      </c>
      <c r="B28" s="7" t="s">
        <v>276</v>
      </c>
      <c r="C28" s="7" t="s">
        <v>277</v>
      </c>
      <c r="D28" s="7" t="s">
        <v>278</v>
      </c>
      <c r="E28" s="7" t="s">
        <v>272</v>
      </c>
      <c r="F28" s="7" t="s">
        <v>279</v>
      </c>
      <c r="G28" s="7" t="s">
        <v>280</v>
      </c>
      <c r="H28" s="7" t="s">
        <v>281</v>
      </c>
      <c r="T28" s="6" t="s">
        <v>77</v>
      </c>
      <c r="U28" s="7" t="s">
        <v>343</v>
      </c>
      <c r="V28" s="7" t="s">
        <v>344</v>
      </c>
      <c r="W28" s="7" t="s">
        <v>345</v>
      </c>
      <c r="X28" s="7" t="s">
        <v>346</v>
      </c>
      <c r="Y28" s="7" t="s">
        <v>347</v>
      </c>
      <c r="Z28" s="7" t="s">
        <v>348</v>
      </c>
      <c r="AA28" s="7" t="s">
        <v>349</v>
      </c>
    </row>
    <row r="29" spans="1:28" ht="15" thickBot="1" x14ac:dyDescent="0.4">
      <c r="A29" s="6" t="s">
        <v>85</v>
      </c>
      <c r="B29" s="7" t="s">
        <v>282</v>
      </c>
      <c r="C29" s="7" t="s">
        <v>283</v>
      </c>
      <c r="D29" s="7" t="s">
        <v>284</v>
      </c>
      <c r="E29" s="7" t="s">
        <v>278</v>
      </c>
      <c r="F29" s="7" t="s">
        <v>285</v>
      </c>
      <c r="G29" s="7" t="s">
        <v>86</v>
      </c>
      <c r="H29" s="7" t="s">
        <v>286</v>
      </c>
      <c r="T29" s="6" t="s">
        <v>85</v>
      </c>
      <c r="U29" s="7" t="s">
        <v>350</v>
      </c>
      <c r="V29" s="7" t="s">
        <v>351</v>
      </c>
      <c r="W29" s="7" t="s">
        <v>352</v>
      </c>
      <c r="X29" s="7" t="s">
        <v>353</v>
      </c>
      <c r="Y29" s="7" t="s">
        <v>354</v>
      </c>
      <c r="Z29" s="7" t="s">
        <v>355</v>
      </c>
      <c r="AA29" s="7" t="s">
        <v>356</v>
      </c>
    </row>
    <row r="30" spans="1:28" ht="15" thickBot="1" x14ac:dyDescent="0.4">
      <c r="A30" s="6" t="s">
        <v>93</v>
      </c>
      <c r="B30" s="7" t="s">
        <v>287</v>
      </c>
      <c r="C30" s="7" t="s">
        <v>288</v>
      </c>
      <c r="D30" s="7" t="s">
        <v>289</v>
      </c>
      <c r="E30" s="7" t="s">
        <v>284</v>
      </c>
      <c r="F30" s="7" t="s">
        <v>290</v>
      </c>
      <c r="G30" s="7" t="s">
        <v>94</v>
      </c>
      <c r="H30" s="7" t="s">
        <v>291</v>
      </c>
      <c r="T30" s="6" t="s">
        <v>93</v>
      </c>
      <c r="U30" s="7" t="s">
        <v>357</v>
      </c>
      <c r="V30" s="7" t="s">
        <v>358</v>
      </c>
      <c r="W30" s="7" t="s">
        <v>359</v>
      </c>
      <c r="X30" s="7" t="s">
        <v>360</v>
      </c>
      <c r="Y30" s="7" t="s">
        <v>361</v>
      </c>
      <c r="Z30" s="7" t="s">
        <v>362</v>
      </c>
      <c r="AA30" s="7" t="s">
        <v>363</v>
      </c>
    </row>
    <row r="31" spans="1:28" ht="15" thickBot="1" x14ac:dyDescent="0.4">
      <c r="A31" s="6" t="s">
        <v>101</v>
      </c>
      <c r="B31" s="7" t="s">
        <v>102</v>
      </c>
      <c r="C31" s="7" t="s">
        <v>292</v>
      </c>
      <c r="D31" s="7" t="s">
        <v>293</v>
      </c>
      <c r="E31" s="7" t="s">
        <v>294</v>
      </c>
      <c r="F31" s="7" t="s">
        <v>295</v>
      </c>
      <c r="G31" s="7" t="s">
        <v>102</v>
      </c>
      <c r="H31" s="7" t="s">
        <v>296</v>
      </c>
      <c r="T31" s="6" t="s">
        <v>101</v>
      </c>
      <c r="U31" s="7" t="s">
        <v>364</v>
      </c>
      <c r="V31" s="7" t="s">
        <v>365</v>
      </c>
      <c r="W31" s="7" t="s">
        <v>86</v>
      </c>
      <c r="X31" s="7" t="s">
        <v>366</v>
      </c>
      <c r="Y31" s="7" t="s">
        <v>367</v>
      </c>
      <c r="Z31" s="7" t="s">
        <v>368</v>
      </c>
      <c r="AA31" s="7" t="s">
        <v>369</v>
      </c>
    </row>
    <row r="32" spans="1:28" ht="15" thickBot="1" x14ac:dyDescent="0.4">
      <c r="A32" s="6" t="s">
        <v>108</v>
      </c>
      <c r="B32" s="7" t="s">
        <v>109</v>
      </c>
      <c r="C32" s="7" t="s">
        <v>297</v>
      </c>
      <c r="D32" s="7" t="s">
        <v>298</v>
      </c>
      <c r="E32" s="7" t="s">
        <v>109</v>
      </c>
      <c r="F32" s="7" t="s">
        <v>299</v>
      </c>
      <c r="G32" s="7" t="s">
        <v>109</v>
      </c>
      <c r="H32" s="7" t="s">
        <v>300</v>
      </c>
      <c r="T32" s="6" t="s">
        <v>108</v>
      </c>
      <c r="U32" s="7" t="s">
        <v>370</v>
      </c>
      <c r="V32" s="7" t="s">
        <v>371</v>
      </c>
      <c r="W32" s="7" t="s">
        <v>109</v>
      </c>
      <c r="X32" s="7" t="s">
        <v>372</v>
      </c>
      <c r="Y32" s="7" t="s">
        <v>373</v>
      </c>
      <c r="Z32" s="7" t="s">
        <v>374</v>
      </c>
      <c r="AA32" s="7" t="s">
        <v>375</v>
      </c>
    </row>
    <row r="33" spans="1:27" ht="15" thickBot="1" x14ac:dyDescent="0.4">
      <c r="A33" s="6" t="s">
        <v>115</v>
      </c>
      <c r="B33" s="7" t="s">
        <v>116</v>
      </c>
      <c r="C33" s="7" t="s">
        <v>301</v>
      </c>
      <c r="D33" s="7" t="s">
        <v>302</v>
      </c>
      <c r="E33" s="7" t="s">
        <v>116</v>
      </c>
      <c r="F33" s="7" t="s">
        <v>303</v>
      </c>
      <c r="G33" s="7" t="s">
        <v>116</v>
      </c>
      <c r="H33" s="7" t="s">
        <v>304</v>
      </c>
      <c r="T33" s="6" t="s">
        <v>115</v>
      </c>
      <c r="U33" s="7" t="s">
        <v>376</v>
      </c>
      <c r="V33" s="7" t="s">
        <v>377</v>
      </c>
      <c r="W33" s="7" t="s">
        <v>116</v>
      </c>
      <c r="X33" s="7" t="s">
        <v>378</v>
      </c>
      <c r="Y33" s="7" t="s">
        <v>379</v>
      </c>
      <c r="Z33" s="7" t="s">
        <v>380</v>
      </c>
      <c r="AA33" s="7" t="s">
        <v>381</v>
      </c>
    </row>
    <row r="34" spans="1:27" ht="15" thickBot="1" x14ac:dyDescent="0.4">
      <c r="A34" s="6" t="s">
        <v>122</v>
      </c>
      <c r="B34" s="7" t="s">
        <v>123</v>
      </c>
      <c r="C34" s="7" t="s">
        <v>305</v>
      </c>
      <c r="D34" s="7" t="s">
        <v>306</v>
      </c>
      <c r="E34" s="7" t="s">
        <v>123</v>
      </c>
      <c r="F34" s="7" t="s">
        <v>307</v>
      </c>
      <c r="G34" s="7" t="s">
        <v>123</v>
      </c>
      <c r="H34" s="7" t="s">
        <v>308</v>
      </c>
      <c r="T34" s="6" t="s">
        <v>122</v>
      </c>
      <c r="U34" s="7" t="s">
        <v>382</v>
      </c>
      <c r="V34" s="7" t="s">
        <v>383</v>
      </c>
      <c r="W34" s="7" t="s">
        <v>123</v>
      </c>
      <c r="X34" s="7" t="s">
        <v>384</v>
      </c>
      <c r="Y34" s="7" t="s">
        <v>385</v>
      </c>
      <c r="Z34" s="7" t="s">
        <v>386</v>
      </c>
      <c r="AA34" s="7" t="s">
        <v>387</v>
      </c>
    </row>
    <row r="35" spans="1:27" ht="15" thickBot="1" x14ac:dyDescent="0.4">
      <c r="A35" s="6" t="s">
        <v>129</v>
      </c>
      <c r="B35" s="7" t="s">
        <v>130</v>
      </c>
      <c r="C35" s="7" t="s">
        <v>309</v>
      </c>
      <c r="D35" s="7" t="s">
        <v>130</v>
      </c>
      <c r="E35" s="7" t="s">
        <v>130</v>
      </c>
      <c r="F35" s="7" t="s">
        <v>310</v>
      </c>
      <c r="G35" s="7" t="s">
        <v>130</v>
      </c>
      <c r="H35" s="7" t="s">
        <v>311</v>
      </c>
      <c r="T35" s="6" t="s">
        <v>129</v>
      </c>
      <c r="U35" s="7" t="s">
        <v>388</v>
      </c>
      <c r="V35" s="7" t="s">
        <v>389</v>
      </c>
      <c r="W35" s="7" t="s">
        <v>130</v>
      </c>
      <c r="X35" s="7" t="s">
        <v>390</v>
      </c>
      <c r="Y35" s="7" t="s">
        <v>391</v>
      </c>
      <c r="Z35" s="7" t="s">
        <v>392</v>
      </c>
      <c r="AA35" s="7" t="s">
        <v>393</v>
      </c>
    </row>
    <row r="36" spans="1:27" ht="15" thickBot="1" x14ac:dyDescent="0.4">
      <c r="A36" s="6" t="s">
        <v>136</v>
      </c>
      <c r="B36" s="7" t="s">
        <v>137</v>
      </c>
      <c r="C36" s="7" t="s">
        <v>312</v>
      </c>
      <c r="D36" s="7" t="s">
        <v>137</v>
      </c>
      <c r="E36" s="7" t="s">
        <v>137</v>
      </c>
      <c r="F36" s="7" t="s">
        <v>313</v>
      </c>
      <c r="G36" s="7" t="s">
        <v>137</v>
      </c>
      <c r="H36" s="7" t="s">
        <v>314</v>
      </c>
      <c r="T36" s="6" t="s">
        <v>136</v>
      </c>
      <c r="U36" s="7" t="s">
        <v>394</v>
      </c>
      <c r="V36" s="7" t="s">
        <v>395</v>
      </c>
      <c r="W36" s="7" t="s">
        <v>137</v>
      </c>
      <c r="X36" s="7" t="s">
        <v>396</v>
      </c>
      <c r="Y36" s="7" t="s">
        <v>397</v>
      </c>
      <c r="Z36" s="7" t="s">
        <v>398</v>
      </c>
      <c r="AA36" s="7" t="s">
        <v>399</v>
      </c>
    </row>
    <row r="37" spans="1:27" ht="15" thickBot="1" x14ac:dyDescent="0.4">
      <c r="A37" s="6" t="s">
        <v>143</v>
      </c>
      <c r="B37" s="7" t="s">
        <v>144</v>
      </c>
      <c r="C37" s="7" t="s">
        <v>315</v>
      </c>
      <c r="D37" s="7" t="s">
        <v>144</v>
      </c>
      <c r="E37" s="7" t="s">
        <v>144</v>
      </c>
      <c r="F37" s="7" t="s">
        <v>316</v>
      </c>
      <c r="G37" s="7" t="s">
        <v>144</v>
      </c>
      <c r="H37" s="7" t="s">
        <v>317</v>
      </c>
      <c r="T37" s="6" t="s">
        <v>143</v>
      </c>
      <c r="U37" s="7" t="s">
        <v>400</v>
      </c>
      <c r="V37" s="7" t="s">
        <v>401</v>
      </c>
      <c r="W37" s="7" t="s">
        <v>144</v>
      </c>
      <c r="X37" s="7" t="s">
        <v>402</v>
      </c>
      <c r="Y37" s="7" t="s">
        <v>403</v>
      </c>
      <c r="Z37" s="7" t="s">
        <v>144</v>
      </c>
      <c r="AA37" s="7" t="s">
        <v>404</v>
      </c>
    </row>
    <row r="38" spans="1:27" ht="15" thickBot="1" x14ac:dyDescent="0.4">
      <c r="A38" s="6" t="s">
        <v>149</v>
      </c>
      <c r="B38" s="7" t="s">
        <v>150</v>
      </c>
      <c r="C38" s="7" t="s">
        <v>318</v>
      </c>
      <c r="D38" s="7" t="s">
        <v>150</v>
      </c>
      <c r="E38" s="7" t="s">
        <v>150</v>
      </c>
      <c r="F38" s="7" t="s">
        <v>319</v>
      </c>
      <c r="G38" s="7" t="s">
        <v>150</v>
      </c>
      <c r="H38" s="7" t="s">
        <v>150</v>
      </c>
      <c r="T38" s="6" t="s">
        <v>149</v>
      </c>
      <c r="U38" s="7" t="s">
        <v>405</v>
      </c>
      <c r="V38" s="7" t="s">
        <v>406</v>
      </c>
      <c r="W38" s="7" t="s">
        <v>150</v>
      </c>
      <c r="X38" s="7" t="s">
        <v>407</v>
      </c>
      <c r="Y38" s="7" t="s">
        <v>408</v>
      </c>
      <c r="Z38" s="7" t="s">
        <v>150</v>
      </c>
      <c r="AA38" s="7" t="s">
        <v>150</v>
      </c>
    </row>
    <row r="39" spans="1:27" ht="15" thickBot="1" x14ac:dyDescent="0.4">
      <c r="A39" s="6" t="s">
        <v>155</v>
      </c>
      <c r="B39" s="7" t="s">
        <v>156</v>
      </c>
      <c r="C39" s="7" t="s">
        <v>156</v>
      </c>
      <c r="D39" s="7" t="s">
        <v>156</v>
      </c>
      <c r="E39" s="7" t="s">
        <v>156</v>
      </c>
      <c r="F39" s="7" t="s">
        <v>156</v>
      </c>
      <c r="G39" s="7" t="s">
        <v>156</v>
      </c>
      <c r="H39" s="7" t="s">
        <v>156</v>
      </c>
      <c r="T39" s="6" t="s">
        <v>155</v>
      </c>
      <c r="U39" s="7" t="s">
        <v>156</v>
      </c>
      <c r="V39" s="7" t="s">
        <v>156</v>
      </c>
      <c r="W39" s="7" t="s">
        <v>156</v>
      </c>
      <c r="X39" s="7" t="s">
        <v>409</v>
      </c>
      <c r="Y39" s="7" t="s">
        <v>156</v>
      </c>
      <c r="Z39" s="7" t="s">
        <v>156</v>
      </c>
      <c r="AA39" s="7" t="s">
        <v>156</v>
      </c>
    </row>
    <row r="40" spans="1:27" ht="18.5" thickBot="1" x14ac:dyDescent="0.4">
      <c r="A40" s="2"/>
      <c r="T40" s="2"/>
    </row>
    <row r="41" spans="1:27" ht="15" thickBot="1" x14ac:dyDescent="0.4">
      <c r="A41" s="6" t="s">
        <v>158</v>
      </c>
      <c r="B41" s="6" t="s">
        <v>44</v>
      </c>
      <c r="C41" s="6" t="s">
        <v>45</v>
      </c>
      <c r="D41" s="6" t="s">
        <v>46</v>
      </c>
      <c r="E41" s="6" t="s">
        <v>47</v>
      </c>
      <c r="F41" s="6" t="s">
        <v>48</v>
      </c>
      <c r="G41" s="6" t="s">
        <v>49</v>
      </c>
      <c r="H41" s="6" t="s">
        <v>50</v>
      </c>
      <c r="T41" s="6" t="s">
        <v>158</v>
      </c>
      <c r="U41" s="6" t="s">
        <v>44</v>
      </c>
      <c r="V41" s="6" t="s">
        <v>45</v>
      </c>
      <c r="W41" s="6" t="s">
        <v>46</v>
      </c>
      <c r="X41" s="6" t="s">
        <v>47</v>
      </c>
      <c r="Y41" s="6" t="s">
        <v>48</v>
      </c>
      <c r="Z41" s="6" t="s">
        <v>49</v>
      </c>
      <c r="AA41" s="6" t="s">
        <v>50</v>
      </c>
    </row>
    <row r="42" spans="1:27" ht="15" thickBot="1" x14ac:dyDescent="0.4">
      <c r="A42" s="6" t="s">
        <v>53</v>
      </c>
      <c r="B42" s="7">
        <v>57.9</v>
      </c>
      <c r="C42" s="7">
        <v>469</v>
      </c>
      <c r="D42" s="7">
        <v>19</v>
      </c>
      <c r="E42" s="7">
        <v>20</v>
      </c>
      <c r="F42" s="7">
        <v>464</v>
      </c>
      <c r="G42" s="7">
        <v>18.5</v>
      </c>
      <c r="H42" s="7">
        <v>62.9</v>
      </c>
      <c r="T42" s="6" t="s">
        <v>53</v>
      </c>
      <c r="U42" s="7">
        <v>286.8</v>
      </c>
      <c r="V42" s="7">
        <v>14.5</v>
      </c>
      <c r="W42" s="7">
        <v>19</v>
      </c>
      <c r="X42" s="7">
        <v>469.7</v>
      </c>
      <c r="Y42" s="7">
        <v>218.4</v>
      </c>
      <c r="Z42" s="7">
        <v>32.5</v>
      </c>
      <c r="AA42" s="7">
        <v>282.8</v>
      </c>
    </row>
    <row r="43" spans="1:27" ht="15" thickBot="1" x14ac:dyDescent="0.4">
      <c r="A43" s="6" t="s">
        <v>61</v>
      </c>
      <c r="B43" s="7">
        <v>37</v>
      </c>
      <c r="C43" s="7">
        <v>468</v>
      </c>
      <c r="D43" s="7">
        <v>18</v>
      </c>
      <c r="E43" s="7">
        <v>19</v>
      </c>
      <c r="F43" s="7">
        <v>463</v>
      </c>
      <c r="G43" s="7">
        <v>17.5</v>
      </c>
      <c r="H43" s="7">
        <v>61.9</v>
      </c>
      <c r="T43" s="6" t="s">
        <v>61</v>
      </c>
      <c r="U43" s="7">
        <v>285.8</v>
      </c>
      <c r="V43" s="7">
        <v>13.5</v>
      </c>
      <c r="W43" s="7">
        <v>18</v>
      </c>
      <c r="X43" s="7">
        <v>468.7</v>
      </c>
      <c r="Y43" s="7">
        <v>217.4</v>
      </c>
      <c r="Z43" s="7">
        <v>31.5</v>
      </c>
      <c r="AA43" s="7">
        <v>281.8</v>
      </c>
    </row>
    <row r="44" spans="1:27" ht="15" thickBot="1" x14ac:dyDescent="0.4">
      <c r="A44" s="6" t="s">
        <v>69</v>
      </c>
      <c r="B44" s="7">
        <v>36</v>
      </c>
      <c r="C44" s="7">
        <v>467</v>
      </c>
      <c r="D44" s="7">
        <v>17</v>
      </c>
      <c r="E44" s="7">
        <v>18</v>
      </c>
      <c r="F44" s="7">
        <v>462</v>
      </c>
      <c r="G44" s="7">
        <v>16.5</v>
      </c>
      <c r="H44" s="7">
        <v>56.4</v>
      </c>
      <c r="T44" s="6" t="s">
        <v>69</v>
      </c>
      <c r="U44" s="7">
        <v>284.8</v>
      </c>
      <c r="V44" s="7">
        <v>12.5</v>
      </c>
      <c r="W44" s="7">
        <v>17</v>
      </c>
      <c r="X44" s="7">
        <v>467.7</v>
      </c>
      <c r="Y44" s="7">
        <v>216.4</v>
      </c>
      <c r="Z44" s="7">
        <v>30.5</v>
      </c>
      <c r="AA44" s="7">
        <v>50.5</v>
      </c>
    </row>
    <row r="45" spans="1:27" ht="15" thickBot="1" x14ac:dyDescent="0.4">
      <c r="A45" s="6" t="s">
        <v>77</v>
      </c>
      <c r="B45" s="7">
        <v>18</v>
      </c>
      <c r="C45" s="7">
        <v>466</v>
      </c>
      <c r="D45" s="7">
        <v>16</v>
      </c>
      <c r="E45" s="7">
        <v>17</v>
      </c>
      <c r="F45" s="7">
        <v>461</v>
      </c>
      <c r="G45" s="7">
        <v>15.5</v>
      </c>
      <c r="H45" s="7">
        <v>50</v>
      </c>
      <c r="T45" s="6" t="s">
        <v>77</v>
      </c>
      <c r="U45" s="7">
        <v>283.8</v>
      </c>
      <c r="V45" s="7">
        <v>11.5</v>
      </c>
      <c r="W45" s="7">
        <v>16</v>
      </c>
      <c r="X45" s="7">
        <v>466.7</v>
      </c>
      <c r="Y45" s="7">
        <v>215.4</v>
      </c>
      <c r="Z45" s="7">
        <v>29.5</v>
      </c>
      <c r="AA45" s="7">
        <v>49.5</v>
      </c>
    </row>
    <row r="46" spans="1:27" ht="15" thickBot="1" x14ac:dyDescent="0.4">
      <c r="A46" s="6" t="s">
        <v>85</v>
      </c>
      <c r="B46" s="7">
        <v>17</v>
      </c>
      <c r="C46" s="7">
        <v>465</v>
      </c>
      <c r="D46" s="7">
        <v>15</v>
      </c>
      <c r="E46" s="7">
        <v>16</v>
      </c>
      <c r="F46" s="7">
        <v>460</v>
      </c>
      <c r="G46" s="7">
        <v>10</v>
      </c>
      <c r="H46" s="7">
        <v>49</v>
      </c>
      <c r="T46" s="6" t="s">
        <v>85</v>
      </c>
      <c r="U46" s="7">
        <v>282.8</v>
      </c>
      <c r="V46" s="7">
        <v>10.5</v>
      </c>
      <c r="W46" s="7">
        <v>15</v>
      </c>
      <c r="X46" s="7">
        <v>465.7</v>
      </c>
      <c r="Y46" s="7">
        <v>214.4</v>
      </c>
      <c r="Z46" s="7">
        <v>28.5</v>
      </c>
      <c r="AA46" s="7">
        <v>48.5</v>
      </c>
    </row>
    <row r="47" spans="1:27" ht="15" thickBot="1" x14ac:dyDescent="0.4">
      <c r="A47" s="6" t="s">
        <v>93</v>
      </c>
      <c r="B47" s="7">
        <v>14.5</v>
      </c>
      <c r="C47" s="7">
        <v>464</v>
      </c>
      <c r="D47" s="7">
        <v>14</v>
      </c>
      <c r="E47" s="7">
        <v>15</v>
      </c>
      <c r="F47" s="7">
        <v>459</v>
      </c>
      <c r="G47" s="7">
        <v>9</v>
      </c>
      <c r="H47" s="7">
        <v>39.5</v>
      </c>
      <c r="T47" s="6" t="s">
        <v>93</v>
      </c>
      <c r="U47" s="7">
        <v>281.8</v>
      </c>
      <c r="V47" s="7">
        <v>9.5</v>
      </c>
      <c r="W47" s="7">
        <v>14</v>
      </c>
      <c r="X47" s="7">
        <v>464.7</v>
      </c>
      <c r="Y47" s="7">
        <v>213.4</v>
      </c>
      <c r="Z47" s="7">
        <v>27.5</v>
      </c>
      <c r="AA47" s="7">
        <v>41.5</v>
      </c>
    </row>
    <row r="48" spans="1:27" ht="15" thickBot="1" x14ac:dyDescent="0.4">
      <c r="A48" s="6" t="s">
        <v>101</v>
      </c>
      <c r="B48" s="7">
        <v>8</v>
      </c>
      <c r="C48" s="7">
        <v>463</v>
      </c>
      <c r="D48" s="7">
        <v>13</v>
      </c>
      <c r="E48" s="7">
        <v>11</v>
      </c>
      <c r="F48" s="7">
        <v>458</v>
      </c>
      <c r="G48" s="7">
        <v>8</v>
      </c>
      <c r="H48" s="7">
        <v>38.5</v>
      </c>
      <c r="T48" s="6" t="s">
        <v>101</v>
      </c>
      <c r="U48" s="7">
        <v>277.8</v>
      </c>
      <c r="V48" s="7">
        <v>8.5</v>
      </c>
      <c r="W48" s="7">
        <v>10</v>
      </c>
      <c r="X48" s="7">
        <v>463.7</v>
      </c>
      <c r="Y48" s="7">
        <v>212.4</v>
      </c>
      <c r="Z48" s="7">
        <v>26.5</v>
      </c>
      <c r="AA48" s="7">
        <v>40.5</v>
      </c>
    </row>
    <row r="49" spans="1:31" ht="15" thickBot="1" x14ac:dyDescent="0.4">
      <c r="A49" s="6" t="s">
        <v>108</v>
      </c>
      <c r="B49" s="7">
        <v>7</v>
      </c>
      <c r="C49" s="7">
        <v>462</v>
      </c>
      <c r="D49" s="7">
        <v>11</v>
      </c>
      <c r="E49" s="7">
        <v>7</v>
      </c>
      <c r="F49" s="7">
        <v>457</v>
      </c>
      <c r="G49" s="7">
        <v>7</v>
      </c>
      <c r="H49" s="7">
        <v>31.5</v>
      </c>
      <c r="T49" s="6" t="s">
        <v>108</v>
      </c>
      <c r="U49" s="7">
        <v>276.8</v>
      </c>
      <c r="V49" s="7">
        <v>7.5</v>
      </c>
      <c r="W49" s="7">
        <v>7</v>
      </c>
      <c r="X49" s="7">
        <v>462.7</v>
      </c>
      <c r="Y49" s="7">
        <v>211.4</v>
      </c>
      <c r="Z49" s="7">
        <v>25.5</v>
      </c>
      <c r="AA49" s="7">
        <v>39.5</v>
      </c>
    </row>
    <row r="50" spans="1:31" ht="15" thickBot="1" x14ac:dyDescent="0.4">
      <c r="A50" s="6" t="s">
        <v>115</v>
      </c>
      <c r="B50" s="7">
        <v>6</v>
      </c>
      <c r="C50" s="7">
        <v>461</v>
      </c>
      <c r="D50" s="7">
        <v>7.5</v>
      </c>
      <c r="E50" s="7">
        <v>6</v>
      </c>
      <c r="F50" s="7">
        <v>456</v>
      </c>
      <c r="G50" s="7">
        <v>6</v>
      </c>
      <c r="H50" s="7">
        <v>30.5</v>
      </c>
      <c r="T50" s="6" t="s">
        <v>115</v>
      </c>
      <c r="U50" s="7">
        <v>275.8</v>
      </c>
      <c r="V50" s="7">
        <v>6.5</v>
      </c>
      <c r="W50" s="7">
        <v>6</v>
      </c>
      <c r="X50" s="7">
        <v>449.7</v>
      </c>
      <c r="Y50" s="7">
        <v>210.4</v>
      </c>
      <c r="Z50" s="7">
        <v>24.5</v>
      </c>
      <c r="AA50" s="7">
        <v>18.5</v>
      </c>
    </row>
    <row r="51" spans="1:31" ht="15" thickBot="1" x14ac:dyDescent="0.4">
      <c r="A51" s="6" t="s">
        <v>122</v>
      </c>
      <c r="B51" s="7">
        <v>5</v>
      </c>
      <c r="C51" s="7">
        <v>460</v>
      </c>
      <c r="D51" s="7">
        <v>6.5</v>
      </c>
      <c r="E51" s="7">
        <v>5</v>
      </c>
      <c r="F51" s="7">
        <v>455</v>
      </c>
      <c r="G51" s="7">
        <v>5</v>
      </c>
      <c r="H51" s="7">
        <v>29.5</v>
      </c>
      <c r="T51" s="6" t="s">
        <v>122</v>
      </c>
      <c r="U51" s="7">
        <v>264.39999999999998</v>
      </c>
      <c r="V51" s="7">
        <v>5.5</v>
      </c>
      <c r="W51" s="7">
        <v>5</v>
      </c>
      <c r="X51" s="7">
        <v>446.2</v>
      </c>
      <c r="Y51" s="7">
        <v>209.4</v>
      </c>
      <c r="Z51" s="7">
        <v>23.5</v>
      </c>
      <c r="AA51" s="7">
        <v>17.5</v>
      </c>
    </row>
    <row r="52" spans="1:31" ht="15" thickBot="1" x14ac:dyDescent="0.4">
      <c r="A52" s="6" t="s">
        <v>129</v>
      </c>
      <c r="B52" s="7">
        <v>4</v>
      </c>
      <c r="C52" s="7">
        <v>459</v>
      </c>
      <c r="D52" s="7">
        <v>4</v>
      </c>
      <c r="E52" s="7">
        <v>4</v>
      </c>
      <c r="F52" s="7">
        <v>454</v>
      </c>
      <c r="G52" s="7">
        <v>4</v>
      </c>
      <c r="H52" s="7">
        <v>28.5</v>
      </c>
      <c r="T52" s="6" t="s">
        <v>129</v>
      </c>
      <c r="U52" s="7">
        <v>263.39999999999998</v>
      </c>
      <c r="V52" s="7">
        <v>4.5</v>
      </c>
      <c r="W52" s="7">
        <v>4</v>
      </c>
      <c r="X52" s="7">
        <v>445.2</v>
      </c>
      <c r="Y52" s="7">
        <v>208.4</v>
      </c>
      <c r="Z52" s="7">
        <v>22.5</v>
      </c>
      <c r="AA52" s="7">
        <v>8</v>
      </c>
    </row>
    <row r="53" spans="1:31" ht="15" thickBot="1" x14ac:dyDescent="0.4">
      <c r="A53" s="6" t="s">
        <v>136</v>
      </c>
      <c r="B53" s="7">
        <v>3</v>
      </c>
      <c r="C53" s="7">
        <v>458</v>
      </c>
      <c r="D53" s="7">
        <v>3</v>
      </c>
      <c r="E53" s="7">
        <v>3</v>
      </c>
      <c r="F53" s="7">
        <v>453</v>
      </c>
      <c r="G53" s="7">
        <v>3</v>
      </c>
      <c r="H53" s="7">
        <v>16</v>
      </c>
      <c r="T53" s="6" t="s">
        <v>136</v>
      </c>
      <c r="U53" s="7">
        <v>262.39999999999998</v>
      </c>
      <c r="V53" s="7">
        <v>3.5</v>
      </c>
      <c r="W53" s="7">
        <v>3</v>
      </c>
      <c r="X53" s="7">
        <v>443.7</v>
      </c>
      <c r="Y53" s="7">
        <v>207.4</v>
      </c>
      <c r="Z53" s="7">
        <v>21.5</v>
      </c>
      <c r="AA53" s="7">
        <v>7</v>
      </c>
    </row>
    <row r="54" spans="1:31" ht="15" thickBot="1" x14ac:dyDescent="0.4">
      <c r="A54" s="6" t="s">
        <v>143</v>
      </c>
      <c r="B54" s="7">
        <v>2</v>
      </c>
      <c r="C54" s="7">
        <v>457</v>
      </c>
      <c r="D54" s="7">
        <v>2</v>
      </c>
      <c r="E54" s="7">
        <v>2</v>
      </c>
      <c r="F54" s="7">
        <v>452</v>
      </c>
      <c r="G54" s="7">
        <v>2</v>
      </c>
      <c r="H54" s="7">
        <v>15</v>
      </c>
      <c r="T54" s="6" t="s">
        <v>143</v>
      </c>
      <c r="U54" s="7">
        <v>226.4</v>
      </c>
      <c r="V54" s="7">
        <v>2.5</v>
      </c>
      <c r="W54" s="7">
        <v>2</v>
      </c>
      <c r="X54" s="7">
        <v>442.7</v>
      </c>
      <c r="Y54" s="7">
        <v>206.4</v>
      </c>
      <c r="Z54" s="7">
        <v>2</v>
      </c>
      <c r="AA54" s="7">
        <v>6</v>
      </c>
    </row>
    <row r="55" spans="1:31" ht="15" thickBot="1" x14ac:dyDescent="0.4">
      <c r="A55" s="6" t="s">
        <v>149</v>
      </c>
      <c r="B55" s="7">
        <v>1</v>
      </c>
      <c r="C55" s="7">
        <v>456</v>
      </c>
      <c r="D55" s="7">
        <v>1</v>
      </c>
      <c r="E55" s="7">
        <v>1</v>
      </c>
      <c r="F55" s="7">
        <v>451</v>
      </c>
      <c r="G55" s="7">
        <v>1</v>
      </c>
      <c r="H55" s="7">
        <v>1</v>
      </c>
      <c r="T55" s="6" t="s">
        <v>149</v>
      </c>
      <c r="U55" s="7">
        <v>225.4</v>
      </c>
      <c r="V55" s="7">
        <v>1.5</v>
      </c>
      <c r="W55" s="7">
        <v>1</v>
      </c>
      <c r="X55" s="7">
        <v>441.7</v>
      </c>
      <c r="Y55" s="7">
        <v>205.4</v>
      </c>
      <c r="Z55" s="7">
        <v>1</v>
      </c>
      <c r="AA55" s="7">
        <v>1</v>
      </c>
    </row>
    <row r="56" spans="1:31" ht="15" thickBot="1" x14ac:dyDescent="0.4">
      <c r="A56" s="6" t="s">
        <v>155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T56" s="6" t="s">
        <v>155</v>
      </c>
      <c r="U56" s="7">
        <v>0</v>
      </c>
      <c r="V56" s="7">
        <v>0</v>
      </c>
      <c r="W56" s="7">
        <v>0</v>
      </c>
      <c r="X56" s="7">
        <v>440.8</v>
      </c>
      <c r="Y56" s="7">
        <v>0</v>
      </c>
      <c r="Z56" s="7">
        <v>0</v>
      </c>
      <c r="AA56" s="7">
        <v>0</v>
      </c>
    </row>
    <row r="57" spans="1:31" ht="18.5" thickBot="1" x14ac:dyDescent="0.4">
      <c r="A57" s="2"/>
      <c r="M57" t="s">
        <v>252</v>
      </c>
      <c r="T57" s="2"/>
    </row>
    <row r="58" spans="1:31" ht="15" thickBot="1" x14ac:dyDescent="0.4">
      <c r="A58" s="6" t="s">
        <v>159</v>
      </c>
      <c r="B58" s="6" t="s">
        <v>44</v>
      </c>
      <c r="C58" s="6" t="s">
        <v>45</v>
      </c>
      <c r="D58" s="6" t="s">
        <v>46</v>
      </c>
      <c r="E58" s="6" t="s">
        <v>47</v>
      </c>
      <c r="F58" s="6" t="s">
        <v>48</v>
      </c>
      <c r="G58" s="6" t="s">
        <v>49</v>
      </c>
      <c r="H58" s="6" t="s">
        <v>50</v>
      </c>
      <c r="I58" s="6" t="s">
        <v>160</v>
      </c>
      <c r="J58" s="6" t="s">
        <v>161</v>
      </c>
      <c r="K58" s="6" t="s">
        <v>162</v>
      </c>
      <c r="L58" s="6" t="s">
        <v>163</v>
      </c>
      <c r="M58" s="12" t="s">
        <v>251</v>
      </c>
      <c r="N58" t="str">
        <f>AD58</f>
        <v>Delta</v>
      </c>
      <c r="T58" s="6" t="s">
        <v>159</v>
      </c>
      <c r="U58" s="6" t="s">
        <v>44</v>
      </c>
      <c r="V58" s="6" t="s">
        <v>45</v>
      </c>
      <c r="W58" s="6" t="s">
        <v>46</v>
      </c>
      <c r="X58" s="6" t="s">
        <v>47</v>
      </c>
      <c r="Y58" s="6" t="s">
        <v>48</v>
      </c>
      <c r="Z58" s="6" t="s">
        <v>49</v>
      </c>
      <c r="AA58" s="6" t="s">
        <v>50</v>
      </c>
      <c r="AB58" s="6" t="s">
        <v>160</v>
      </c>
      <c r="AC58" s="6" t="s">
        <v>161</v>
      </c>
      <c r="AD58" s="6" t="s">
        <v>162</v>
      </c>
      <c r="AE58" s="6" t="s">
        <v>163</v>
      </c>
    </row>
    <row r="59" spans="1:31" ht="15" thickBot="1" x14ac:dyDescent="0.4">
      <c r="A59" s="6" t="s">
        <v>1</v>
      </c>
      <c r="B59" s="7">
        <v>37</v>
      </c>
      <c r="C59" s="7">
        <v>463</v>
      </c>
      <c r="D59" s="7">
        <v>18</v>
      </c>
      <c r="E59" s="7">
        <v>7</v>
      </c>
      <c r="F59" s="7">
        <v>464</v>
      </c>
      <c r="G59" s="7">
        <v>10</v>
      </c>
      <c r="H59" s="7">
        <v>1</v>
      </c>
      <c r="I59" s="7">
        <v>1000</v>
      </c>
      <c r="J59" s="7">
        <v>1000</v>
      </c>
      <c r="K59" s="7">
        <v>0</v>
      </c>
      <c r="L59" s="7">
        <v>0</v>
      </c>
      <c r="M59">
        <f>IF(K59*AD59&lt;=0,1,0)</f>
        <v>1</v>
      </c>
      <c r="N59">
        <f t="shared" ref="N59:N73" si="2">AD59</f>
        <v>0.1</v>
      </c>
      <c r="T59" s="6" t="s">
        <v>1</v>
      </c>
      <c r="U59" s="7">
        <v>225.4</v>
      </c>
      <c r="V59" s="7">
        <v>6.5</v>
      </c>
      <c r="W59" s="7">
        <v>1</v>
      </c>
      <c r="X59" s="7">
        <v>462.7</v>
      </c>
      <c r="Y59" s="7">
        <v>0</v>
      </c>
      <c r="Z59" s="7">
        <v>22.5</v>
      </c>
      <c r="AA59" s="7">
        <v>281.8</v>
      </c>
      <c r="AB59" s="7">
        <v>999.9</v>
      </c>
      <c r="AC59" s="7">
        <v>1000</v>
      </c>
      <c r="AD59" s="7">
        <v>0.1</v>
      </c>
      <c r="AE59" s="7">
        <v>0.01</v>
      </c>
    </row>
    <row r="60" spans="1:31" ht="15" thickBot="1" x14ac:dyDescent="0.4">
      <c r="A60" s="6" t="s">
        <v>2</v>
      </c>
      <c r="B60" s="7">
        <v>1</v>
      </c>
      <c r="C60" s="7">
        <v>456</v>
      </c>
      <c r="D60" s="7">
        <v>13</v>
      </c>
      <c r="E60" s="7">
        <v>5</v>
      </c>
      <c r="F60" s="7">
        <v>458</v>
      </c>
      <c r="G60" s="7">
        <v>1</v>
      </c>
      <c r="H60" s="7">
        <v>49</v>
      </c>
      <c r="I60" s="7">
        <v>983</v>
      </c>
      <c r="J60" s="7">
        <v>1000</v>
      </c>
      <c r="K60" s="7">
        <v>17</v>
      </c>
      <c r="L60" s="7">
        <v>1.7</v>
      </c>
      <c r="M60">
        <f t="shared" ref="M60:M73" si="3">IF(K60*AD60&lt;=0,1,0)</f>
        <v>1</v>
      </c>
      <c r="N60">
        <f t="shared" si="2"/>
        <v>-19.899999999999999</v>
      </c>
      <c r="T60" s="6" t="s">
        <v>2</v>
      </c>
      <c r="U60" s="7">
        <v>285.8</v>
      </c>
      <c r="V60" s="7">
        <v>13.5</v>
      </c>
      <c r="W60" s="7">
        <v>6</v>
      </c>
      <c r="X60" s="7">
        <v>464.7</v>
      </c>
      <c r="Y60" s="7">
        <v>210.4</v>
      </c>
      <c r="Z60" s="7">
        <v>31.5</v>
      </c>
      <c r="AA60" s="7">
        <v>8</v>
      </c>
      <c r="AB60" s="7">
        <v>1019.9</v>
      </c>
      <c r="AC60" s="7">
        <v>1000</v>
      </c>
      <c r="AD60" s="7">
        <v>-19.899999999999999</v>
      </c>
      <c r="AE60" s="7">
        <v>-1.99</v>
      </c>
    </row>
    <row r="61" spans="1:31" ht="15" thickBot="1" x14ac:dyDescent="0.4">
      <c r="A61" s="6" t="s">
        <v>3</v>
      </c>
      <c r="B61" s="7">
        <v>17</v>
      </c>
      <c r="C61" s="7">
        <v>460</v>
      </c>
      <c r="D61" s="7">
        <v>7.5</v>
      </c>
      <c r="E61" s="7">
        <v>18</v>
      </c>
      <c r="F61" s="7">
        <v>457</v>
      </c>
      <c r="G61" s="7">
        <v>10</v>
      </c>
      <c r="H61" s="7">
        <v>30.5</v>
      </c>
      <c r="I61" s="7">
        <v>1000</v>
      </c>
      <c r="J61" s="7">
        <v>1000</v>
      </c>
      <c r="K61" s="7">
        <v>0</v>
      </c>
      <c r="L61" s="7">
        <v>0</v>
      </c>
      <c r="M61">
        <f t="shared" si="3"/>
        <v>1</v>
      </c>
      <c r="N61">
        <f t="shared" si="2"/>
        <v>0.1</v>
      </c>
      <c r="T61" s="6" t="s">
        <v>3</v>
      </c>
      <c r="U61" s="7">
        <v>263.39999999999998</v>
      </c>
      <c r="V61" s="7">
        <v>9.5</v>
      </c>
      <c r="W61" s="7">
        <v>10</v>
      </c>
      <c r="X61" s="7">
        <v>442.7</v>
      </c>
      <c r="Y61" s="7">
        <v>211.4</v>
      </c>
      <c r="Z61" s="7">
        <v>22.5</v>
      </c>
      <c r="AA61" s="7">
        <v>40.5</v>
      </c>
      <c r="AB61" s="7">
        <v>999.9</v>
      </c>
      <c r="AC61" s="7">
        <v>1000</v>
      </c>
      <c r="AD61" s="7">
        <v>0.1</v>
      </c>
      <c r="AE61" s="7">
        <v>0.01</v>
      </c>
    </row>
    <row r="62" spans="1:31" ht="15" thickBot="1" x14ac:dyDescent="0.4">
      <c r="A62" s="6" t="s">
        <v>4</v>
      </c>
      <c r="B62" s="7">
        <v>8</v>
      </c>
      <c r="C62" s="7">
        <v>466</v>
      </c>
      <c r="D62" s="7">
        <v>1</v>
      </c>
      <c r="E62" s="7">
        <v>15</v>
      </c>
      <c r="F62" s="7">
        <v>455</v>
      </c>
      <c r="G62" s="7">
        <v>8</v>
      </c>
      <c r="H62" s="7">
        <v>38.5</v>
      </c>
      <c r="I62" s="7">
        <v>991.5</v>
      </c>
      <c r="J62" s="7">
        <v>1000</v>
      </c>
      <c r="K62" s="7">
        <v>8.5</v>
      </c>
      <c r="L62" s="7">
        <v>0.85</v>
      </c>
      <c r="M62" s="17">
        <f t="shared" si="3"/>
        <v>0</v>
      </c>
      <c r="N62" s="17">
        <f t="shared" si="2"/>
        <v>0.1</v>
      </c>
      <c r="T62" s="6" t="s">
        <v>4</v>
      </c>
      <c r="U62" s="7">
        <v>275.8</v>
      </c>
      <c r="V62" s="7">
        <v>3.5</v>
      </c>
      <c r="W62" s="7">
        <v>18</v>
      </c>
      <c r="X62" s="7">
        <v>446.2</v>
      </c>
      <c r="Y62" s="7">
        <v>213.4</v>
      </c>
      <c r="Z62" s="7">
        <v>24.5</v>
      </c>
      <c r="AA62" s="7">
        <v>18.5</v>
      </c>
      <c r="AB62" s="7">
        <v>999.9</v>
      </c>
      <c r="AC62" s="7">
        <v>1000</v>
      </c>
      <c r="AD62" s="7">
        <v>0.1</v>
      </c>
      <c r="AE62" s="7">
        <v>0.01</v>
      </c>
    </row>
    <row r="63" spans="1:31" ht="15" thickBot="1" x14ac:dyDescent="0.4">
      <c r="A63" s="6" t="s">
        <v>5</v>
      </c>
      <c r="B63" s="7">
        <v>4</v>
      </c>
      <c r="C63" s="7">
        <v>463</v>
      </c>
      <c r="D63" s="7">
        <v>14</v>
      </c>
      <c r="E63" s="7">
        <v>19</v>
      </c>
      <c r="F63" s="7">
        <v>455</v>
      </c>
      <c r="G63" s="7">
        <v>16.5</v>
      </c>
      <c r="H63" s="7">
        <v>28.5</v>
      </c>
      <c r="I63" s="7">
        <v>1000</v>
      </c>
      <c r="J63" s="7">
        <v>1000</v>
      </c>
      <c r="K63" s="7">
        <v>0</v>
      </c>
      <c r="L63" s="7">
        <v>0</v>
      </c>
      <c r="M63">
        <f t="shared" si="3"/>
        <v>1</v>
      </c>
      <c r="N63">
        <f t="shared" si="2"/>
        <v>0.1</v>
      </c>
      <c r="T63" s="6" t="s">
        <v>5</v>
      </c>
      <c r="U63" s="7">
        <v>282.8</v>
      </c>
      <c r="V63" s="7">
        <v>6.5</v>
      </c>
      <c r="W63" s="7">
        <v>5</v>
      </c>
      <c r="X63" s="7">
        <v>441.7</v>
      </c>
      <c r="Y63" s="7">
        <v>213.4</v>
      </c>
      <c r="Z63" s="7">
        <v>2</v>
      </c>
      <c r="AA63" s="7">
        <v>48.5</v>
      </c>
      <c r="AB63" s="7">
        <v>999.9</v>
      </c>
      <c r="AC63" s="7">
        <v>1000</v>
      </c>
      <c r="AD63" s="7">
        <v>0.1</v>
      </c>
      <c r="AE63" s="7">
        <v>0.01</v>
      </c>
    </row>
    <row r="64" spans="1:31" ht="15" thickBot="1" x14ac:dyDescent="0.4">
      <c r="A64" s="6" t="s">
        <v>6</v>
      </c>
      <c r="B64" s="7">
        <v>14.5</v>
      </c>
      <c r="C64" s="7">
        <v>467</v>
      </c>
      <c r="D64" s="7">
        <v>16</v>
      </c>
      <c r="E64" s="7">
        <v>18</v>
      </c>
      <c r="F64" s="7">
        <v>451</v>
      </c>
      <c r="G64" s="7">
        <v>3</v>
      </c>
      <c r="H64" s="7">
        <v>30.5</v>
      </c>
      <c r="I64" s="7">
        <v>1000</v>
      </c>
      <c r="J64" s="7">
        <v>1000</v>
      </c>
      <c r="K64" s="7">
        <v>0</v>
      </c>
      <c r="L64" s="7">
        <v>0</v>
      </c>
      <c r="M64">
        <f t="shared" si="3"/>
        <v>1</v>
      </c>
      <c r="N64">
        <f t="shared" si="2"/>
        <v>0.1</v>
      </c>
      <c r="T64" s="6" t="s">
        <v>6</v>
      </c>
      <c r="U64" s="7">
        <v>264.39999999999998</v>
      </c>
      <c r="V64" s="7">
        <v>2.5</v>
      </c>
      <c r="W64" s="7">
        <v>3</v>
      </c>
      <c r="X64" s="7">
        <v>442.7</v>
      </c>
      <c r="Y64" s="7">
        <v>217.4</v>
      </c>
      <c r="Z64" s="7">
        <v>29.5</v>
      </c>
      <c r="AA64" s="7">
        <v>40.5</v>
      </c>
      <c r="AB64" s="7">
        <v>999.9</v>
      </c>
      <c r="AC64" s="7">
        <v>1000</v>
      </c>
      <c r="AD64" s="7">
        <v>0.1</v>
      </c>
      <c r="AE64" s="7">
        <v>0.01</v>
      </c>
    </row>
    <row r="65" spans="1:31" ht="15" thickBot="1" x14ac:dyDescent="0.4">
      <c r="A65" s="6" t="s">
        <v>7</v>
      </c>
      <c r="B65" s="7">
        <v>6</v>
      </c>
      <c r="C65" s="7">
        <v>456</v>
      </c>
      <c r="D65" s="7">
        <v>1</v>
      </c>
      <c r="E65" s="7">
        <v>5</v>
      </c>
      <c r="F65" s="7">
        <v>451</v>
      </c>
      <c r="G65" s="7">
        <v>3</v>
      </c>
      <c r="H65" s="7">
        <v>61.9</v>
      </c>
      <c r="I65" s="7">
        <v>984</v>
      </c>
      <c r="J65" s="7">
        <v>1000</v>
      </c>
      <c r="K65" s="7">
        <v>16</v>
      </c>
      <c r="L65" s="7">
        <v>1.6</v>
      </c>
      <c r="M65">
        <f t="shared" si="3"/>
        <v>1</v>
      </c>
      <c r="N65">
        <f t="shared" si="2"/>
        <v>-21.9</v>
      </c>
      <c r="T65" s="6" t="s">
        <v>7</v>
      </c>
      <c r="U65" s="7">
        <v>277.8</v>
      </c>
      <c r="V65" s="7">
        <v>13.5</v>
      </c>
      <c r="W65" s="7">
        <v>18</v>
      </c>
      <c r="X65" s="7">
        <v>464.7</v>
      </c>
      <c r="Y65" s="7">
        <v>217.4</v>
      </c>
      <c r="Z65" s="7">
        <v>29.5</v>
      </c>
      <c r="AA65" s="7">
        <v>1</v>
      </c>
      <c r="AB65" s="7">
        <v>1021.9</v>
      </c>
      <c r="AC65" s="7">
        <v>1000</v>
      </c>
      <c r="AD65" s="7">
        <v>-21.9</v>
      </c>
      <c r="AE65" s="7">
        <v>-2.19</v>
      </c>
    </row>
    <row r="66" spans="1:31" ht="15" thickBot="1" x14ac:dyDescent="0.4">
      <c r="A66" s="6" t="s">
        <v>8</v>
      </c>
      <c r="B66" s="7">
        <v>1</v>
      </c>
      <c r="C66" s="7">
        <v>469</v>
      </c>
      <c r="D66" s="7">
        <v>4</v>
      </c>
      <c r="E66" s="7">
        <v>16</v>
      </c>
      <c r="F66" s="7">
        <v>463</v>
      </c>
      <c r="G66" s="7">
        <v>18.5</v>
      </c>
      <c r="H66" s="7">
        <v>28.5</v>
      </c>
      <c r="I66" s="7">
        <v>1000</v>
      </c>
      <c r="J66" s="7">
        <v>1000</v>
      </c>
      <c r="K66" s="7">
        <v>0</v>
      </c>
      <c r="L66" s="7">
        <v>0</v>
      </c>
      <c r="M66">
        <f t="shared" si="3"/>
        <v>1</v>
      </c>
      <c r="N66">
        <f t="shared" si="2"/>
        <v>0.1</v>
      </c>
      <c r="T66" s="6" t="s">
        <v>8</v>
      </c>
      <c r="U66" s="7">
        <v>285.8</v>
      </c>
      <c r="V66" s="7">
        <v>0</v>
      </c>
      <c r="W66" s="7">
        <v>15</v>
      </c>
      <c r="X66" s="7">
        <v>445.2</v>
      </c>
      <c r="Y66" s="7">
        <v>205.4</v>
      </c>
      <c r="Z66" s="7">
        <v>0</v>
      </c>
      <c r="AA66" s="7">
        <v>48.5</v>
      </c>
      <c r="AB66" s="7">
        <v>999.9</v>
      </c>
      <c r="AC66" s="7">
        <v>1000</v>
      </c>
      <c r="AD66" s="7">
        <v>0.1</v>
      </c>
      <c r="AE66" s="7">
        <v>0.01</v>
      </c>
    </row>
    <row r="67" spans="1:31" ht="15" thickBot="1" x14ac:dyDescent="0.4">
      <c r="A67" s="6" t="s">
        <v>9</v>
      </c>
      <c r="B67" s="7">
        <v>4</v>
      </c>
      <c r="C67" s="7">
        <v>458</v>
      </c>
      <c r="D67" s="7">
        <v>15</v>
      </c>
      <c r="E67" s="7">
        <v>11</v>
      </c>
      <c r="F67" s="7">
        <v>462</v>
      </c>
      <c r="G67" s="7">
        <v>1</v>
      </c>
      <c r="H67" s="7">
        <v>56.4</v>
      </c>
      <c r="I67" s="7">
        <v>1007.5</v>
      </c>
      <c r="J67" s="7">
        <v>1000</v>
      </c>
      <c r="K67" s="7">
        <v>-7.5</v>
      </c>
      <c r="L67" s="7">
        <v>-0.75</v>
      </c>
      <c r="M67">
        <f t="shared" si="3"/>
        <v>1</v>
      </c>
      <c r="N67">
        <f t="shared" si="2"/>
        <v>8.1</v>
      </c>
      <c r="T67" s="6" t="s">
        <v>9</v>
      </c>
      <c r="U67" s="7">
        <v>282.8</v>
      </c>
      <c r="V67" s="7">
        <v>11.5</v>
      </c>
      <c r="W67" s="7">
        <v>4</v>
      </c>
      <c r="X67" s="7">
        <v>449.7</v>
      </c>
      <c r="Y67" s="7">
        <v>206.4</v>
      </c>
      <c r="Z67" s="7">
        <v>31.5</v>
      </c>
      <c r="AA67" s="7">
        <v>6</v>
      </c>
      <c r="AB67" s="7">
        <v>991.9</v>
      </c>
      <c r="AC67" s="7">
        <v>1000</v>
      </c>
      <c r="AD67" s="7">
        <v>8.1</v>
      </c>
      <c r="AE67" s="7">
        <v>0.81</v>
      </c>
    </row>
    <row r="68" spans="1:31" ht="15" thickBot="1" x14ac:dyDescent="0.4">
      <c r="A68" s="6" t="s">
        <v>10</v>
      </c>
      <c r="B68" s="7">
        <v>4</v>
      </c>
      <c r="C68" s="7">
        <v>457</v>
      </c>
      <c r="D68" s="7">
        <v>4</v>
      </c>
      <c r="E68" s="7">
        <v>20</v>
      </c>
      <c r="F68" s="7">
        <v>460</v>
      </c>
      <c r="G68" s="7">
        <v>8</v>
      </c>
      <c r="H68" s="7">
        <v>62.9</v>
      </c>
      <c r="I68" s="7">
        <v>1016</v>
      </c>
      <c r="J68" s="7">
        <v>1000</v>
      </c>
      <c r="K68" s="7">
        <v>-16</v>
      </c>
      <c r="L68" s="7">
        <v>-1.6</v>
      </c>
      <c r="M68">
        <f t="shared" si="3"/>
        <v>1</v>
      </c>
      <c r="N68">
        <f t="shared" si="2"/>
        <v>16.100000000000001</v>
      </c>
      <c r="T68" s="6" t="s">
        <v>10</v>
      </c>
      <c r="U68" s="7">
        <v>282.8</v>
      </c>
      <c r="V68" s="7">
        <v>12.5</v>
      </c>
      <c r="W68" s="7">
        <v>15</v>
      </c>
      <c r="X68" s="7">
        <v>440.8</v>
      </c>
      <c r="Y68" s="7">
        <v>208.4</v>
      </c>
      <c r="Z68" s="7">
        <v>24.5</v>
      </c>
      <c r="AA68" s="7">
        <v>0</v>
      </c>
      <c r="AB68" s="7">
        <v>983.9</v>
      </c>
      <c r="AC68" s="7">
        <v>1000</v>
      </c>
      <c r="AD68" s="7">
        <v>16.100000000000001</v>
      </c>
      <c r="AE68" s="7">
        <v>1.61</v>
      </c>
    </row>
    <row r="69" spans="1:31" ht="15" thickBot="1" x14ac:dyDescent="0.4">
      <c r="A69" s="6" t="s">
        <v>11</v>
      </c>
      <c r="B69" s="7">
        <v>8</v>
      </c>
      <c r="C69" s="7">
        <v>468</v>
      </c>
      <c r="D69" s="7">
        <v>19</v>
      </c>
      <c r="E69" s="7">
        <v>5</v>
      </c>
      <c r="F69" s="7">
        <v>462</v>
      </c>
      <c r="G69" s="7">
        <v>5</v>
      </c>
      <c r="H69" s="7">
        <v>50</v>
      </c>
      <c r="I69" s="7">
        <v>1017</v>
      </c>
      <c r="J69" s="7">
        <v>1000</v>
      </c>
      <c r="K69" s="7">
        <v>-17</v>
      </c>
      <c r="L69" s="7">
        <v>-1.7</v>
      </c>
      <c r="M69">
        <f t="shared" si="3"/>
        <v>1</v>
      </c>
      <c r="N69">
        <f t="shared" si="2"/>
        <v>17.100000000000001</v>
      </c>
      <c r="T69" s="6" t="s">
        <v>11</v>
      </c>
      <c r="U69" s="7">
        <v>275.8</v>
      </c>
      <c r="V69" s="7">
        <v>1.5</v>
      </c>
      <c r="W69" s="7">
        <v>0</v>
      </c>
      <c r="X69" s="7">
        <v>464.7</v>
      </c>
      <c r="Y69" s="7">
        <v>206.4</v>
      </c>
      <c r="Z69" s="7">
        <v>27.5</v>
      </c>
      <c r="AA69" s="7">
        <v>7</v>
      </c>
      <c r="AB69" s="7">
        <v>982.9</v>
      </c>
      <c r="AC69" s="7">
        <v>1000</v>
      </c>
      <c r="AD69" s="7">
        <v>17.100000000000001</v>
      </c>
      <c r="AE69" s="7">
        <v>1.71</v>
      </c>
    </row>
    <row r="70" spans="1:31" ht="15" thickBot="1" x14ac:dyDescent="0.4">
      <c r="A70" s="6" t="s">
        <v>12</v>
      </c>
      <c r="B70" s="7">
        <v>6</v>
      </c>
      <c r="C70" s="7">
        <v>463</v>
      </c>
      <c r="D70" s="7">
        <v>18</v>
      </c>
      <c r="E70" s="7">
        <v>5</v>
      </c>
      <c r="F70" s="7">
        <v>459</v>
      </c>
      <c r="G70" s="7">
        <v>17.5</v>
      </c>
      <c r="H70" s="7">
        <v>31.5</v>
      </c>
      <c r="I70" s="7">
        <v>1000</v>
      </c>
      <c r="J70" s="7">
        <v>1000</v>
      </c>
      <c r="K70" s="7">
        <v>0</v>
      </c>
      <c r="L70" s="7">
        <v>0</v>
      </c>
      <c r="M70">
        <f t="shared" si="3"/>
        <v>1</v>
      </c>
      <c r="N70">
        <f t="shared" si="2"/>
        <v>0.1</v>
      </c>
      <c r="T70" s="6" t="s">
        <v>12</v>
      </c>
      <c r="U70" s="7">
        <v>277.8</v>
      </c>
      <c r="V70" s="7">
        <v>6.5</v>
      </c>
      <c r="W70" s="7">
        <v>1</v>
      </c>
      <c r="X70" s="7">
        <v>464.7</v>
      </c>
      <c r="Y70" s="7">
        <v>209.4</v>
      </c>
      <c r="Z70" s="7">
        <v>1</v>
      </c>
      <c r="AA70" s="7">
        <v>39.5</v>
      </c>
      <c r="AB70" s="7">
        <v>999.9</v>
      </c>
      <c r="AC70" s="7">
        <v>1000</v>
      </c>
      <c r="AD70" s="7">
        <v>0.1</v>
      </c>
      <c r="AE70" s="7">
        <v>0.01</v>
      </c>
    </row>
    <row r="71" spans="1:31" ht="15" thickBot="1" x14ac:dyDescent="0.4">
      <c r="A71" s="6" t="s">
        <v>13</v>
      </c>
      <c r="B71" s="7">
        <v>57.9</v>
      </c>
      <c r="C71" s="7">
        <v>465</v>
      </c>
      <c r="D71" s="7">
        <v>13</v>
      </c>
      <c r="E71" s="7">
        <v>5</v>
      </c>
      <c r="F71" s="7">
        <v>453</v>
      </c>
      <c r="G71" s="7">
        <v>5</v>
      </c>
      <c r="H71" s="7">
        <v>1</v>
      </c>
      <c r="I71" s="7">
        <v>1000</v>
      </c>
      <c r="J71" s="7">
        <v>1000</v>
      </c>
      <c r="K71" s="7">
        <v>0</v>
      </c>
      <c r="L71" s="7">
        <v>0</v>
      </c>
      <c r="M71">
        <f t="shared" si="3"/>
        <v>1</v>
      </c>
      <c r="N71">
        <f t="shared" si="2"/>
        <v>0.1</v>
      </c>
      <c r="T71" s="6" t="s">
        <v>13</v>
      </c>
      <c r="U71" s="7">
        <v>0</v>
      </c>
      <c r="V71" s="7">
        <v>4.5</v>
      </c>
      <c r="W71" s="7">
        <v>6</v>
      </c>
      <c r="X71" s="7">
        <v>464.7</v>
      </c>
      <c r="Y71" s="7">
        <v>215.4</v>
      </c>
      <c r="Z71" s="7">
        <v>27.5</v>
      </c>
      <c r="AA71" s="7">
        <v>281.8</v>
      </c>
      <c r="AB71" s="7">
        <v>999.9</v>
      </c>
      <c r="AC71" s="7">
        <v>1000</v>
      </c>
      <c r="AD71" s="7">
        <v>0.1</v>
      </c>
      <c r="AE71" s="7">
        <v>0.01</v>
      </c>
    </row>
    <row r="72" spans="1:31" ht="15" thickBot="1" x14ac:dyDescent="0.4">
      <c r="A72" s="6" t="s">
        <v>14</v>
      </c>
      <c r="B72" s="7">
        <v>37</v>
      </c>
      <c r="C72" s="7">
        <v>459</v>
      </c>
      <c r="D72" s="7">
        <v>6.5</v>
      </c>
      <c r="E72" s="7">
        <v>5</v>
      </c>
      <c r="F72" s="7">
        <v>456</v>
      </c>
      <c r="G72" s="7">
        <v>8</v>
      </c>
      <c r="H72" s="7">
        <v>28.5</v>
      </c>
      <c r="I72" s="7">
        <v>1000</v>
      </c>
      <c r="J72" s="7">
        <v>1000</v>
      </c>
      <c r="K72" s="7">
        <v>0</v>
      </c>
      <c r="L72" s="7">
        <v>0</v>
      </c>
      <c r="M72">
        <f t="shared" si="3"/>
        <v>1</v>
      </c>
      <c r="N72">
        <f t="shared" si="2"/>
        <v>0.1</v>
      </c>
      <c r="T72" s="6" t="s">
        <v>14</v>
      </c>
      <c r="U72" s="7">
        <v>225.4</v>
      </c>
      <c r="V72" s="7">
        <v>10.5</v>
      </c>
      <c r="W72" s="7">
        <v>14</v>
      </c>
      <c r="X72" s="7">
        <v>464.7</v>
      </c>
      <c r="Y72" s="7">
        <v>212.4</v>
      </c>
      <c r="Z72" s="7">
        <v>24.5</v>
      </c>
      <c r="AA72" s="7">
        <v>48.5</v>
      </c>
      <c r="AB72" s="7">
        <v>999.9</v>
      </c>
      <c r="AC72" s="7">
        <v>1000</v>
      </c>
      <c r="AD72" s="7">
        <v>0.1</v>
      </c>
      <c r="AE72" s="7">
        <v>0.01</v>
      </c>
    </row>
    <row r="73" spans="1:31" ht="15" thickBot="1" x14ac:dyDescent="0.4">
      <c r="A73" s="6" t="s">
        <v>15</v>
      </c>
      <c r="B73" s="7">
        <v>18</v>
      </c>
      <c r="C73" s="7">
        <v>464</v>
      </c>
      <c r="D73" s="7">
        <v>4</v>
      </c>
      <c r="E73" s="7">
        <v>7</v>
      </c>
      <c r="F73" s="7">
        <v>453</v>
      </c>
      <c r="G73" s="7">
        <v>15.5</v>
      </c>
      <c r="H73" s="7">
        <v>39.5</v>
      </c>
      <c r="I73" s="7">
        <v>1001</v>
      </c>
      <c r="J73" s="7">
        <v>1000</v>
      </c>
      <c r="K73" s="7">
        <v>-1</v>
      </c>
      <c r="L73" s="7">
        <v>-0.1</v>
      </c>
      <c r="M73">
        <f t="shared" si="3"/>
        <v>1</v>
      </c>
      <c r="N73">
        <f t="shared" si="2"/>
        <v>0.1</v>
      </c>
      <c r="T73" s="6" t="s">
        <v>15</v>
      </c>
      <c r="U73" s="7">
        <v>262.39999999999998</v>
      </c>
      <c r="V73" s="7">
        <v>5.5</v>
      </c>
      <c r="W73" s="7">
        <v>15</v>
      </c>
      <c r="X73" s="7">
        <v>462.7</v>
      </c>
      <c r="Y73" s="7">
        <v>215.4</v>
      </c>
      <c r="Z73" s="7">
        <v>21.5</v>
      </c>
      <c r="AA73" s="7">
        <v>17.5</v>
      </c>
      <c r="AB73" s="7">
        <v>999.9</v>
      </c>
      <c r="AC73" s="7">
        <v>1000</v>
      </c>
      <c r="AD73" s="7">
        <v>0.1</v>
      </c>
      <c r="AE73" s="7">
        <v>0.01</v>
      </c>
    </row>
    <row r="74" spans="1:31" ht="15" thickBot="1" x14ac:dyDescent="0.4"/>
    <row r="75" spans="1:31" ht="15" thickBot="1" x14ac:dyDescent="0.4">
      <c r="A75" s="8" t="s">
        <v>164</v>
      </c>
      <c r="B75" s="9">
        <v>1111.3</v>
      </c>
      <c r="T75" s="8" t="s">
        <v>164</v>
      </c>
      <c r="U75" s="9">
        <v>1323.7</v>
      </c>
    </row>
    <row r="76" spans="1:31" ht="15" thickBot="1" x14ac:dyDescent="0.4">
      <c r="A76" s="8" t="s">
        <v>165</v>
      </c>
      <c r="B76" s="9">
        <v>0</v>
      </c>
      <c r="T76" s="8" t="s">
        <v>165</v>
      </c>
      <c r="U76" s="9">
        <v>440.8</v>
      </c>
    </row>
    <row r="77" spans="1:31" ht="15" thickBot="1" x14ac:dyDescent="0.4">
      <c r="A77" s="8" t="s">
        <v>166</v>
      </c>
      <c r="B77" s="9">
        <v>15000</v>
      </c>
      <c r="T77" s="8" t="s">
        <v>166</v>
      </c>
      <c r="U77" s="9">
        <v>14999.5</v>
      </c>
    </row>
    <row r="78" spans="1:31" ht="15" thickBot="1" x14ac:dyDescent="0.4">
      <c r="A78" s="8" t="s">
        <v>167</v>
      </c>
      <c r="B78" s="9">
        <v>15000</v>
      </c>
      <c r="T78" s="8" t="s">
        <v>167</v>
      </c>
      <c r="U78" s="9">
        <v>15000</v>
      </c>
    </row>
    <row r="79" spans="1:31" ht="15" thickBot="1" x14ac:dyDescent="0.4">
      <c r="A79" s="8" t="s">
        <v>168</v>
      </c>
      <c r="B79" s="9">
        <v>0</v>
      </c>
      <c r="T79" s="8" t="s">
        <v>168</v>
      </c>
      <c r="U79" s="9">
        <v>-0.5</v>
      </c>
    </row>
    <row r="80" spans="1:31" ht="15" thickBot="1" x14ac:dyDescent="0.4">
      <c r="A80" s="8" t="s">
        <v>169</v>
      </c>
      <c r="B80" s="9"/>
      <c r="T80" s="8" t="s">
        <v>169</v>
      </c>
      <c r="U80" s="9"/>
    </row>
    <row r="81" spans="1:21" ht="15" thickBot="1" x14ac:dyDescent="0.4">
      <c r="A81" s="8" t="s">
        <v>170</v>
      </c>
      <c r="B81" s="9"/>
      <c r="T81" s="8" t="s">
        <v>170</v>
      </c>
      <c r="U81" s="9"/>
    </row>
    <row r="82" spans="1:21" ht="15" thickBot="1" x14ac:dyDescent="0.4">
      <c r="A82" s="8" t="s">
        <v>171</v>
      </c>
      <c r="B82" s="9">
        <v>0</v>
      </c>
      <c r="T82" s="8" t="s">
        <v>171</v>
      </c>
      <c r="U82" s="9">
        <v>0</v>
      </c>
    </row>
    <row r="84" spans="1:21" x14ac:dyDescent="0.35">
      <c r="A84" s="11" t="s">
        <v>172</v>
      </c>
      <c r="T84" s="11" t="s">
        <v>172</v>
      </c>
    </row>
    <row r="86" spans="1:21" x14ac:dyDescent="0.35">
      <c r="A86" s="10" t="s">
        <v>173</v>
      </c>
      <c r="T86" s="10" t="s">
        <v>173</v>
      </c>
    </row>
    <row r="87" spans="1:21" x14ac:dyDescent="0.35">
      <c r="A87" s="10" t="s">
        <v>320</v>
      </c>
      <c r="T87" s="10" t="s">
        <v>250</v>
      </c>
    </row>
  </sheetData>
  <hyperlinks>
    <hyperlink ref="A84" r:id="rId1" display="https://miau.my-x.hu/myx-free/coco/test/287369920251212121951.html" xr:uid="{98148515-028B-4C6E-8FB1-6D5044D96648}"/>
    <hyperlink ref="T84" r:id="rId2" display="https://miau.my-x.hu/myx-free/coco/test/245498920251212122033.html" xr:uid="{3402A674-3DD5-42AA-AF99-0A6D77B941A2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adatok</vt:lpstr>
      <vt:lpstr>klasszikus Y0</vt:lpstr>
      <vt:lpstr>uj Y0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László Pitlik</dc:creator>
  <cp:lastModifiedBy>László Pitlik</cp:lastModifiedBy>
  <dcterms:created xsi:type="dcterms:W3CDTF">2025-12-12T11:02:49Z</dcterms:created>
  <dcterms:modified xsi:type="dcterms:W3CDTF">2025-12-12T11:43:46Z</dcterms:modified>
</cp:coreProperties>
</file>