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L_Zoli\Kodolanyi\Szakdolgozatom\"/>
    </mc:Choice>
  </mc:AlternateContent>
  <xr:revisionPtr revIDLastSave="0" documentId="13_ncr:1_{216DF09F-2BD0-49C7-9AC5-42653A4DBAD3}" xr6:coauthVersionLast="47" xr6:coauthVersionMax="47" xr10:uidLastSave="{00000000-0000-0000-0000-000000000000}"/>
  <bookViews>
    <workbookView xWindow="-108" yWindow="-108" windowWidth="23256" windowHeight="12456" tabRatio="876" xr2:uid="{653049DC-4546-4FA0-A70B-E446EA7A542F}"/>
  </bookViews>
  <sheets>
    <sheet name="Tartalomjegyzék" sheetId="19" r:id="rId1"/>
    <sheet name="Nyers0" sheetId="13" r:id="rId2"/>
    <sheet name="Ny1" sheetId="2" r:id="rId3"/>
    <sheet name="Ny2" sheetId="3" r:id="rId4"/>
    <sheet name="Ny3" sheetId="4" r:id="rId5"/>
    <sheet name="Ny4" sheetId="6" r:id="rId6"/>
    <sheet name="Ny5" sheetId="7" r:id="rId7"/>
    <sheet name="Ny6" sheetId="8" r:id="rId8"/>
    <sheet name="Ny7" sheetId="9" r:id="rId9"/>
    <sheet name="Ny8" sheetId="10" r:id="rId10"/>
    <sheet name="Ny9" sheetId="11" r:id="rId11"/>
    <sheet name="Ny10" sheetId="12" r:id="rId12"/>
    <sheet name="NY11usb in" sheetId="14" r:id="rId13"/>
    <sheet name="NY12usb in" sheetId="15" r:id="rId14"/>
    <sheet name="OAM" sheetId="5" r:id="rId15"/>
    <sheet name="OAM Transp." sheetId="16" r:id="rId16"/>
    <sheet name="OAM rang" sheetId="17" r:id="rId17"/>
    <sheet name="OAM  rang 2" sheetId="18" r:id="rId1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15" l="1"/>
  <c r="D3" i="15"/>
  <c r="C3" i="15"/>
  <c r="B3" i="15"/>
  <c r="E3" i="14"/>
  <c r="D3" i="14"/>
  <c r="B3" i="14"/>
  <c r="F3" i="12"/>
  <c r="E3" i="12"/>
  <c r="D3" i="12"/>
  <c r="C3" i="12"/>
  <c r="B3" i="12"/>
  <c r="F3" i="11"/>
  <c r="E3" i="11"/>
  <c r="D3" i="11"/>
  <c r="C3" i="11"/>
  <c r="B3" i="11"/>
  <c r="F3" i="10"/>
  <c r="E3" i="10"/>
  <c r="D3" i="10"/>
  <c r="C3" i="10"/>
  <c r="B3" i="10"/>
  <c r="F3" i="9"/>
  <c r="E3" i="9"/>
  <c r="D3" i="9"/>
  <c r="C3" i="9"/>
  <c r="B3" i="9"/>
  <c r="F3" i="8"/>
  <c r="E3" i="8"/>
  <c r="D3" i="8"/>
  <c r="C3" i="8"/>
  <c r="B3" i="8"/>
  <c r="F3" i="7"/>
  <c r="E3" i="7"/>
  <c r="D3" i="7"/>
  <c r="C3" i="7"/>
  <c r="B3" i="7"/>
  <c r="F3" i="6"/>
  <c r="E3" i="6"/>
  <c r="D3" i="6"/>
  <c r="C3" i="6"/>
  <c r="B3" i="6"/>
  <c r="F3" i="4"/>
  <c r="E3" i="4"/>
  <c r="D3" i="4"/>
  <c r="C3" i="4"/>
  <c r="B3" i="4"/>
  <c r="F3" i="3"/>
  <c r="E3" i="3"/>
  <c r="D3" i="3"/>
  <c r="C3" i="3"/>
  <c r="B3" i="3"/>
  <c r="Y2" i="18"/>
  <c r="Y3" i="18"/>
  <c r="Y4" i="18"/>
  <c r="Y5" i="18"/>
  <c r="Y6" i="18"/>
  <c r="Y7" i="18"/>
  <c r="Y8" i="18"/>
  <c r="Y9" i="18"/>
  <c r="Y10" i="18"/>
  <c r="Y11" i="18"/>
  <c r="Y1" i="18"/>
  <c r="K2" i="18"/>
  <c r="K4" i="18"/>
  <c r="J1" i="18"/>
  <c r="X1" i="18" s="1"/>
  <c r="J2" i="18"/>
  <c r="J3" i="18"/>
  <c r="J4" i="18"/>
  <c r="J5" i="18"/>
  <c r="J6" i="18"/>
  <c r="J7" i="18"/>
  <c r="J8" i="18"/>
  <c r="J9" i="18"/>
  <c r="J10" i="18"/>
  <c r="J11" i="18"/>
  <c r="AA2" i="16"/>
  <c r="AA3" i="16"/>
  <c r="K3" i="18" s="1"/>
  <c r="AA4" i="16"/>
  <c r="AA5" i="16"/>
  <c r="K5" i="18" s="1"/>
  <c r="AA6" i="16"/>
  <c r="K6" i="18" s="1"/>
  <c r="AA7" i="16"/>
  <c r="K7" i="18" s="1"/>
  <c r="AA8" i="16"/>
  <c r="K8" i="18" s="1"/>
  <c r="AA9" i="16"/>
  <c r="K9" i="18" s="1"/>
  <c r="AA10" i="16"/>
  <c r="K10" i="18" s="1"/>
  <c r="AA11" i="16"/>
  <c r="K11" i="18" s="1"/>
  <c r="AA1" i="16"/>
  <c r="K1" i="18" s="1"/>
  <c r="AE2" i="17"/>
  <c r="AE3" i="17"/>
  <c r="AE4" i="17"/>
  <c r="AE5" i="17"/>
  <c r="AE6" i="17"/>
  <c r="AE7" i="17"/>
  <c r="AE8" i="17"/>
  <c r="AE9" i="17"/>
  <c r="AE10" i="17"/>
  <c r="AE11" i="17"/>
  <c r="AE12" i="17"/>
  <c r="AE13" i="17"/>
  <c r="AE1" i="17"/>
  <c r="M2" i="17" l="1"/>
  <c r="M3" i="17"/>
  <c r="M4" i="17"/>
  <c r="M5" i="17"/>
  <c r="M6" i="17"/>
  <c r="M7" i="17"/>
  <c r="M8" i="17"/>
  <c r="M9" i="17"/>
  <c r="M10" i="17"/>
  <c r="M11" i="17"/>
  <c r="M12" i="17"/>
  <c r="M13" i="17"/>
  <c r="M1" i="17"/>
  <c r="C14" i="17" l="1"/>
  <c r="D14" i="17"/>
  <c r="E14" i="17"/>
  <c r="F14" i="17"/>
  <c r="G14" i="17"/>
  <c r="H14" i="17"/>
  <c r="I14" i="17"/>
  <c r="J14" i="17"/>
  <c r="K14" i="17"/>
  <c r="H22" i="16"/>
  <c r="H23" i="16"/>
  <c r="H24" i="16"/>
  <c r="H25" i="16"/>
  <c r="H26" i="16"/>
  <c r="H27" i="16"/>
  <c r="H28" i="16"/>
  <c r="H29" i="16"/>
  <c r="H21" i="16"/>
  <c r="C21" i="16"/>
  <c r="C22" i="16"/>
  <c r="C23" i="16"/>
  <c r="C24" i="16"/>
  <c r="C25" i="16"/>
  <c r="C26" i="16"/>
  <c r="C27" i="16"/>
  <c r="C28" i="16"/>
  <c r="C29" i="16"/>
  <c r="B28" i="16"/>
  <c r="B29" i="16"/>
  <c r="B22" i="16"/>
  <c r="B23" i="16"/>
  <c r="B24" i="16"/>
  <c r="B25" i="16"/>
  <c r="B26" i="16"/>
  <c r="B27" i="16"/>
  <c r="B21" i="16"/>
  <c r="P10" i="5"/>
  <c r="O10" i="5"/>
  <c r="P9" i="5"/>
  <c r="O9" i="5"/>
  <c r="P8" i="5"/>
  <c r="O8" i="5"/>
  <c r="P7" i="5"/>
  <c r="O7" i="5"/>
  <c r="P6" i="5"/>
  <c r="O6" i="5"/>
  <c r="P5" i="5"/>
  <c r="O5" i="5"/>
  <c r="P4" i="5"/>
  <c r="O4" i="5"/>
  <c r="P3" i="5"/>
  <c r="O3" i="5"/>
  <c r="P2" i="5"/>
  <c r="B13" i="16" s="1" a="1"/>
  <c r="B13" i="16" s="1"/>
  <c r="B12" i="17" s="1"/>
  <c r="T12" i="17" s="1"/>
  <c r="O2" i="5"/>
  <c r="L10" i="5"/>
  <c r="K10" i="5"/>
  <c r="J10" i="5"/>
  <c r="I10" i="5"/>
  <c r="H10" i="5"/>
  <c r="G10" i="5"/>
  <c r="F10" i="5"/>
  <c r="E10" i="5"/>
  <c r="D10" i="5"/>
  <c r="C10" i="5"/>
  <c r="L9" i="5"/>
  <c r="K9" i="5"/>
  <c r="J9" i="5"/>
  <c r="I9" i="5"/>
  <c r="H9" i="5"/>
  <c r="G9" i="5"/>
  <c r="F9" i="5"/>
  <c r="E9" i="5"/>
  <c r="D9" i="5"/>
  <c r="C9" i="5"/>
  <c r="L8" i="5"/>
  <c r="K8" i="5"/>
  <c r="J8" i="5"/>
  <c r="I8" i="5"/>
  <c r="H8" i="5"/>
  <c r="G8" i="5"/>
  <c r="F8" i="5"/>
  <c r="E8" i="5"/>
  <c r="D8" i="5"/>
  <c r="C8" i="5"/>
  <c r="L7" i="5"/>
  <c r="K7" i="5"/>
  <c r="J7" i="5"/>
  <c r="I7" i="5"/>
  <c r="H7" i="5"/>
  <c r="G7" i="5"/>
  <c r="F7" i="5"/>
  <c r="E7" i="5"/>
  <c r="D7" i="5"/>
  <c r="C7" i="5"/>
  <c r="L6" i="5"/>
  <c r="K6" i="5"/>
  <c r="J6" i="5"/>
  <c r="I6" i="5"/>
  <c r="H6" i="5"/>
  <c r="G6" i="5"/>
  <c r="F6" i="5"/>
  <c r="E6" i="5"/>
  <c r="D6" i="5"/>
  <c r="C6" i="5"/>
  <c r="L5" i="5"/>
  <c r="K5" i="5"/>
  <c r="J5" i="5"/>
  <c r="I5" i="5"/>
  <c r="H5" i="5"/>
  <c r="G5" i="5"/>
  <c r="F5" i="5"/>
  <c r="E5" i="5"/>
  <c r="D5" i="5"/>
  <c r="C5" i="5"/>
  <c r="L4" i="5"/>
  <c r="K4" i="5"/>
  <c r="J4" i="5"/>
  <c r="I4" i="5"/>
  <c r="H4" i="5"/>
  <c r="G4" i="5"/>
  <c r="F4" i="5"/>
  <c r="E4" i="5"/>
  <c r="C4" i="5"/>
  <c r="D4" i="5"/>
  <c r="L3" i="5"/>
  <c r="K3" i="5"/>
  <c r="J3" i="5"/>
  <c r="I3" i="5"/>
  <c r="H3" i="5"/>
  <c r="G3" i="5"/>
  <c r="E3" i="5"/>
  <c r="F3" i="5"/>
  <c r="D3" i="5"/>
  <c r="C3" i="5"/>
  <c r="L2" i="5"/>
  <c r="K2" i="5"/>
  <c r="K11" i="5" s="1"/>
  <c r="J2" i="5"/>
  <c r="J11" i="5" s="1"/>
  <c r="I2" i="5"/>
  <c r="H2" i="5"/>
  <c r="G2" i="5"/>
  <c r="F2" i="5"/>
  <c r="E2" i="5"/>
  <c r="D2" i="5"/>
  <c r="C2" i="5"/>
  <c r="C11" i="5" s="1"/>
  <c r="B1" i="16" l="1" a="1"/>
  <c r="Y6" i="16" s="1"/>
  <c r="I6" i="18" s="1"/>
  <c r="W6" i="18" s="1"/>
  <c r="O11" i="5"/>
  <c r="P11" i="5"/>
  <c r="F11" i="5"/>
  <c r="G11" i="5"/>
  <c r="D11" i="5"/>
  <c r="H11" i="5"/>
  <c r="E11" i="5"/>
  <c r="I11" i="5"/>
  <c r="L11" i="5"/>
  <c r="E13" i="16"/>
  <c r="D13" i="16"/>
  <c r="G14" i="16"/>
  <c r="H13" i="16"/>
  <c r="E14" i="16"/>
  <c r="F13" i="16"/>
  <c r="K14" i="16"/>
  <c r="B14" i="16"/>
  <c r="B13" i="17" s="1"/>
  <c r="T13" i="17" s="1"/>
  <c r="I14" i="16"/>
  <c r="K13" i="16"/>
  <c r="C13" i="16"/>
  <c r="I13" i="16"/>
  <c r="F14" i="16"/>
  <c r="G13" i="16"/>
  <c r="D14" i="16"/>
  <c r="C14" i="16"/>
  <c r="J14" i="16"/>
  <c r="H14" i="16"/>
  <c r="J13" i="16"/>
  <c r="Q5" i="5"/>
  <c r="Q9" i="5"/>
  <c r="Q3" i="5"/>
  <c r="Q7" i="5"/>
  <c r="Q2" i="5"/>
  <c r="Q6" i="5"/>
  <c r="Q10" i="5"/>
  <c r="M2" i="5"/>
  <c r="M6" i="5"/>
  <c r="M10" i="5"/>
  <c r="M3" i="5"/>
  <c r="M4" i="5"/>
  <c r="M5" i="5"/>
  <c r="M7" i="5"/>
  <c r="M8" i="5"/>
  <c r="M9" i="5"/>
  <c r="Q4" i="5"/>
  <c r="Q8" i="5"/>
  <c r="M9" i="16" l="1"/>
  <c r="F4" i="17"/>
  <c r="X4" i="17" s="1"/>
  <c r="H1" i="17"/>
  <c r="Z1" i="17" s="1"/>
  <c r="R9" i="16"/>
  <c r="B9" i="18" s="1"/>
  <c r="P9" i="18" s="1"/>
  <c r="M7" i="16"/>
  <c r="H10" i="17"/>
  <c r="Z10" i="17" s="1"/>
  <c r="B5" i="17"/>
  <c r="T5" i="17" s="1"/>
  <c r="U4" i="16"/>
  <c r="E4" i="18" s="1"/>
  <c r="S4" i="18" s="1"/>
  <c r="Q6" i="16"/>
  <c r="A6" i="18" s="1"/>
  <c r="O6" i="18" s="1"/>
  <c r="V8" i="16"/>
  <c r="F8" i="18" s="1"/>
  <c r="T8" i="18" s="1"/>
  <c r="X3" i="16"/>
  <c r="H3" i="18" s="1"/>
  <c r="V3" i="18" s="1"/>
  <c r="V1" i="16"/>
  <c r="F1" i="18" s="1"/>
  <c r="T1" i="18" s="1"/>
  <c r="M11" i="16"/>
  <c r="D7" i="17"/>
  <c r="V7" i="17" s="1"/>
  <c r="K11" i="17"/>
  <c r="AC11" i="17" s="1"/>
  <c r="I3" i="17"/>
  <c r="AA3" i="17" s="1"/>
  <c r="B6" i="17"/>
  <c r="T6" i="17" s="1"/>
  <c r="T3" i="16"/>
  <c r="D3" i="18" s="1"/>
  <c r="R3" i="18" s="1"/>
  <c r="W3" i="16"/>
  <c r="G3" i="18" s="1"/>
  <c r="U3" i="18" s="1"/>
  <c r="M4" i="16"/>
  <c r="J1" i="17"/>
  <c r="AB1" i="17" s="1"/>
  <c r="L3" i="16"/>
  <c r="X9" i="16"/>
  <c r="H9" i="18" s="1"/>
  <c r="V9" i="18" s="1"/>
  <c r="V7" i="16"/>
  <c r="F7" i="18" s="1"/>
  <c r="T7" i="18" s="1"/>
  <c r="W10" i="16"/>
  <c r="G10" i="18" s="1"/>
  <c r="U10" i="18" s="1"/>
  <c r="W11" i="16"/>
  <c r="G11" i="18" s="1"/>
  <c r="U11" i="18" s="1"/>
  <c r="E12" i="16"/>
  <c r="M2" i="16"/>
  <c r="K1" i="17"/>
  <c r="AC1" i="17" s="1"/>
  <c r="C4" i="17"/>
  <c r="U4" i="17" s="1"/>
  <c r="I4" i="17"/>
  <c r="AA4" i="17" s="1"/>
  <c r="F2" i="17"/>
  <c r="X2" i="17" s="1"/>
  <c r="F5" i="17"/>
  <c r="X5" i="17" s="1"/>
  <c r="K7" i="17"/>
  <c r="AC7" i="17" s="1"/>
  <c r="E10" i="17"/>
  <c r="W10" i="17" s="1"/>
  <c r="E9" i="17"/>
  <c r="W9" i="17" s="1"/>
  <c r="G6" i="17"/>
  <c r="Y6" i="17" s="1"/>
  <c r="D2" i="17"/>
  <c r="V2" i="17" s="1"/>
  <c r="D5" i="17"/>
  <c r="V5" i="17" s="1"/>
  <c r="J6" i="17"/>
  <c r="AB6" i="17" s="1"/>
  <c r="B9" i="17"/>
  <c r="T9" i="17" s="1"/>
  <c r="B7" i="17"/>
  <c r="T7" i="17" s="1"/>
  <c r="L2" i="16"/>
  <c r="T10" i="16"/>
  <c r="D10" i="18" s="1"/>
  <c r="R10" i="18" s="1"/>
  <c r="S10" i="16"/>
  <c r="C10" i="18" s="1"/>
  <c r="Q10" i="18" s="1"/>
  <c r="Q8" i="16"/>
  <c r="A8" i="18" s="1"/>
  <c r="O8" i="18" s="1"/>
  <c r="W8" i="16"/>
  <c r="G8" i="18" s="1"/>
  <c r="U8" i="18" s="1"/>
  <c r="R2" i="16"/>
  <c r="B2" i="18" s="1"/>
  <c r="P2" i="18" s="1"/>
  <c r="X1" i="16"/>
  <c r="H1" i="18" s="1"/>
  <c r="V1" i="18" s="1"/>
  <c r="S5" i="16"/>
  <c r="C5" i="18" s="1"/>
  <c r="Q5" i="18" s="1"/>
  <c r="V9" i="16"/>
  <c r="F9" i="18" s="1"/>
  <c r="T9" i="18" s="1"/>
  <c r="R6" i="16"/>
  <c r="B6" i="18" s="1"/>
  <c r="P6" i="18" s="1"/>
  <c r="V10" i="16"/>
  <c r="F10" i="18" s="1"/>
  <c r="T10" i="18" s="1"/>
  <c r="Q11" i="16"/>
  <c r="A11" i="18" s="1"/>
  <c r="O11" i="18" s="1"/>
  <c r="U10" i="16"/>
  <c r="E10" i="18" s="1"/>
  <c r="S10" i="18" s="1"/>
  <c r="Q10" i="16"/>
  <c r="A10" i="18" s="1"/>
  <c r="O10" i="18" s="1"/>
  <c r="K12" i="16"/>
  <c r="K8" i="17"/>
  <c r="AC8" i="17" s="1"/>
  <c r="C9" i="17"/>
  <c r="U9" i="17" s="1"/>
  <c r="E3" i="17"/>
  <c r="W3" i="17" s="1"/>
  <c r="Q9" i="16"/>
  <c r="A9" i="18" s="1"/>
  <c r="O9" i="18" s="1"/>
  <c r="U5" i="16"/>
  <c r="E5" i="18" s="1"/>
  <c r="S5" i="18" s="1"/>
  <c r="M3" i="16"/>
  <c r="H2" i="17"/>
  <c r="Z2" i="17" s="1"/>
  <c r="C8" i="17"/>
  <c r="U8" i="17" s="1"/>
  <c r="G3" i="17"/>
  <c r="Y3" i="17" s="1"/>
  <c r="I2" i="17"/>
  <c r="AA2" i="17" s="1"/>
  <c r="K10" i="17"/>
  <c r="AC10" i="17" s="1"/>
  <c r="E7" i="17"/>
  <c r="W7" i="17" s="1"/>
  <c r="J7" i="17"/>
  <c r="AB7" i="17" s="1"/>
  <c r="I1" i="17"/>
  <c r="AA1" i="17" s="1"/>
  <c r="R11" i="16"/>
  <c r="B11" i="18" s="1"/>
  <c r="P11" i="18" s="1"/>
  <c r="X4" i="16"/>
  <c r="H4" i="18" s="1"/>
  <c r="V4" i="18" s="1"/>
  <c r="M8" i="16"/>
  <c r="G5" i="17"/>
  <c r="Y5" i="17" s="1"/>
  <c r="I9" i="17"/>
  <c r="AA9" i="17" s="1"/>
  <c r="H8" i="17"/>
  <c r="Z8" i="17" s="1"/>
  <c r="L10" i="16"/>
  <c r="Y10" i="16"/>
  <c r="I10" i="18" s="1"/>
  <c r="W10" i="18" s="1"/>
  <c r="U7" i="16"/>
  <c r="E7" i="18" s="1"/>
  <c r="S7" i="18" s="1"/>
  <c r="W2" i="16"/>
  <c r="G2" i="18" s="1"/>
  <c r="U2" i="18" s="1"/>
  <c r="R8" i="16"/>
  <c r="B8" i="18" s="1"/>
  <c r="P8" i="18" s="1"/>
  <c r="C12" i="16"/>
  <c r="C1" i="17"/>
  <c r="U1" i="17" s="1"/>
  <c r="F7" i="17"/>
  <c r="X7" i="17" s="1"/>
  <c r="H4" i="17"/>
  <c r="Z4" i="17" s="1"/>
  <c r="E6" i="17"/>
  <c r="W6" i="17" s="1"/>
  <c r="D11" i="17"/>
  <c r="V11" i="17" s="1"/>
  <c r="D10" i="17"/>
  <c r="V10" i="17" s="1"/>
  <c r="E8" i="17"/>
  <c r="W8" i="17" s="1"/>
  <c r="C2" i="17"/>
  <c r="U2" i="17" s="1"/>
  <c r="I7" i="17"/>
  <c r="AA7" i="17" s="1"/>
  <c r="L9" i="16"/>
  <c r="S2" i="16"/>
  <c r="C2" i="18" s="1"/>
  <c r="Q2" i="18" s="1"/>
  <c r="Y7" i="16"/>
  <c r="I7" i="18" s="1"/>
  <c r="W7" i="18" s="1"/>
  <c r="T6" i="16"/>
  <c r="D6" i="18" s="1"/>
  <c r="R6" i="18" s="1"/>
  <c r="Q4" i="16"/>
  <c r="A4" i="18" s="1"/>
  <c r="O4" i="18" s="1"/>
  <c r="U2" i="16"/>
  <c r="E2" i="18" s="1"/>
  <c r="S2" i="18" s="1"/>
  <c r="G12" i="16"/>
  <c r="M5" i="16"/>
  <c r="B8" i="17"/>
  <c r="T8" i="17" s="1"/>
  <c r="C11" i="17"/>
  <c r="U11" i="17" s="1"/>
  <c r="G2" i="17"/>
  <c r="Y2" i="17" s="1"/>
  <c r="H11" i="17"/>
  <c r="Z11" i="17" s="1"/>
  <c r="G4" i="17"/>
  <c r="Y4" i="17" s="1"/>
  <c r="C7" i="17"/>
  <c r="U7" i="17" s="1"/>
  <c r="G8" i="17"/>
  <c r="Y8" i="17" s="1"/>
  <c r="F8" i="17"/>
  <c r="X8" i="17" s="1"/>
  <c r="H5" i="17"/>
  <c r="Z5" i="17" s="1"/>
  <c r="F11" i="17"/>
  <c r="X11" i="17" s="1"/>
  <c r="E4" i="17"/>
  <c r="W4" i="17" s="1"/>
  <c r="K5" i="17"/>
  <c r="AC5" i="17" s="1"/>
  <c r="E1" i="17"/>
  <c r="W1" i="17" s="1"/>
  <c r="G1" i="17"/>
  <c r="Y1" i="17" s="1"/>
  <c r="L7" i="16"/>
  <c r="X6" i="16"/>
  <c r="H6" i="18" s="1"/>
  <c r="V6" i="18" s="1"/>
  <c r="Y8" i="16"/>
  <c r="I8" i="18" s="1"/>
  <c r="W8" i="18" s="1"/>
  <c r="S9" i="16"/>
  <c r="C9" i="18" s="1"/>
  <c r="Q9" i="18" s="1"/>
  <c r="U6" i="16"/>
  <c r="E6" i="18" s="1"/>
  <c r="S6" i="18" s="1"/>
  <c r="S11" i="16"/>
  <c r="C11" i="18" s="1"/>
  <c r="Q11" i="18" s="1"/>
  <c r="R10" i="16"/>
  <c r="B10" i="18" s="1"/>
  <c r="P10" i="18" s="1"/>
  <c r="Y3" i="16"/>
  <c r="I3" i="18" s="1"/>
  <c r="W3" i="18" s="1"/>
  <c r="U8" i="16"/>
  <c r="E8" i="18" s="1"/>
  <c r="S8" i="18" s="1"/>
  <c r="V4" i="16"/>
  <c r="F4" i="18" s="1"/>
  <c r="T4" i="18" s="1"/>
  <c r="U9" i="16"/>
  <c r="E9" i="18" s="1"/>
  <c r="S9" i="18" s="1"/>
  <c r="Q3" i="16"/>
  <c r="A3" i="18" s="1"/>
  <c r="O3" i="18" s="1"/>
  <c r="T9" i="16"/>
  <c r="D9" i="18" s="1"/>
  <c r="R9" i="18" s="1"/>
  <c r="Q2" i="16"/>
  <c r="A2" i="18" s="1"/>
  <c r="O2" i="18" s="1"/>
  <c r="I12" i="16"/>
  <c r="I13" i="17" s="1"/>
  <c r="AA13" i="17" s="1"/>
  <c r="J4" i="17"/>
  <c r="AB4" i="17" s="1"/>
  <c r="G11" i="17"/>
  <c r="Y11" i="17" s="1"/>
  <c r="J11" i="17"/>
  <c r="AB11" i="17" s="1"/>
  <c r="I8" i="17"/>
  <c r="AA8" i="17" s="1"/>
  <c r="F10" i="17"/>
  <c r="X10" i="17" s="1"/>
  <c r="W7" i="16"/>
  <c r="G7" i="18" s="1"/>
  <c r="U7" i="18" s="1"/>
  <c r="F6" i="17"/>
  <c r="X6" i="17" s="1"/>
  <c r="D3" i="17"/>
  <c r="V3" i="17" s="1"/>
  <c r="S1" i="16"/>
  <c r="C1" i="18" s="1"/>
  <c r="Q1" i="18" s="1"/>
  <c r="T4" i="16"/>
  <c r="D4" i="18" s="1"/>
  <c r="R4" i="18" s="1"/>
  <c r="W1" i="16"/>
  <c r="G1" i="18" s="1"/>
  <c r="U1" i="18" s="1"/>
  <c r="W4" i="16"/>
  <c r="G4" i="18" s="1"/>
  <c r="U4" i="18" s="1"/>
  <c r="D12" i="16"/>
  <c r="C10" i="17"/>
  <c r="U10" i="17" s="1"/>
  <c r="F3" i="17"/>
  <c r="X3" i="17" s="1"/>
  <c r="D9" i="17"/>
  <c r="V9" i="17" s="1"/>
  <c r="K6" i="17"/>
  <c r="AC6" i="17" s="1"/>
  <c r="L11" i="16"/>
  <c r="T1" i="16"/>
  <c r="D1" i="18" s="1"/>
  <c r="R1" i="18" s="1"/>
  <c r="X11" i="16"/>
  <c r="H11" i="18" s="1"/>
  <c r="V11" i="18" s="1"/>
  <c r="V3" i="16"/>
  <c r="F3" i="18" s="1"/>
  <c r="T3" i="18" s="1"/>
  <c r="I6" i="17"/>
  <c r="AA6" i="17" s="1"/>
  <c r="J8" i="17"/>
  <c r="AB8" i="17" s="1"/>
  <c r="C6" i="17"/>
  <c r="U6" i="17" s="1"/>
  <c r="B1" i="16"/>
  <c r="B1" i="17" s="1"/>
  <c r="T1" i="17" s="1"/>
  <c r="T11" i="16"/>
  <c r="D11" i="18" s="1"/>
  <c r="R11" i="18" s="1"/>
  <c r="V11" i="16"/>
  <c r="F11" i="18" s="1"/>
  <c r="T11" i="18" s="1"/>
  <c r="H12" i="16"/>
  <c r="H12" i="17" s="1"/>
  <c r="Z12" i="17" s="1"/>
  <c r="J12" i="16"/>
  <c r="J13" i="17" s="1"/>
  <c r="AB13" i="17" s="1"/>
  <c r="B2" i="17"/>
  <c r="T2" i="17" s="1"/>
  <c r="G7" i="17"/>
  <c r="Y7" i="17" s="1"/>
  <c r="J10" i="17"/>
  <c r="AB10" i="17" s="1"/>
  <c r="I10" i="17"/>
  <c r="AA10" i="17" s="1"/>
  <c r="H3" i="17"/>
  <c r="Z3" i="17" s="1"/>
  <c r="D6" i="17"/>
  <c r="V6" i="17" s="1"/>
  <c r="H7" i="17"/>
  <c r="Z7" i="17" s="1"/>
  <c r="H6" i="17"/>
  <c r="Z6" i="17" s="1"/>
  <c r="J3" i="17"/>
  <c r="AB3" i="17" s="1"/>
  <c r="G10" i="17"/>
  <c r="Y10" i="17" s="1"/>
  <c r="K2" i="17"/>
  <c r="AC2" i="17" s="1"/>
  <c r="C5" i="17"/>
  <c r="U5" i="17" s="1"/>
  <c r="F1" i="17"/>
  <c r="X1" i="17" s="1"/>
  <c r="B4" i="17"/>
  <c r="T4" i="17" s="1"/>
  <c r="L6" i="16"/>
  <c r="U3" i="16"/>
  <c r="E3" i="18" s="1"/>
  <c r="S3" i="18" s="1"/>
  <c r="X7" i="16"/>
  <c r="H7" i="18" s="1"/>
  <c r="V7" i="18" s="1"/>
  <c r="R4" i="16"/>
  <c r="B4" i="18" s="1"/>
  <c r="P4" i="18" s="1"/>
  <c r="T5" i="16"/>
  <c r="D5" i="18" s="1"/>
  <c r="R5" i="18" s="1"/>
  <c r="Y9" i="16"/>
  <c r="I9" i="18" s="1"/>
  <c r="W9" i="18" s="1"/>
  <c r="Y11" i="16"/>
  <c r="I11" i="18" s="1"/>
  <c r="W11" i="18" s="1"/>
  <c r="X2" i="16"/>
  <c r="H2" i="18" s="1"/>
  <c r="V2" i="18" s="1"/>
  <c r="T7" i="16"/>
  <c r="D7" i="18" s="1"/>
  <c r="R7" i="18" s="1"/>
  <c r="R1" i="16"/>
  <c r="B1" i="18" s="1"/>
  <c r="P1" i="18" s="1"/>
  <c r="T8" i="16"/>
  <c r="D8" i="18" s="1"/>
  <c r="R8" i="18" s="1"/>
  <c r="U11" i="16"/>
  <c r="E11" i="18" s="1"/>
  <c r="S11" i="18" s="1"/>
  <c r="S8" i="16"/>
  <c r="C8" i="18" s="1"/>
  <c r="Q8" i="18" s="1"/>
  <c r="D1" i="17"/>
  <c r="V1" i="17" s="1"/>
  <c r="D8" i="17"/>
  <c r="V8" i="17" s="1"/>
  <c r="K4" i="17"/>
  <c r="AC4" i="17" s="1"/>
  <c r="B11" i="17"/>
  <c r="T11" i="17" s="1"/>
  <c r="L5" i="16"/>
  <c r="V5" i="16"/>
  <c r="F5" i="18" s="1"/>
  <c r="T5" i="18" s="1"/>
  <c r="Y1" i="16"/>
  <c r="I1" i="18" s="1"/>
  <c r="W1" i="18" s="1"/>
  <c r="Y2" i="16"/>
  <c r="I2" i="18" s="1"/>
  <c r="W2" i="18" s="1"/>
  <c r="W9" i="16"/>
  <c r="G9" i="18" s="1"/>
  <c r="U9" i="18" s="1"/>
  <c r="S3" i="16"/>
  <c r="C3" i="18" s="1"/>
  <c r="Q3" i="18" s="1"/>
  <c r="Y4" i="16"/>
  <c r="I4" i="18" s="1"/>
  <c r="W4" i="18" s="1"/>
  <c r="Y5" i="16"/>
  <c r="I5" i="18" s="1"/>
  <c r="W5" i="18" s="1"/>
  <c r="X5" i="16"/>
  <c r="H5" i="18" s="1"/>
  <c r="V5" i="18" s="1"/>
  <c r="J2" i="17"/>
  <c r="AB2" i="17" s="1"/>
  <c r="G9" i="17"/>
  <c r="Y9" i="17" s="1"/>
  <c r="L4" i="16"/>
  <c r="U1" i="16"/>
  <c r="E1" i="18" s="1"/>
  <c r="S1" i="18" s="1"/>
  <c r="F9" i="17"/>
  <c r="X9" i="17" s="1"/>
  <c r="C3" i="17"/>
  <c r="U3" i="17" s="1"/>
  <c r="R5" i="16"/>
  <c r="B5" i="18" s="1"/>
  <c r="P5" i="18" s="1"/>
  <c r="R3" i="16"/>
  <c r="B3" i="18" s="1"/>
  <c r="P3" i="18" s="1"/>
  <c r="R7" i="16"/>
  <c r="B7" i="18" s="1"/>
  <c r="P7" i="18" s="1"/>
  <c r="V2" i="16"/>
  <c r="F2" i="18" s="1"/>
  <c r="T2" i="18" s="1"/>
  <c r="F12" i="16"/>
  <c r="F12" i="17" s="1"/>
  <c r="X12" i="17" s="1"/>
  <c r="M6" i="16"/>
  <c r="B10" i="17"/>
  <c r="T10" i="17" s="1"/>
  <c r="I5" i="17"/>
  <c r="AA5" i="17" s="1"/>
  <c r="K9" i="17"/>
  <c r="AC9" i="17" s="1"/>
  <c r="J9" i="17"/>
  <c r="AB9" i="17" s="1"/>
  <c r="E2" i="17"/>
  <c r="W2" i="17" s="1"/>
  <c r="E5" i="17"/>
  <c r="W5" i="17" s="1"/>
  <c r="J5" i="17"/>
  <c r="AB5" i="17" s="1"/>
  <c r="K3" i="17"/>
  <c r="AC3" i="17" s="1"/>
  <c r="I11" i="17"/>
  <c r="AA11" i="17" s="1"/>
  <c r="H9" i="17"/>
  <c r="Z9" i="17" s="1"/>
  <c r="E11" i="17"/>
  <c r="W11" i="17" s="1"/>
  <c r="D4" i="17"/>
  <c r="V4" i="17" s="1"/>
  <c r="B3" i="17"/>
  <c r="T3" i="17" s="1"/>
  <c r="M10" i="16"/>
  <c r="L8" i="16"/>
  <c r="T2" i="16"/>
  <c r="D2" i="18" s="1"/>
  <c r="R2" i="18" s="1"/>
  <c r="W6" i="16"/>
  <c r="G6" i="18" s="1"/>
  <c r="U6" i="18" s="1"/>
  <c r="Q7" i="16"/>
  <c r="A7" i="18" s="1"/>
  <c r="O7" i="18" s="1"/>
  <c r="S4" i="16"/>
  <c r="C4" i="18" s="1"/>
  <c r="Q4" i="18" s="1"/>
  <c r="X8" i="16"/>
  <c r="H8" i="18" s="1"/>
  <c r="V8" i="18" s="1"/>
  <c r="X10" i="16"/>
  <c r="H10" i="18" s="1"/>
  <c r="V10" i="18" s="1"/>
  <c r="Q5" i="16"/>
  <c r="A5" i="18" s="1"/>
  <c r="O5" i="18" s="1"/>
  <c r="S6" i="16"/>
  <c r="C6" i="18" s="1"/>
  <c r="Q6" i="18" s="1"/>
  <c r="V6" i="16"/>
  <c r="F6" i="18" s="1"/>
  <c r="T6" i="18" s="1"/>
  <c r="S7" i="16"/>
  <c r="C7" i="18" s="1"/>
  <c r="Q7" i="18" s="1"/>
  <c r="W5" i="16"/>
  <c r="G5" i="18" s="1"/>
  <c r="U5" i="18" s="1"/>
  <c r="L13" i="16"/>
  <c r="L14" i="16"/>
  <c r="K12" i="17"/>
  <c r="AC12" i="17" s="1"/>
  <c r="G12" i="17"/>
  <c r="Y12" i="17" s="1"/>
  <c r="C13" i="17"/>
  <c r="U13" i="17" s="1"/>
  <c r="M14" i="16"/>
  <c r="K13" i="17"/>
  <c r="AC13" i="17" s="1"/>
  <c r="E13" i="17"/>
  <c r="W13" i="17" s="1"/>
  <c r="I12" i="17"/>
  <c r="AA12" i="17" s="1"/>
  <c r="C12" i="17"/>
  <c r="U12" i="17" s="1"/>
  <c r="M13" i="16"/>
  <c r="G13" i="17"/>
  <c r="Y13" i="17" s="1"/>
  <c r="E12" i="17"/>
  <c r="W12" i="17" s="1"/>
  <c r="F13" i="17" l="1"/>
  <c r="X13" i="17" s="1"/>
  <c r="Q1" i="16"/>
  <c r="A1" i="18" s="1"/>
  <c r="O1" i="18" s="1"/>
  <c r="AF9" i="17"/>
  <c r="AF7" i="17"/>
  <c r="AF8" i="17"/>
  <c r="AF3" i="17"/>
  <c r="AF11" i="17"/>
  <c r="AF2" i="17"/>
  <c r="AF5" i="17"/>
  <c r="M12" i="16"/>
  <c r="AF4" i="17"/>
  <c r="AF6" i="17"/>
  <c r="AF10" i="17"/>
  <c r="D13" i="17"/>
  <c r="V13" i="17" s="1"/>
  <c r="L12" i="16"/>
  <c r="J12" i="17"/>
  <c r="AB12" i="17" s="1"/>
  <c r="D12" i="17"/>
  <c r="V12" i="17" s="1"/>
  <c r="H13" i="17"/>
  <c r="Z13" i="17" s="1"/>
  <c r="AF12" i="17" l="1"/>
  <c r="AF13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Zoli</author>
  </authors>
  <commentList>
    <comment ref="C17" authorId="0" shapeId="0" xr:uid="{5BA3D806-335E-4CC4-829A-F7F6687326E3}">
      <text>
        <r>
          <rPr>
            <b/>
            <sz val="9"/>
            <color indexed="81"/>
            <rFont val="Tahoma"/>
            <family val="2"/>
            <charset val="238"/>
          </rPr>
          <t xml:space="preserve">A rangsorolás az objektumok vagy alternatívák egymáshoz viszonyított sorrendezését jelenti az attribútumok alapján egy adott mátrixban.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<sst xmlns="http://schemas.openxmlformats.org/spreadsheetml/2006/main" count="9849" uniqueCount="961">
  <si>
    <t>&lt;OBJECT ID="DISystemMonitor1" WIDTH="100%" HEIGHT="100%"</t>
  </si>
  <si>
    <t>CLASSID="CLSID:C4D2D8E0-D1DD-11CE-940F-008029004347"&gt;</t>
  </si>
  <si>
    <t>&lt;/OBJECT&gt;</t>
  </si>
  <si>
    <t>&lt;OBJECT</t>
  </si>
  <si>
    <t>ID="DISystemMonitor1"</t>
  </si>
  <si>
    <t>WIDTH="100%"</t>
  </si>
  <si>
    <t>HEIGHT="100%"</t>
  </si>
  <si>
    <t>133548365387710000"/&gt;</t>
  </si>
  <si>
    <t>33.028084891183"/&gt;</t>
  </si>
  <si>
    <t>8.51287841796875"/&gt;</t>
  </si>
  <si>
    <t>-1"/&gt;</t>
  </si>
  <si>
    <t>83.1131760596114"/&gt;</t>
  </si>
  <si>
    <t>64.4651119980181"/&gt;</t>
  </si>
  <si>
    <t>64.4432357429627"/&gt;</t>
  </si>
  <si>
    <t>64.4414760555237"/&gt;</t>
  </si>
  <si>
    <t>&lt;PARAM</t>
  </si>
  <si>
    <t>NAME="_Version"</t>
  </si>
  <si>
    <t>SystemMonitor1"</t>
  </si>
  <si>
    <t>ID</t>
  </si>
  <si>
    <t>DISystemMonitor1</t>
  </si>
  <si>
    <t>NAME</t>
  </si>
  <si>
    <t>_Version</t>
  </si>
  <si>
    <t>VALUE</t>
  </si>
  <si>
    <t>_ExtentX</t>
  </si>
  <si>
    <t>_ExtentY</t>
  </si>
  <si>
    <t>DisplayType</t>
  </si>
  <si>
    <t>ReportValueType</t>
  </si>
  <si>
    <t>MaximumScale</t>
  </si>
  <si>
    <t>MinimumScale</t>
  </si>
  <si>
    <t>ShowLegend</t>
  </si>
  <si>
    <t>ShowToolbar</t>
  </si>
  <si>
    <t>ShowScaleLabels</t>
  </si>
  <si>
    <t>ShowHorizontalGrid</t>
  </si>
  <si>
    <t>ShowVerticalGrid</t>
  </si>
  <si>
    <t>ShowValueBar</t>
  </si>
  <si>
    <t>ManualUpdate</t>
  </si>
  <si>
    <t>Highlight</t>
  </si>
  <si>
    <t>ReadOnly</t>
  </si>
  <si>
    <t>MonitorDuplicateInstances</t>
  </si>
  <si>
    <t>UpdateInterval</t>
  </si>
  <si>
    <t>DisplayFilter</t>
  </si>
  <si>
    <t>BackColorCtl</t>
  </si>
  <si>
    <t>ForeColor</t>
  </si>
  <si>
    <t>BackColor</t>
  </si>
  <si>
    <t>GridColor</t>
  </si>
  <si>
    <t>TimeBarColor</t>
  </si>
  <si>
    <t>BorderStyle</t>
  </si>
  <si>
    <t>TimeAxisLabels</t>
  </si>
  <si>
    <t>Tooltip</t>
  </si>
  <si>
    <t>NextCounterColor</t>
  </si>
  <si>
    <t>NextCounterWidth</t>
  </si>
  <si>
    <t>NextCounterLineStyle</t>
  </si>
  <si>
    <t>MaximumSamples</t>
  </si>
  <si>
    <t>GraphTitle</t>
  </si>
  <si>
    <t>YAxisLabel</t>
  </si>
  <si>
    <t>DigitGrouping</t>
  </si>
  <si>
    <t>WrapTimeLine</t>
  </si>
  <si>
    <t>DataSourceType</t>
  </si>
  <si>
    <t>SqlDsnName</t>
  </si>
  <si>
    <t>SqlLogSetName</t>
  </si>
  <si>
    <t>LogFileName001</t>
  </si>
  <si>
    <t>LogFileCount</t>
  </si>
  <si>
    <t>AmbientFont</t>
  </si>
  <si>
    <t>FontName</t>
  </si>
  <si>
    <t>FontSize</t>
  </si>
  <si>
    <t>FontItalic</t>
  </si>
  <si>
    <t>FontUnderline</t>
  </si>
  <si>
    <t>FontStrikethrough</t>
  </si>
  <si>
    <t>FontWeight</t>
  </si>
  <si>
    <t>LegendColumnWidths</t>
  </si>
  <si>
    <t>LegendSortDirection</t>
  </si>
  <si>
    <t>LegendSortColumn</t>
  </si>
  <si>
    <t>CounterCount</t>
  </si>
  <si>
    <t>SampleCount</t>
  </si>
  <si>
    <t>SamplesSoFar</t>
  </si>
  <si>
    <t>SampleIndex</t>
  </si>
  <si>
    <t>StepNumber</t>
  </si>
  <si>
    <t>TimeStamps</t>
  </si>
  <si>
    <t>Counter00001.Path</t>
  </si>
  <si>
    <t>Counter00001.Color</t>
  </si>
  <si>
    <t>Counter00001.Width</t>
  </si>
  <si>
    <t>Counter00001.LineStyle</t>
  </si>
  <si>
    <t>Counter00001.ScaleFactor</t>
  </si>
  <si>
    <t>Counter00001.Show</t>
  </si>
  <si>
    <t>Counter00001.Selected</t>
  </si>
  <si>
    <t>Counter00001.Minimum</t>
  </si>
  <si>
    <t>Counter00001.Maximum</t>
  </si>
  <si>
    <t>Counter00001.Average</t>
  </si>
  <si>
    <t>Counter00001.StatisticStatus</t>
  </si>
  <si>
    <t>Counter00001.Data</t>
  </si>
  <si>
    <t>Counter00002.Path</t>
  </si>
  <si>
    <t>Counter00002.Color</t>
  </si>
  <si>
    <t>Counter00002.Width</t>
  </si>
  <si>
    <t>Counter00002.LineStyle</t>
  </si>
  <si>
    <t>Counter00002.ScaleFactor</t>
  </si>
  <si>
    <t>Counter00002.Show</t>
  </si>
  <si>
    <t>Counter00002.Selected</t>
  </si>
  <si>
    <t>Counter00002.Minimum</t>
  </si>
  <si>
    <t>Counter00002.Maximum</t>
  </si>
  <si>
    <t>Counter00002.Average</t>
  </si>
  <si>
    <t>Counter00002.StatisticStatus</t>
  </si>
  <si>
    <t>Counter00002.Data</t>
  </si>
  <si>
    <t>Counter00003.Path</t>
  </si>
  <si>
    <t>Counter00003.Color</t>
  </si>
  <si>
    <t>Counter00003.Width</t>
  </si>
  <si>
    <t>Counter00003.LineStyle</t>
  </si>
  <si>
    <t>Counter00003.ScaleFactor</t>
  </si>
  <si>
    <t>Counter00003.Show</t>
  </si>
  <si>
    <t>Counter00003.Selected</t>
  </si>
  <si>
    <t>Counter00003.Minimum</t>
  </si>
  <si>
    <t>Counter00003.Maximum</t>
  </si>
  <si>
    <t>Counter00003.Average</t>
  </si>
  <si>
    <t>Counter00003.StatisticStatus</t>
  </si>
  <si>
    <t>Counter00003.Data</t>
  </si>
  <si>
    <t>Counter00004.Path</t>
  </si>
  <si>
    <t>Counter00004.Color</t>
  </si>
  <si>
    <t>Counter00004.Width</t>
  </si>
  <si>
    <t>Counter00004.LineStyle</t>
  </si>
  <si>
    <t>Counter00004.ScaleFactor</t>
  </si>
  <si>
    <t>Counter00004.Show</t>
  </si>
  <si>
    <t>Counter00004.Selected</t>
  </si>
  <si>
    <t>Counter00004.Minimum</t>
  </si>
  <si>
    <t>Counter00004.Maximum</t>
  </si>
  <si>
    <t>Counter00004.Average</t>
  </si>
  <si>
    <t>Counter00004.StatisticStatus</t>
  </si>
  <si>
    <t>Counter00004.Data</t>
  </si>
  <si>
    <t>Counter00005.Path</t>
  </si>
  <si>
    <t>Counter00005.Color</t>
  </si>
  <si>
    <t>Counter00005.Width</t>
  </si>
  <si>
    <t>Counter00005.LineStyle</t>
  </si>
  <si>
    <t>Counter00005.ScaleFactor</t>
  </si>
  <si>
    <t>Counter00005.Show</t>
  </si>
  <si>
    <t>Counter00005.Selected</t>
  </si>
  <si>
    <t>Counter00005.Minimum</t>
  </si>
  <si>
    <t>Counter00005.Maximum</t>
  </si>
  <si>
    <t>Counter00005.Average</t>
  </si>
  <si>
    <t>Counter00005.StatisticStatus</t>
  </si>
  <si>
    <t>Counter00005.Data</t>
  </si>
  <si>
    <t>Counter00006.Path</t>
  </si>
  <si>
    <t>Counter00006.Color</t>
  </si>
  <si>
    <t>Counter00006.Width</t>
  </si>
  <si>
    <t>Counter00006.LineStyle</t>
  </si>
  <si>
    <t>Counter00006.ScaleFactor</t>
  </si>
  <si>
    <t>Counter00006.Show</t>
  </si>
  <si>
    <t>Counter00006.Selected</t>
  </si>
  <si>
    <t>Counter00006.Minimum</t>
  </si>
  <si>
    <t>Counter00006.Maximum</t>
  </si>
  <si>
    <t>Counter00006.Average</t>
  </si>
  <si>
    <t>Counter00006.StatisticStatus</t>
  </si>
  <si>
    <t>Counter00006.Data</t>
  </si>
  <si>
    <t>Counter00007.Path</t>
  </si>
  <si>
    <t>Counter00007.Color</t>
  </si>
  <si>
    <t>Counter00007.Width</t>
  </si>
  <si>
    <t>Counter00007.LineStyle</t>
  </si>
  <si>
    <t>Counter00007.ScaleFactor</t>
  </si>
  <si>
    <t>Counter00007.Show</t>
  </si>
  <si>
    <t>Counter00007.Selected</t>
  </si>
  <si>
    <t>Counter00007.Minimum</t>
  </si>
  <si>
    <t>Counter00007.Maximum</t>
  </si>
  <si>
    <t>Counter00007.Average</t>
  </si>
  <si>
    <t>Counter00007.StatisticStatus</t>
  </si>
  <si>
    <t>Counter00007.Data</t>
  </si>
  <si>
    <t>Counter00008.Path</t>
  </si>
  <si>
    <t>Counter00008.Color</t>
  </si>
  <si>
    <t>Counter00008.Width</t>
  </si>
  <si>
    <t>Counter00008.LineStyle</t>
  </si>
  <si>
    <t>Counter00008.ScaleFactor</t>
  </si>
  <si>
    <t>Counter00008.Show</t>
  </si>
  <si>
    <t>Counter00008.Selected</t>
  </si>
  <si>
    <t>Counter00008.Minimum</t>
  </si>
  <si>
    <t>Counter00008.Maximum</t>
  </si>
  <si>
    <t>Counter00008.Average</t>
  </si>
  <si>
    <t>Counter00008.StatisticStatus</t>
  </si>
  <si>
    <t>Counter00008.Data</t>
  </si>
  <si>
    <t>Counter00009.Path</t>
  </si>
  <si>
    <t>Counter00009.Color</t>
  </si>
  <si>
    <t>Counter00009.Width</t>
  </si>
  <si>
    <t>Counter00009.LineStyle</t>
  </si>
  <si>
    <t>Counter00009.ScaleFactor</t>
  </si>
  <si>
    <t>Counter00009.Show</t>
  </si>
  <si>
    <t>Counter00009.Selected</t>
  </si>
  <si>
    <t>Counter00009.Minimum</t>
  </si>
  <si>
    <t>Counter00009.Maximum</t>
  </si>
  <si>
    <t>Counter00009.Average</t>
  </si>
  <si>
    <t>Counter00009.StatisticStatus</t>
  </si>
  <si>
    <t>Counter00009.Data</t>
  </si>
  <si>
    <t>Selected: %s</t>
  </si>
  <si>
    <t>ID1</t>
  </si>
  <si>
    <t>ID2</t>
  </si>
  <si>
    <t>ID3</t>
  </si>
  <si>
    <t>ID4</t>
  </si>
  <si>
    <t>ID5</t>
  </si>
  <si>
    <t>ID6</t>
  </si>
  <si>
    <t>ID7</t>
  </si>
  <si>
    <t>ID8</t>
  </si>
  <si>
    <t>ID9</t>
  </si>
  <si>
    <t>Lemezmeghajtó olvasási arány</t>
  </si>
  <si>
    <t>WIDTH</t>
  </si>
  <si>
    <t>HEIGHT</t>
  </si>
  <si>
    <t>CLASSID</t>
  </si>
  <si>
    <t>&gt;</t>
  </si>
  <si>
    <t>C:\L_Zoli\adatgyujtes\LAPTOP-IQSFHIU1_20240313-000001\DataCollector01.blg</t>
  </si>
  <si>
    <t>Segoe</t>
  </si>
  <si>
    <t>UI</t>
  </si>
  <si>
    <t>\\LAPTOP-IQSFHIU1\Paging</t>
  </si>
  <si>
    <t>File(_Total)\%</t>
  </si>
  <si>
    <t>Usage</t>
  </si>
  <si>
    <t>Peak</t>
  </si>
  <si>
    <t>\\LAPTOP-IQSFHIU1\LogicalDisk(_Total)\%</t>
  </si>
  <si>
    <t>Disk</t>
  </si>
  <si>
    <t>Write</t>
  </si>
  <si>
    <t>Time</t>
  </si>
  <si>
    <t>Read</t>
  </si>
  <si>
    <t>Free</t>
  </si>
  <si>
    <t>Space</t>
  </si>
  <si>
    <t>\\LAPTOP-IQSFHIU1\Memory\%</t>
  </si>
  <si>
    <t>Committed</t>
  </si>
  <si>
    <t>Bytes</t>
  </si>
  <si>
    <t>In</t>
  </si>
  <si>
    <t>Use</t>
  </si>
  <si>
    <t>\\LAPTOP-IQSFHIU1\Processor(_Total)\%</t>
  </si>
  <si>
    <t>User</t>
  </si>
  <si>
    <t>Processor</t>
  </si>
  <si>
    <t>VALUE="458755"</t>
  </si>
  <si>
    <t>NAME="_ExtentX"</t>
  </si>
  <si>
    <t>VALUE="20743"</t>
  </si>
  <si>
    <t>NAME="_ExtentY"</t>
  </si>
  <si>
    <t>VALUE="14288"</t>
  </si>
  <si>
    <t>NAME="DisplayType"</t>
  </si>
  <si>
    <t>VALUE="3"</t>
  </si>
  <si>
    <t>NAME="ReportValueType"</t>
  </si>
  <si>
    <t>VALUE="0"</t>
  </si>
  <si>
    <t>NAME="MaximumScale"</t>
  </si>
  <si>
    <t>VALUE="100"</t>
  </si>
  <si>
    <t>NAME="MinimumScale"</t>
  </si>
  <si>
    <t>NAME="ShowLegend"</t>
  </si>
  <si>
    <t>VALUE="1"</t>
  </si>
  <si>
    <t>NAME="ShowToolbar"</t>
  </si>
  <si>
    <t>NAME="ShowScaleLabels"</t>
  </si>
  <si>
    <t>NAME="ShowHorizontalGrid"</t>
  </si>
  <si>
    <t>NAME="ShowVerticalGrid"</t>
  </si>
  <si>
    <t>NAME="ShowValueBar"</t>
  </si>
  <si>
    <t>NAME="ManualUpdate"</t>
  </si>
  <si>
    <t>NAME="Highlight"</t>
  </si>
  <si>
    <t>NAME="ReadOnly"</t>
  </si>
  <si>
    <t>NAME="MonitorDuplicateInstances"</t>
  </si>
  <si>
    <t>NAME="UpdateInterval"</t>
  </si>
  <si>
    <t>NAME="DisplayFilter"</t>
  </si>
  <si>
    <t>NAME="BackColorCtl"</t>
  </si>
  <si>
    <t>VALUE="-2147483633"</t>
  </si>
  <si>
    <t>NAME="ForeColor"</t>
  </si>
  <si>
    <t>VALUE="-1"</t>
  </si>
  <si>
    <t>NAME="BackColor"</t>
  </si>
  <si>
    <t>NAME="GridColor"</t>
  </si>
  <si>
    <t>VALUE="8421504"</t>
  </si>
  <si>
    <t>NAME="TimeBarColor"</t>
  </si>
  <si>
    <t>VALUE="255"</t>
  </si>
  <si>
    <t>NAME="BorderStyle"</t>
  </si>
  <si>
    <t>NAME="TimeAxisLabels"</t>
  </si>
  <si>
    <t>NAME="Tooltip"</t>
  </si>
  <si>
    <t>NAME="NextCounterColor"</t>
  </si>
  <si>
    <t>VALUE="9"</t>
  </si>
  <si>
    <t>NAME="NextCounterWidth"</t>
  </si>
  <si>
    <t>NAME="NextCounterLineStyle"</t>
  </si>
  <si>
    <t>NAME="MaximumSamples"</t>
  </si>
  <si>
    <t>VALUE="23"</t>
  </si>
  <si>
    <t>NAME="GraphTitle"</t>
  </si>
  <si>
    <t>VALUE=""</t>
  </si>
  <si>
    <t>NAME="YAxisLabel"</t>
  </si>
  <si>
    <t>NAME="DigitGrouping"</t>
  </si>
  <si>
    <t>NAME="WrapTimeLine"</t>
  </si>
  <si>
    <t>NAME="DataSourceType"</t>
  </si>
  <si>
    <t>NAME="SqlDsnName"</t>
  </si>
  <si>
    <t>NAME="SqlLogSetName"</t>
  </si>
  <si>
    <t>NAME="LogFileName001"</t>
  </si>
  <si>
    <t>VALUE="C:\L_Zoli\adatgyujtes\LAPTOP-IQSFHIU1_20240313-000001\DataCollector01.blg"</t>
  </si>
  <si>
    <t>NAME="LogFileCount"</t>
  </si>
  <si>
    <t>NAME="AmbientFont"</t>
  </si>
  <si>
    <t>NAME="FontName"</t>
  </si>
  <si>
    <t>VALUE="Segoe</t>
  </si>
  <si>
    <t>UI"</t>
  </si>
  <si>
    <t>NAME="FontSize"</t>
  </si>
  <si>
    <t>NAME="FontItalic"</t>
  </si>
  <si>
    <t>NAME="FontUnderline"</t>
  </si>
  <si>
    <t>NAME="FontStrikethrough"</t>
  </si>
  <si>
    <t>NAME="FontWeight"</t>
  </si>
  <si>
    <t>VALUE="400"</t>
  </si>
  <si>
    <t>NAME="LegendColumnWidths"</t>
  </si>
  <si>
    <t>VALUE="</t>
  </si>
  <si>
    <t>0.160526315789474"</t>
  </si>
  <si>
    <t>NAME="LegendSortDirection"</t>
  </si>
  <si>
    <t>VALUE="-2"</t>
  </si>
  <si>
    <t>NAME="LegendSortColumn"</t>
  </si>
  <si>
    <t>NAME="CounterCount"</t>
  </si>
  <si>
    <t>NAME="SampleCount"</t>
  </si>
  <si>
    <t>NAME="SamplesSoFar"</t>
  </si>
  <si>
    <t>VALUE="43"</t>
  </si>
  <si>
    <t>NAME="SampleIndex"</t>
  </si>
  <si>
    <t>VALUE="20"</t>
  </si>
  <si>
    <t>NAME="StepNumber"</t>
  </si>
  <si>
    <t>VALUE="19"</t>
  </si>
  <si>
    <t>NAME="TimeStamps"</t>
  </si>
  <si>
    <t>VALUE="133548365158980000</t>
  </si>
  <si>
    <t>133548365387710000"</t>
  </si>
  <si>
    <t>NAME="Counter00001.Path"</t>
  </si>
  <si>
    <t>VALUE="\\LAPTOP-IQSFHIU1\Paging</t>
  </si>
  <si>
    <t>Peak"</t>
  </si>
  <si>
    <t>NAME="Counter00001.Color"</t>
  </si>
  <si>
    <t>NAME="Counter00001.Width"</t>
  </si>
  <si>
    <t>NAME="Counter00001.LineStyle"</t>
  </si>
  <si>
    <t>NAME="Counter00001.ScaleFactor"</t>
  </si>
  <si>
    <t>NAME="Counter00001.Show"</t>
  </si>
  <si>
    <t>NAME="Counter00001.Selected"</t>
  </si>
  <si>
    <t>NAME="Counter00001.Minimum"</t>
  </si>
  <si>
    <t>VALUE="33.028084891183"</t>
  </si>
  <si>
    <t>NAME="Counter00001.Maximum"</t>
  </si>
  <si>
    <t>NAME="Counter00001.Average"</t>
  </si>
  <si>
    <t>NAME="Counter00001.StatisticStatus"</t>
  </si>
  <si>
    <t>NAME="Counter00001.Data"</t>
  </si>
  <si>
    <t>VALUE="33.028084891183</t>
  </si>
  <si>
    <t>33.028084891183"</t>
  </si>
  <si>
    <t>NAME="Counter00002.Path"</t>
  </si>
  <si>
    <t>Usage"</t>
  </si>
  <si>
    <t>NAME="Counter00002.Color"</t>
  </si>
  <si>
    <t>VALUE="65280"</t>
  </si>
  <si>
    <t>NAME="Counter00002.Width"</t>
  </si>
  <si>
    <t>NAME="Counter00002.LineStyle"</t>
  </si>
  <si>
    <t>NAME="Counter00002.ScaleFactor"</t>
  </si>
  <si>
    <t>NAME="Counter00002.Show"</t>
  </si>
  <si>
    <t>NAME="Counter00002.Selected"</t>
  </si>
  <si>
    <t>NAME="Counter00002.Minimum"</t>
  </si>
  <si>
    <t>VALUE="8.51287841796875"</t>
  </si>
  <si>
    <t>NAME="Counter00002.Maximum"</t>
  </si>
  <si>
    <t>VALUE="12.013680594308"</t>
  </si>
  <si>
    <t>NAME="Counter00002.Average"</t>
  </si>
  <si>
    <t>VALUE="9.57677616095691"</t>
  </si>
  <si>
    <t>NAME="Counter00002.StatisticStatus"</t>
  </si>
  <si>
    <t>NAME="Counter00002.Data"</t>
  </si>
  <si>
    <t>VALUE="11.9777134486607</t>
  </si>
  <si>
    <t>8.51287841796875"</t>
  </si>
  <si>
    <t>NAME="Counter00003.Path"</t>
  </si>
  <si>
    <t>VALUE="\\LAPTOP-IQSFHIU1\LogicalDisk(_Total)\%</t>
  </si>
  <si>
    <t>Time"</t>
  </si>
  <si>
    <t>NAME="Counter00003.Color"</t>
  </si>
  <si>
    <t>VALUE="10907866"</t>
  </si>
  <si>
    <t>NAME="Counter00003.Width"</t>
  </si>
  <si>
    <t>NAME="Counter00003.LineStyle"</t>
  </si>
  <si>
    <t>NAME="Counter00003.ScaleFactor"</t>
  </si>
  <si>
    <t>NAME="Counter00003.Show"</t>
  </si>
  <si>
    <t>NAME="Counter00003.Selected"</t>
  </si>
  <si>
    <t>NAME="Counter00003.Minimum"</t>
  </si>
  <si>
    <t>NAME="Counter00003.Maximum"</t>
  </si>
  <si>
    <t>VALUE="5.06027864005362E-02"</t>
  </si>
  <si>
    <t>NAME="Counter00003.Average"</t>
  </si>
  <si>
    <t>VALUE="1.42423739753418E-02"</t>
  </si>
  <si>
    <t>NAME="Counter00003.StatisticStatus"</t>
  </si>
  <si>
    <t>NAME="Counter00003.Data"</t>
  </si>
  <si>
    <t>VALUE="2.99759455917949E-02</t>
  </si>
  <si>
    <t>-1"</t>
  </si>
  <si>
    <t>NAME="Counter00004.Path"</t>
  </si>
  <si>
    <t>NAME="Counter00004.Color"</t>
  </si>
  <si>
    <t>VALUE="16711680"</t>
  </si>
  <si>
    <t>NAME="Counter00004.Width"</t>
  </si>
  <si>
    <t>NAME="Counter00004.LineStyle"</t>
  </si>
  <si>
    <t>NAME="Counter00004.ScaleFactor"</t>
  </si>
  <si>
    <t>NAME="Counter00004.Show"</t>
  </si>
  <si>
    <t>NAME="Counter00004.Selected"</t>
  </si>
  <si>
    <t>NAME="Counter00004.Minimum"</t>
  </si>
  <si>
    <t>NAME="Counter00004.Maximum"</t>
  </si>
  <si>
    <t>VALUE="7.89740654869064E-02"</t>
  </si>
  <si>
    <t>NAME="Counter00004.Average"</t>
  </si>
  <si>
    <t>VALUE="2.13877997151089E-02"</t>
  </si>
  <si>
    <t>NAME="Counter00004.StatisticStatus"</t>
  </si>
  <si>
    <t>NAME="Counter00004.Data"</t>
  </si>
  <si>
    <t>VALUE="4.41273435546592E-02</t>
  </si>
  <si>
    <t>NAME="Counter00005.Path"</t>
  </si>
  <si>
    <t>NAME="Counter00005.Color"</t>
  </si>
  <si>
    <t>VALUE="65535"</t>
  </si>
  <si>
    <t>NAME="Counter00005.Width"</t>
  </si>
  <si>
    <t>NAME="Counter00005.LineStyle"</t>
  </si>
  <si>
    <t>NAME="Counter00005.ScaleFactor"</t>
  </si>
  <si>
    <t>NAME="Counter00005.Show"</t>
  </si>
  <si>
    <t>NAME="Counter00005.Selected"</t>
  </si>
  <si>
    <t>NAME="Counter00005.Minimum"</t>
  </si>
  <si>
    <t>NAME="Counter00005.Maximum"</t>
  </si>
  <si>
    <t>VALUE="5.37951093987297E-02"</t>
  </si>
  <si>
    <t>NAME="Counter00005.Average"</t>
  </si>
  <si>
    <t>VALUE="7.14542573976706E-03"</t>
  </si>
  <si>
    <t>NAME="Counter00005.StatisticStatus"</t>
  </si>
  <si>
    <t>NAME="Counter00005.Data"</t>
  </si>
  <si>
    <t>VALUE="1.41513979628643E-02</t>
  </si>
  <si>
    <t>NAME="Counter00006.Path"</t>
  </si>
  <si>
    <t>Space"</t>
  </si>
  <si>
    <t>NAME="Counter00006.Color"</t>
  </si>
  <si>
    <t>VALUE="16760576"</t>
  </si>
  <si>
    <t>NAME="Counter00006.Width"</t>
  </si>
  <si>
    <t>NAME="Counter00006.LineStyle"</t>
  </si>
  <si>
    <t>NAME="Counter00006.ScaleFactor"</t>
  </si>
  <si>
    <t>NAME="Counter00006.Show"</t>
  </si>
  <si>
    <t>NAME="Counter00006.Selected"</t>
  </si>
  <si>
    <t>NAME="Counter00006.Minimum"</t>
  </si>
  <si>
    <t>VALUE="83.1131760596114"</t>
  </si>
  <si>
    <t>NAME="Counter00006.Maximum"</t>
  </si>
  <si>
    <t>VALUE="83.1137903567633"</t>
  </si>
  <si>
    <t>NAME="Counter00006.Average"</t>
  </si>
  <si>
    <t>VALUE="83.1133630196141"</t>
  </si>
  <si>
    <t>NAME="Counter00006.StatisticStatus"</t>
  </si>
  <si>
    <t>NAME="Counter00006.Data"</t>
  </si>
  <si>
    <t>VALUE="83.1137903567633</t>
  </si>
  <si>
    <t>83.1131760596114"</t>
  </si>
  <si>
    <t>NAME="Counter00007.Path"</t>
  </si>
  <si>
    <t>VALUE="\\LAPTOP-IQSFHIU1\Memory\%</t>
  </si>
  <si>
    <t>Use"</t>
  </si>
  <si>
    <t>NAME="Counter00007.Color"</t>
  </si>
  <si>
    <t>VALUE="16711935"</t>
  </si>
  <si>
    <t>NAME="Counter00007.Width"</t>
  </si>
  <si>
    <t>NAME="Counter00007.LineStyle"</t>
  </si>
  <si>
    <t>NAME="Counter00007.ScaleFactor"</t>
  </si>
  <si>
    <t>NAME="Counter00007.Show"</t>
  </si>
  <si>
    <t>NAME="Counter00007.Selected"</t>
  </si>
  <si>
    <t>NAME="Counter00007.Minimum"</t>
  </si>
  <si>
    <t>VALUE="63.058433929239"</t>
  </si>
  <si>
    <t>NAME="Counter00007.Maximum"</t>
  </si>
  <si>
    <t>VALUE="64.4154805141537"</t>
  </si>
  <si>
    <t>NAME="Counter00007.Average"</t>
  </si>
  <si>
    <t>VALUE="64.0898182793203"</t>
  </si>
  <si>
    <t>NAME="Counter00007.StatisticStatus"</t>
  </si>
  <si>
    <t>NAME="Counter00007.Data"</t>
  </si>
  <si>
    <t>VALUE="63.2880344435778</t>
  </si>
  <si>
    <t>64.4154805141537"</t>
  </si>
  <si>
    <t>NAME="Counter00008.Path"</t>
  </si>
  <si>
    <t>VALUE="\\LAPTOP-IQSFHIU1\Processor(_Total)\%</t>
  </si>
  <si>
    <t>NAME="Counter00008.Color"</t>
  </si>
  <si>
    <t>VALUE="8388736"</t>
  </si>
  <si>
    <t>NAME="Counter00008.Width"</t>
  </si>
  <si>
    <t>NAME="Counter00008.LineStyle"</t>
  </si>
  <si>
    <t>NAME="Counter00008.ScaleFactor"</t>
  </si>
  <si>
    <t>NAME="Counter00008.Show"</t>
  </si>
  <si>
    <t>NAME="Counter00008.Selected"</t>
  </si>
  <si>
    <t>NAME="Counter00008.Minimum"</t>
  </si>
  <si>
    <t>NAME="Counter00008.Maximum"</t>
  </si>
  <si>
    <t>VALUE="0.484084108814588"</t>
  </si>
  <si>
    <t>NAME="Counter00008.Average"</t>
  </si>
  <si>
    <t>VALUE="0.152393449771463"</t>
  </si>
  <si>
    <t>NAME="Counter00008.StatisticStatus"</t>
  </si>
  <si>
    <t>NAME="Counter00008.Data"</t>
  </si>
  <si>
    <t>VALUE="0.340604442953704</t>
  </si>
  <si>
    <t>NAME="Counter00009.Path"</t>
  </si>
  <si>
    <t>NAME="Counter00009.Color"</t>
  </si>
  <si>
    <t>VALUE="55295"</t>
  </si>
  <si>
    <t>NAME="Counter00009.Width"</t>
  </si>
  <si>
    <t>NAME="Counter00009.LineStyle"</t>
  </si>
  <si>
    <t>NAME="Counter00009.ScaleFactor"</t>
  </si>
  <si>
    <t>NAME="Counter00009.Show"</t>
  </si>
  <si>
    <t>NAME="Counter00009.Selected"</t>
  </si>
  <si>
    <t>NAME="Counter00009.Minimum"</t>
  </si>
  <si>
    <t>NAME="Counter00009.Maximum"</t>
  </si>
  <si>
    <t>VALUE="2.28647715947207"</t>
  </si>
  <si>
    <t>NAME="Counter00009.Average"</t>
  </si>
  <si>
    <t>VALUE="0.580914991651351"</t>
  </si>
  <si>
    <t>NAME="Counter00009.StatisticStatus"</t>
  </si>
  <si>
    <t>NAME="Counter00009.Data"</t>
  </si>
  <si>
    <t>VALUE="0.729497459541517</t>
  </si>
  <si>
    <t>NAME="Selected:</t>
  </si>
  <si>
    <t>%s"</t>
  </si>
  <si>
    <t>&lt;</t>
  </si>
  <si>
    <t>OBJECT&gt;</t>
  </si>
  <si>
    <t>Lapozófájl max. kihaszn. %</t>
  </si>
  <si>
    <t>Lapozófájl kihaszn.%</t>
  </si>
  <si>
    <t>Lemezmeghajtó írási aránya%</t>
  </si>
  <si>
    <t>Lemezmeghajtó kihasznált.%</t>
  </si>
  <si>
    <t>%</t>
  </si>
  <si>
    <t>Szabad hely%</t>
  </si>
  <si>
    <t>Előjegyzett memória kihaszn.%</t>
  </si>
  <si>
    <t>A processzor kihasználtsága %</t>
  </si>
  <si>
    <t>0.160212604403948"/&gt;</t>
  </si>
  <si>
    <t>133551862451680000"/&gt;</t>
  </si>
  <si>
    <t>3.8909912109375"/&gt;</t>
  </si>
  <si>
    <t>3.89080047607422"/&gt;</t>
  </si>
  <si>
    <t>80.5367833929781"/&gt;</t>
  </si>
  <si>
    <t>56.3231547028579"/&gt;</t>
  </si>
  <si>
    <t>&lt;PARAM NAME</t>
  </si>
  <si>
    <t>_Version VALUE</t>
  </si>
  <si>
    <t>_ExtentX VALUE</t>
  </si>
  <si>
    <t>_ExtentY VALUE</t>
  </si>
  <si>
    <t>DisplayType VALUE</t>
  </si>
  <si>
    <t>ReportValueType VALUE</t>
  </si>
  <si>
    <t>MaximumScale VALUE</t>
  </si>
  <si>
    <t>MinimumScale VALUE</t>
  </si>
  <si>
    <t>ShowLegend VALUE</t>
  </si>
  <si>
    <t>ShowToolbar VALUE</t>
  </si>
  <si>
    <t>ShowScaleLabels VALUE</t>
  </si>
  <si>
    <t>ShowHorizontalGrid VALUE</t>
  </si>
  <si>
    <t>ShowVerticalGrid VALUE</t>
  </si>
  <si>
    <t>ShowValueBar VALUE</t>
  </si>
  <si>
    <t>ManualUpdate VALUE</t>
  </si>
  <si>
    <t>Highlight VALUE</t>
  </si>
  <si>
    <t>ReadOnly VALUE</t>
  </si>
  <si>
    <t>MonitorDuplicateInstances VALUE</t>
  </si>
  <si>
    <t>UpdateInterval VALUE</t>
  </si>
  <si>
    <t>DisplayFilter VALUE</t>
  </si>
  <si>
    <t>BackColorCtl VALUE</t>
  </si>
  <si>
    <t>ForeColor VALUE</t>
  </si>
  <si>
    <t>BackColor VALUE</t>
  </si>
  <si>
    <t>GridColor VALUE</t>
  </si>
  <si>
    <t>TimeBarColor VALUE</t>
  </si>
  <si>
    <t>BorderStyle VALUE</t>
  </si>
  <si>
    <t>TimeAxisLabels VALUE</t>
  </si>
  <si>
    <t>Tooltip VALUE</t>
  </si>
  <si>
    <t>NextCounterColor VALUE</t>
  </si>
  <si>
    <t>NextCounterWidth VALUE</t>
  </si>
  <si>
    <t>NextCounterLineStyle VALUE</t>
  </si>
  <si>
    <t>MaximumSamples VALUE</t>
  </si>
  <si>
    <t>GraphTitle VALUE</t>
  </si>
  <si>
    <t>YAxisLabel VALUE</t>
  </si>
  <si>
    <t>DigitGrouping VALUE</t>
  </si>
  <si>
    <t>WrapTimeLine VALUE</t>
  </si>
  <si>
    <t>DataSourceType VALUE</t>
  </si>
  <si>
    <t>SqlDsnName VALUE</t>
  </si>
  <si>
    <t>SqlLogSetName VALUE</t>
  </si>
  <si>
    <t>LogFileName001 VALUE</t>
  </si>
  <si>
    <t>LogFileCount VALUE</t>
  </si>
  <si>
    <t>AmbientFont VALUE</t>
  </si>
  <si>
    <t>LegendColumnWidths VALUE</t>
  </si>
  <si>
    <t>LegendSortDirection VALUE</t>
  </si>
  <si>
    <t>LegendSortColumn VALUE</t>
  </si>
  <si>
    <t>CounterCount VALUE</t>
  </si>
  <si>
    <t>SampleCount VALUE</t>
  </si>
  <si>
    <t>SamplesSoFar VALUE</t>
  </si>
  <si>
    <t>SampleIndex VALUE</t>
  </si>
  <si>
    <t>StepNumber VALUE</t>
  </si>
  <si>
    <t>TimeStamps VALUE</t>
  </si>
  <si>
    <t>Counter00001.Path VALUE</t>
  </si>
  <si>
    <t>Counter00001.Color VALUE</t>
  </si>
  <si>
    <t>Counter00001.Width VALUE</t>
  </si>
  <si>
    <t>Counter00001.LineStyle VALUE</t>
  </si>
  <si>
    <t>Counter00001.ScaleFactor VALUE</t>
  </si>
  <si>
    <t>Counter00001.Show VALUE</t>
  </si>
  <si>
    <t>Counter00001.Selected VALUE</t>
  </si>
  <si>
    <t>Counter00001.Minimum VALUE</t>
  </si>
  <si>
    <t>Counter00001.Maximum VALUE</t>
  </si>
  <si>
    <t>Counter00001.Average VALUE</t>
  </si>
  <si>
    <t>Counter00001.StatisticStatus VALUE</t>
  </si>
  <si>
    <t>Counter00001.Data VALUE</t>
  </si>
  <si>
    <t>Counter00002.Path VALUE</t>
  </si>
  <si>
    <t>Counter00002.Color VALUE</t>
  </si>
  <si>
    <t>Counter00002.Width VALUE</t>
  </si>
  <si>
    <t>Counter00002.LineStyle VALUE</t>
  </si>
  <si>
    <t>Counter00002.ScaleFactor VALUE</t>
  </si>
  <si>
    <t>Counter00002.Show VALUE</t>
  </si>
  <si>
    <t>Counter00002.Selected VALUE</t>
  </si>
  <si>
    <t>Counter00002.Minimum VALUE</t>
  </si>
  <si>
    <t>Counter00002.Maximum VALUE</t>
  </si>
  <si>
    <t>Counter00002.Average VALUE</t>
  </si>
  <si>
    <t>Counter00002.StatisticStatus VALUE</t>
  </si>
  <si>
    <t>Counter00002.Data VALUE</t>
  </si>
  <si>
    <t>Counter00003.Path VALUE</t>
  </si>
  <si>
    <t>Counter00003.Color VALUE</t>
  </si>
  <si>
    <t>Counter00003.Width VALUE</t>
  </si>
  <si>
    <t>Counter00003.LineStyle VALUE</t>
  </si>
  <si>
    <t>Counter00003.ScaleFactor VALUE</t>
  </si>
  <si>
    <t>Counter00003.Show VALUE</t>
  </si>
  <si>
    <t>Counter00003.Selected VALUE</t>
  </si>
  <si>
    <t>Counter00003.Minimum VALUE</t>
  </si>
  <si>
    <t>Counter00003.Maximum VALUE</t>
  </si>
  <si>
    <t>Counter00003.Average VALUE</t>
  </si>
  <si>
    <t>Counter00003.StatisticStatus VALUE</t>
  </si>
  <si>
    <t>Counter00003.Data VALUE</t>
  </si>
  <si>
    <t>Counter00004.Path VALUE</t>
  </si>
  <si>
    <t>Counter00004.Color VALUE</t>
  </si>
  <si>
    <t>Counter00004.Width VALUE</t>
  </si>
  <si>
    <t>Counter00004.LineStyle VALUE</t>
  </si>
  <si>
    <t>Counter00004.ScaleFactor VALUE</t>
  </si>
  <si>
    <t>Counter00004.Show VALUE</t>
  </si>
  <si>
    <t>Counter00004.Selected VALUE</t>
  </si>
  <si>
    <t>Counter00004.Minimum VALUE</t>
  </si>
  <si>
    <t>Counter00004.Maximum VALUE</t>
  </si>
  <si>
    <t>Counter00004.Average VALUE</t>
  </si>
  <si>
    <t>Counter00004.StatisticStatus VALUE</t>
  </si>
  <si>
    <t>Counter00004.Data VALUE</t>
  </si>
  <si>
    <t>Counter00005.Path VALUE</t>
  </si>
  <si>
    <t>Counter00005.Color VALUE</t>
  </si>
  <si>
    <t>Counter00005.Width VALUE</t>
  </si>
  <si>
    <t>Counter00005.LineStyle VALUE</t>
  </si>
  <si>
    <t>Counter00005.ScaleFactor VALUE</t>
  </si>
  <si>
    <t>Counter00005.Show VALUE</t>
  </si>
  <si>
    <t>Counter00005.Selected VALUE</t>
  </si>
  <si>
    <t>Counter00005.Minimum VALUE</t>
  </si>
  <si>
    <t>Counter00005.Maximum VALUE</t>
  </si>
  <si>
    <t>Counter00005.Average VALUE</t>
  </si>
  <si>
    <t>Counter00005.StatisticStatus VALUE</t>
  </si>
  <si>
    <t>Counter00005.Data VALUE</t>
  </si>
  <si>
    <t>Counter00006.Path VALUE</t>
  </si>
  <si>
    <t>Counter00006.Color VALUE</t>
  </si>
  <si>
    <t>Counter00006.Width VALUE</t>
  </si>
  <si>
    <t>Counter00006.LineStyle VALUE</t>
  </si>
  <si>
    <t>Counter00006.ScaleFactor VALUE</t>
  </si>
  <si>
    <t>Counter00006.Show VALUE</t>
  </si>
  <si>
    <t>Counter00006.Selected VALUE</t>
  </si>
  <si>
    <t>Counter00006.Minimum VALUE</t>
  </si>
  <si>
    <t>Counter00006.Maximum VALUE</t>
  </si>
  <si>
    <t>Counter00006.Average VALUE</t>
  </si>
  <si>
    <t>Counter00006.StatisticStatus VALUE</t>
  </si>
  <si>
    <t>Counter00006.Data VALUE</t>
  </si>
  <si>
    <t>Counter00007.Path VALUE</t>
  </si>
  <si>
    <t>Counter00007.Color VALUE</t>
  </si>
  <si>
    <t>Counter00007.Width VALUE</t>
  </si>
  <si>
    <t>Counter00007.LineStyle VALUE</t>
  </si>
  <si>
    <t>Counter00007.ScaleFactor VALUE</t>
  </si>
  <si>
    <t>Counter00007.Show VALUE</t>
  </si>
  <si>
    <t>Counter00007.Selected VALUE</t>
  </si>
  <si>
    <t>Counter00007.Minimum VALUE</t>
  </si>
  <si>
    <t>Counter00007.Maximum VALUE</t>
  </si>
  <si>
    <t>Counter00007.Average VALUE</t>
  </si>
  <si>
    <t>Counter00007.StatisticStatus VALUE</t>
  </si>
  <si>
    <t>Counter00007.Data VALUE</t>
  </si>
  <si>
    <t>Counter00008.Path VALUE</t>
  </si>
  <si>
    <t>Counter00008.Color VALUE</t>
  </si>
  <si>
    <t>Counter00008.Width VALUE</t>
  </si>
  <si>
    <t>Counter00008.LineStyle VALUE</t>
  </si>
  <si>
    <t>Counter00008.ScaleFactor VALUE</t>
  </si>
  <si>
    <t>Counter00008.Show VALUE</t>
  </si>
  <si>
    <t>Counter00008.Selected VALUE</t>
  </si>
  <si>
    <t>Counter00008.Minimum VALUE</t>
  </si>
  <si>
    <t>Counter00008.Maximum VALUE</t>
  </si>
  <si>
    <t>Counter00008.Average VALUE</t>
  </si>
  <si>
    <t>Counter00008.StatisticStatus VALUE</t>
  </si>
  <si>
    <t>Counter00008.Data VALUE</t>
  </si>
  <si>
    <t>Counter00009.Path VALUE</t>
  </si>
  <si>
    <t>Counter00009.Color VALUE</t>
  </si>
  <si>
    <t>Counter00009.Width VALUE</t>
  </si>
  <si>
    <t>Counter00009.LineStyle VALUE</t>
  </si>
  <si>
    <t>Counter00009.ScaleFactor VALUE</t>
  </si>
  <si>
    <t>Counter00009.Show VALUE</t>
  </si>
  <si>
    <t>Counter00009.Selected VALUE</t>
  </si>
  <si>
    <t>Counter00009.Minimum VALUE</t>
  </si>
  <si>
    <t>Counter00009.Maximum VALUE</t>
  </si>
  <si>
    <t>Counter00009.Average VALUE</t>
  </si>
  <si>
    <t>Counter00009.StatisticStatus VALUE</t>
  </si>
  <si>
    <t>Counter00009.Data VALUE</t>
  </si>
  <si>
    <t>Selected: %s VALUE</t>
  </si>
  <si>
    <t>C:\L_Zoli\adatgyujtes\LAPTOP-IQSFHIU1_20240317-000004\DataCollector01.blg</t>
  </si>
  <si>
    <t>\\LAPTOP-IQSFHIU1\Paging File(_Total)\% Usage Peak</t>
  </si>
  <si>
    <t>\\LAPTOP-IQSFHIU1\Paging File(_Total)\% Usage</t>
  </si>
  <si>
    <t>\\LAPTOP-IQSFHIU1\LogicalDisk(_Total)\% Disk Write Time</t>
  </si>
  <si>
    <t>\\LAPTOP-IQSFHIU1\LogicalDisk(_Total)\% Disk Time</t>
  </si>
  <si>
    <t>\\LAPTOP-IQSFHIU1\LogicalDisk(_Total)\% Disk Read Time</t>
  </si>
  <si>
    <t>\\LAPTOP-IQSFHIU1\LogicalDisk(_Total)\% Free Space</t>
  </si>
  <si>
    <t>\\LAPTOP-IQSFHIU1\Memory\% Committed Bytes In Use</t>
  </si>
  <si>
    <t>\\LAPTOP-IQSFHIU1\Processor(_Total)\% User Time</t>
  </si>
  <si>
    <t>\\LAPTOP-IQSFHIU1\Processor(_Total)\% Processor Time</t>
  </si>
  <si>
    <t>ID átlag %</t>
  </si>
  <si>
    <t>A CPU felhasználói módú használatának aránya %</t>
  </si>
  <si>
    <t>Minél kisebb, annál nagyobb a kockázat</t>
  </si>
  <si>
    <t>Minél nagyobb, annál nagyobb a kockázat</t>
  </si>
  <si>
    <t>YO</t>
  </si>
  <si>
    <t>Azonosító:</t>
  </si>
  <si>
    <t>Objektumok:</t>
  </si>
  <si>
    <t>Attribútumok:</t>
  </si>
  <si>
    <t>Lépcsôk:</t>
  </si>
  <si>
    <t>Eltolás:</t>
  </si>
  <si>
    <t>Leírás:</t>
  </si>
  <si>
    <t>COCO Y0: 7698477</t>
  </si>
  <si>
    <t>Rangsor</t>
  </si>
  <si>
    <t>Lépcsôk(1)</t>
  </si>
  <si>
    <t>(11+50.1)/(2)=30.6</t>
  </si>
  <si>
    <t>(11+11)/(2)=11.05</t>
  </si>
  <si>
    <t>(11+19)/(2)=15.05</t>
  </si>
  <si>
    <t>(914.4+914.4)/(2)=914.35</t>
  </si>
  <si>
    <t>(10+49.1)/(2)=29.6</t>
  </si>
  <si>
    <t>(10+10)/(2)=10.05</t>
  </si>
  <si>
    <t>(10+18)/(2)=14.05</t>
  </si>
  <si>
    <t>(913.4+913.4)/(2)=913.35</t>
  </si>
  <si>
    <t>(9+9)/(2)=9</t>
  </si>
  <si>
    <t>(9+17)/(2)=13.05</t>
  </si>
  <si>
    <t>(912.4+912.4)/(2)=912.35</t>
  </si>
  <si>
    <t>(8+8)/(2)=8</t>
  </si>
  <si>
    <t>(8+16)/(2)=12.05</t>
  </si>
  <si>
    <t>(911.4+911.4)/(2)=911.35</t>
  </si>
  <si>
    <t>(7+7)/(2)=7</t>
  </si>
  <si>
    <t>(910.4+910.4)/(2)=910.35</t>
  </si>
  <si>
    <t>(6+6)/(2)=6</t>
  </si>
  <si>
    <t>(909.3+909.3)/(2)=909.35</t>
  </si>
  <si>
    <t>(5+5)/(2)=5</t>
  </si>
  <si>
    <t>(908.3+908.3)/(2)=908.35</t>
  </si>
  <si>
    <t>(4+4)/(2)=4</t>
  </si>
  <si>
    <t>(907.3+907.3)/(2)=907.35</t>
  </si>
  <si>
    <t>(3+3)/(2)=3</t>
  </si>
  <si>
    <t>(906.3+906.3)/(2)=906.35</t>
  </si>
  <si>
    <t>(2+2)/(2)=2</t>
  </si>
  <si>
    <t>(905.3+905.3)/(2)=905.35</t>
  </si>
  <si>
    <t>(1+1)/(2)=1</t>
  </si>
  <si>
    <t>(0+0)/(2)=0</t>
  </si>
  <si>
    <t>Lépcsôk(2)</t>
  </si>
  <si>
    <t>COCO:Y0</t>
  </si>
  <si>
    <t>Tény négyzetösszeg:</t>
  </si>
  <si>
    <t>Open url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</si>
  <si>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1.37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</si>
  <si>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0.07 mp (0 p)</t>
    </r>
  </si>
  <si>
    <t>Pozitív kockázat: Minél nagyobb az érték, annál nagyobb a kockázat</t>
  </si>
  <si>
    <t>Negatív kockázat: Minél kisebb az érték, annál nagyobb a kockázat</t>
  </si>
  <si>
    <t>Átlag</t>
  </si>
  <si>
    <t>Inverse</t>
  </si>
  <si>
    <t>Yo</t>
  </si>
  <si>
    <t>COCO Y0: 9857454</t>
  </si>
  <si>
    <t>(49.9+11)/(2)=30.4</t>
  </si>
  <si>
    <t>(943.6+11)/(2)=477.25</t>
  </si>
  <si>
    <t>(11+11)/(2)=10.95</t>
  </si>
  <si>
    <t>(19+11)/(2)=14.95</t>
  </si>
  <si>
    <t>(11+990.4)/(2)=500.7</t>
  </si>
  <si>
    <t>(48.9+10)/(2)=29.4</t>
  </si>
  <si>
    <t>(942.6+10)/(2)=476.25</t>
  </si>
  <si>
    <t>(10+10)/(2)=9.95</t>
  </si>
  <si>
    <t>(18+10)/(2)=13.95</t>
  </si>
  <si>
    <t>(10+989.5)/(2)=499.7</t>
  </si>
  <si>
    <t>(47.9+9)/(2)=28.45</t>
  </si>
  <si>
    <t>(941.6+9)/(2)=475.3</t>
  </si>
  <si>
    <t>(17+9)/(2)=12.95</t>
  </si>
  <si>
    <t>(9+988.5)/(2)=498.7</t>
  </si>
  <si>
    <t>(46.9+8)/(2)=27.45</t>
  </si>
  <si>
    <t>(940.6+8)/(2)=474.3</t>
  </si>
  <si>
    <t>(16+8)/(2)=11.95</t>
  </si>
  <si>
    <t>(8+987.5)/(2)=497.7</t>
  </si>
  <si>
    <t>(45.9+7)/(2)=26.45</t>
  </si>
  <si>
    <t>(939.6+7)/(2)=473.3</t>
  </si>
  <si>
    <t>(15+7)/(2)=10.95</t>
  </si>
  <si>
    <t>(7+986.5)/(2)=496.7</t>
  </si>
  <si>
    <t>(44.9+6)/(2)=25.45</t>
  </si>
  <si>
    <t>(938.6+6)/(2)=472.3</t>
  </si>
  <si>
    <t>(14+6)/(2)=9.95</t>
  </si>
  <si>
    <t>(6+985.5)/(2)=495.7</t>
  </si>
  <si>
    <t>(43.9+5)/(2)=24.45</t>
  </si>
  <si>
    <t>(937.6+5)/(2)=471.3</t>
  </si>
  <si>
    <t>(5+984.5)/(2)=494.75</t>
  </si>
  <si>
    <t>(42.9+4)/(2)=23.45</t>
  </si>
  <si>
    <t>(936.6+4)/(2)=470.3</t>
  </si>
  <si>
    <t>(4+983.5)/(2)=493.75</t>
  </si>
  <si>
    <t>(935.6+3)/(2)=469.3</t>
  </si>
  <si>
    <t>(3+982.5)/(2)=492.75</t>
  </si>
  <si>
    <t>(934.6+2)/(2)=468.3</t>
  </si>
  <si>
    <t>(2+981.5)/(2)=491.75</t>
  </si>
  <si>
    <r>
      <t>A futtatás idôtartama: </t>
    </r>
    <r>
      <rPr>
        <b/>
        <sz val="7"/>
        <color rgb="FF333333"/>
        <rFont val="Verdana"/>
        <family val="2"/>
        <charset val="238"/>
      </rPr>
      <t>0.06 mp (0 p)</t>
    </r>
  </si>
  <si>
    <t>irány</t>
  </si>
  <si>
    <t>Y0</t>
  </si>
  <si>
    <t>COCO Y0: 6190339</t>
  </si>
  <si>
    <t>(965.6+33)/(2)=499.3</t>
  </si>
  <si>
    <t>(9+954.6)/(2)=481.8</t>
  </si>
  <si>
    <t>(23+16)/(2)=19.5</t>
  </si>
  <si>
    <t>(13+9)/(2)=11</t>
  </si>
  <si>
    <t>(964.6+32)/(2)=498.3</t>
  </si>
  <si>
    <t>(8+953.6)/(2)=480.8</t>
  </si>
  <si>
    <t>(22+15)/(2)=18.5</t>
  </si>
  <si>
    <t>(12+8)/(2)=10</t>
  </si>
  <si>
    <t>(963.6+31)/(2)=497.3</t>
  </si>
  <si>
    <t>(7+952.6)/(2)=479.8</t>
  </si>
  <si>
    <t>(21+14)/(2)=17.5</t>
  </si>
  <si>
    <t>(11+7)/(2)=9</t>
  </si>
  <si>
    <t>(962.6+30)/(2)=496.3</t>
  </si>
  <si>
    <t>(6+951.6)/(2)=478.8</t>
  </si>
  <si>
    <t>(20+13)/(2)=16.5</t>
  </si>
  <si>
    <t>(10+6)/(2)=8</t>
  </si>
  <si>
    <t>(955.6+23)/(2)=489.3</t>
  </si>
  <si>
    <t>(5+950.6)/(2)=477.8</t>
  </si>
  <si>
    <t>(17+8)/(2)=12.5</t>
  </si>
  <si>
    <t>(9+5)/(2)=7</t>
  </si>
  <si>
    <t>(949.6+17)/(2)=483.3</t>
  </si>
  <si>
    <t>(4+949.6)/(2)=476.8</t>
  </si>
  <si>
    <t>(16+7)/(2)=11.5</t>
  </si>
  <si>
    <t>(8+4)/(2)=6</t>
  </si>
  <si>
    <t>(948.6+16)/(2)=482.3</t>
  </si>
  <si>
    <t>(3+948.6)/(2)=475.8</t>
  </si>
  <si>
    <t>(15+6)/(2)=10.5</t>
  </si>
  <si>
    <t>(7+3)/(2)=5</t>
  </si>
  <si>
    <t>(947.6+2)/(2)=474.8</t>
  </si>
  <si>
    <t>(2+947.6)/(2)=474.8</t>
  </si>
  <si>
    <t>(6+2)/(2)=4</t>
  </si>
  <si>
    <t>(935.6+1)/(2)=468.3</t>
  </si>
  <si>
    <t>(1+946.6)/(2)=473.8</t>
  </si>
  <si>
    <t>(934.6+0)/(2)=467.3</t>
  </si>
  <si>
    <t>(0+945.6)/(2)=472.8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</si>
  <si>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1.36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</si>
  <si>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0.08 mp (0 p)</t>
    </r>
  </si>
  <si>
    <t>inverse</t>
  </si>
  <si>
    <t>COCO Y0: 4580752</t>
  </si>
  <si>
    <t>(33+984.4)/(2)=508.75</t>
  </si>
  <si>
    <t>(9+974.4)/(2)=491.7</t>
  </si>
  <si>
    <t>(9+962.4)/(2)=485.7</t>
  </si>
  <si>
    <t>(16+11)/(2)=13.5</t>
  </si>
  <si>
    <t>(960.4+13)/(2)=486.7</t>
  </si>
  <si>
    <t>(32+983.4)/(2)=507.75</t>
  </si>
  <si>
    <t>(8+973.4)/(2)=490.7</t>
  </si>
  <si>
    <t>(8+961.4)/(2)=484.7</t>
  </si>
  <si>
    <t>(15+10)/(2)=12.5</t>
  </si>
  <si>
    <t>(959.4+12)/(2)=485.7</t>
  </si>
  <si>
    <t>(18+18)/(2)=18</t>
  </si>
  <si>
    <t>(7+972.4)/(2)=489.7</t>
  </si>
  <si>
    <t>(7+960.4)/(2)=483.7</t>
  </si>
  <si>
    <t>(14+9)/(2)=11.5</t>
  </si>
  <si>
    <t>(958.4+7)/(2)=482.7</t>
  </si>
  <si>
    <t>(17+17)/(2)=17</t>
  </si>
  <si>
    <t>(6+959.4)/(2)=482.7</t>
  </si>
  <si>
    <t>(10+8)/(2)=9</t>
  </si>
  <si>
    <t>(957.4+6)/(2)=481.7</t>
  </si>
  <si>
    <t>(16+16)/(2)=16</t>
  </si>
  <si>
    <t>(5+958.4)/(2)=481.7</t>
  </si>
  <si>
    <t>(9+7)/(2)=8</t>
  </si>
  <si>
    <t>(956.4+5)/(2)=480.7</t>
  </si>
  <si>
    <t>(10+10)/(2)=10</t>
  </si>
  <si>
    <t>(8+6)/(2)=7</t>
  </si>
  <si>
    <t>(955.4+4)/(2)=479.7</t>
  </si>
  <si>
    <t>(954.4+3)/(2)=478.7</t>
  </si>
  <si>
    <t>(953.4+2)/(2)=477.7</t>
  </si>
  <si>
    <t>(952.4+1)/(2)=476.7</t>
  </si>
  <si>
    <t>(951.4+0)/(2)=475.7</t>
  </si>
  <si>
    <t>ID1 (%)</t>
  </si>
  <si>
    <t>ID2 (%)</t>
  </si>
  <si>
    <t>ID3 (%)</t>
  </si>
  <si>
    <t>ID4 (%)</t>
  </si>
  <si>
    <t>ID5 (%)</t>
  </si>
  <si>
    <t>ID6 (%)</t>
  </si>
  <si>
    <t>ID7 (%)</t>
  </si>
  <si>
    <t>ID8 (%)</t>
  </si>
  <si>
    <t>ID9 (%)</t>
  </si>
  <si>
    <t>T1 (sec)</t>
  </si>
  <si>
    <t>T2 (sec)</t>
  </si>
  <si>
    <t>T3 (sec)</t>
  </si>
  <si>
    <t>T4 (sec)</t>
  </si>
  <si>
    <t>T5 (sec)</t>
  </si>
  <si>
    <t>T6 (sec)</t>
  </si>
  <si>
    <t>T7 (sec)</t>
  </si>
  <si>
    <t>T8 (sec)</t>
  </si>
  <si>
    <t>T9 (sec)</t>
  </si>
  <si>
    <t>T10 (sec)</t>
  </si>
  <si>
    <t>Total (%)</t>
  </si>
  <si>
    <t>ID average (%)</t>
  </si>
  <si>
    <t>Direction</t>
  </si>
  <si>
    <t>T11 usb in (sec)</t>
  </si>
  <si>
    <t>T12 usb in (sec)</t>
  </si>
  <si>
    <t>T usb in average (sec)</t>
  </si>
  <si>
    <t>N/A</t>
  </si>
  <si>
    <t>T average (sec)</t>
  </si>
  <si>
    <t>OAM</t>
  </si>
  <si>
    <t>Nyers0</t>
  </si>
  <si>
    <t>NY1</t>
  </si>
  <si>
    <t>Ny2</t>
  </si>
  <si>
    <t>NY3</t>
  </si>
  <si>
    <t>NY4</t>
  </si>
  <si>
    <t>NY5</t>
  </si>
  <si>
    <t>NY6</t>
  </si>
  <si>
    <t>NY7</t>
  </si>
  <si>
    <t>NY8</t>
  </si>
  <si>
    <t>NY9</t>
  </si>
  <si>
    <t>NY10</t>
  </si>
  <si>
    <t>Ny11usb in</t>
  </si>
  <si>
    <t>Ny12usb in</t>
  </si>
  <si>
    <t>OAM Transp.</t>
  </si>
  <si>
    <t>OAM rang</t>
  </si>
  <si>
    <t>OAM rang 2</t>
  </si>
  <si>
    <t>Nyers0!A1</t>
  </si>
  <si>
    <t>Ny1'!A1</t>
  </si>
  <si>
    <t>Ny2'!A1</t>
  </si>
  <si>
    <t>Ny3'!A1</t>
  </si>
  <si>
    <t>Ny4'!A1</t>
  </si>
  <si>
    <t>Ny5'!A1</t>
  </si>
  <si>
    <t>Ny6'!A1</t>
  </si>
  <si>
    <t>Ny7'!A1</t>
  </si>
  <si>
    <t>Ny8'!A1</t>
  </si>
  <si>
    <t>Ny9'!A1</t>
  </si>
  <si>
    <t>Ny10'!A1</t>
  </si>
  <si>
    <t>NY11usb in'!A1</t>
  </si>
  <si>
    <t>NY12usb in'!A1</t>
  </si>
  <si>
    <t>OAM!A1</t>
  </si>
  <si>
    <t>OAM Transp.'!A1</t>
  </si>
  <si>
    <t>OAM rang'!A1</t>
  </si>
  <si>
    <t>OAM  rang 2'!A1</t>
  </si>
  <si>
    <t>T átlag (sec)</t>
  </si>
  <si>
    <t>Rekord típus</t>
  </si>
  <si>
    <t>Érték típus</t>
  </si>
  <si>
    <t>Nyers érték</t>
  </si>
  <si>
    <t>Rekordlezáró jel</t>
  </si>
  <si>
    <t>Paraméternév</t>
  </si>
  <si>
    <t>Adatforrás:</t>
  </si>
  <si>
    <t>Windows Performance Monitor (perfmon.msc)</t>
  </si>
  <si>
    <t>Mintavételi idő:</t>
  </si>
  <si>
    <t>Adattípus:</t>
  </si>
  <si>
    <t>Nyers exportált belső formátum</t>
  </si>
  <si>
    <t>Megjegyzés:</t>
  </si>
  <si>
    <t>Az elemzés kizárólag az aggregált statisztikai értékeket használja.</t>
  </si>
  <si>
    <t>A „Rekordlezáró jel” oszlop a Performance Monitor exportált belső formátumában használt &gt; karaktert tartalmazza.</t>
  </si>
  <si>
    <t>A "nyers érték" mező skalár értéket vagy belső mintapuffertt tartalmazhat.</t>
  </si>
  <si>
    <t>2 másodperc</t>
  </si>
  <si>
    <t>Nyers exportált belső formátum, szövegből oszlopokba konvertálva</t>
  </si>
  <si>
    <t>Lapok</t>
  </si>
  <si>
    <t>Hivatkozás</t>
  </si>
  <si>
    <r>
      <t xml:space="preserve">Az elemzés kizárólag a </t>
    </r>
    <r>
      <rPr>
        <b/>
        <sz val="12"/>
        <color rgb="FFFF0000"/>
        <rFont val="Times New Roman"/>
        <family val="1"/>
        <charset val="238"/>
      </rPr>
      <t>.Average</t>
    </r>
    <r>
      <rPr>
        <sz val="12"/>
        <color rgb="FFFF0000"/>
        <rFont val="Times New Roman"/>
        <family val="1"/>
        <charset val="238"/>
      </rPr>
      <t xml:space="preserve"> mezőket használja. A mező mértékegysége: %</t>
    </r>
  </si>
  <si>
    <r>
      <t xml:space="preserve">A </t>
    </r>
    <r>
      <rPr>
        <b/>
        <sz val="12"/>
        <color rgb="FFFF0000"/>
        <rFont val="Times New Roman"/>
        <family val="1"/>
        <charset val="238"/>
      </rPr>
      <t>.Data</t>
    </r>
    <r>
      <rPr>
        <sz val="12"/>
        <color rgb="FFFF0000"/>
        <rFont val="Times New Roman"/>
        <family val="1"/>
        <charset val="238"/>
      </rPr>
      <t xml:space="preserve"> végű paraméterek grafikus megjelenítést szolgálnak.</t>
    </r>
  </si>
  <si>
    <t>Tartalom</t>
  </si>
  <si>
    <t>Windows Perfomance Monitor-ból kinyert nyers adatokat tartalmazza a lap kockázatelemzés céljára.</t>
  </si>
  <si>
    <t>A nyers adatok egy Objektúm Attribútum Mártixba való rendezése az elemzés folytatásához.</t>
  </si>
  <si>
    <t>Az Objektúm Attribútum Mátrix transponálása és az adatok sorszámozása és elemzése COCO Y0 modellel.</t>
  </si>
  <si>
    <t>Az Objektúm Attribútum Mátrix rangsorolása és inverz rangsorolása. Elemzés a COCO Y0 modellel.</t>
  </si>
  <si>
    <t>Kockázat becslés és kockázat becslés inverz összehasonílitása és diagrammal szemléltetve.</t>
  </si>
  <si>
    <t>Paraméternév / Érték típus</t>
  </si>
  <si>
    <t>Becslés  pontszám</t>
  </si>
  <si>
    <t>Különbség Delta  pontszám</t>
  </si>
  <si>
    <t>Különbség Delta/Tény  pontszám</t>
  </si>
  <si>
    <t>Tény összeg pontszám:</t>
  </si>
  <si>
    <t>Becslés összeg pontszám:</t>
  </si>
  <si>
    <t>Becslés négyzetösszeg pontszám:</t>
  </si>
  <si>
    <t>Tény-becslés pontszám eltérés:</t>
  </si>
  <si>
    <t>Becslés pontszám</t>
  </si>
  <si>
    <t>Delta pontszám</t>
  </si>
  <si>
    <t>Delta/Tény pontszám</t>
  </si>
  <si>
    <t>Tény+0 jóságpont</t>
  </si>
  <si>
    <t>Tény pontszám összeg:</t>
  </si>
  <si>
    <t>Négyzetösszeg hiba pontszám:</t>
  </si>
  <si>
    <t>Tény négyzetösszeg pontszám:</t>
  </si>
  <si>
    <t>Becslés összeg ponszám:</t>
  </si>
  <si>
    <t>Tény ponszám összeg:</t>
  </si>
  <si>
    <t>Tény-becslés ponszám eltérés:</t>
  </si>
  <si>
    <t>Becslés négyzetösszeg ponszám:</t>
  </si>
  <si>
    <t>Négyzetösszeg hiba ponszám:</t>
  </si>
  <si>
    <t>Delta ponszám</t>
  </si>
  <si>
    <t>Delta/Tény ponszám</t>
  </si>
  <si>
    <t>NY1 – USB háttértár csatlakoztatása nélkül rögzített nyers adatok (1. mérési minta), elemzéshez sorokra rendezve.</t>
  </si>
  <si>
    <t>NY2 – USB háttértár csatlakoztatása nélkül rögzített nyers adatok (2. mérési minta), elemzéshez előkészítve.</t>
  </si>
  <si>
    <t>NY3 – USB háttértár csatlakoztatása nélkül végzett adatgyűjtés (3. mérési sorozat), strukturált formában.</t>
  </si>
  <si>
    <t>NY4 – USB háttértár nélküli rendszerterhelési adatok (4. minta), feldolgozás céljából tagolva.</t>
  </si>
  <si>
    <t>NY5 – USB periféria nélkül rögzített teljesítményadatok (5. mérés), elemzéshez rendezett formátumban.</t>
  </si>
  <si>
    <t>NY6 – USB eszköz nélküli referenciaadatok (6. mérési ciklus), soronként feldolgozva.</t>
  </si>
  <si>
    <t>NY7 – USB háttértár nélküli megfigyelési adatok (7. adatfelvétel), elemzési struktúrába rendezve.</t>
  </si>
  <si>
    <t>NY8 – USB eszköz csatlakoztatása nélkül készült nyers adatok (8. mérési sor), feldolgozva.</t>
  </si>
  <si>
    <t>NY9 – USB nélküli környezetben rögzített log alapú adatok (9. minta), elemzéshez igazítva.</t>
  </si>
  <si>
    <t>NY10 – USB háttértár nélküli rendszeradatok (10. mérési minta), strukturált adatállomány.</t>
  </si>
  <si>
    <t>Ny12usb in – USB háttértár csatlakoztatásával végzett adatgyűjtés (2. mérési minta), feldolgozásra előkészítve.</t>
  </si>
  <si>
    <t>Ny11usb in – USB háttértár csatlakoztatásával rögzített nyers adatok (1. mérési minta), elemzéshez sorokra bontva.</t>
  </si>
  <si>
    <t>ID5 sorszám</t>
  </si>
  <si>
    <t>ID2 sorszám</t>
  </si>
  <si>
    <t>ID3 sorszám</t>
  </si>
  <si>
    <t>ID4 sorszám</t>
  </si>
  <si>
    <t>ID6 sorszám</t>
  </si>
  <si>
    <t>ID7 sorszám</t>
  </si>
  <si>
    <t>ID8 sorszám</t>
  </si>
  <si>
    <t>ID9 sorszám</t>
  </si>
  <si>
    <t>Y0 jóságpont</t>
  </si>
  <si>
    <t>A Ny1–Ny10 jelű munkalapok azonos mérési módszertannal, de egymástól független mintavételezési ciklusokban rögzített adatokat tartalmaznak.</t>
  </si>
  <si>
    <t>ID2 pontszám</t>
  </si>
  <si>
    <t>ID3 pontszám</t>
  </si>
  <si>
    <t>ID4 pontszám</t>
  </si>
  <si>
    <t>ID5 pontszám</t>
  </si>
  <si>
    <t>ID6 pontszám</t>
  </si>
  <si>
    <t>ID7 pontszám</t>
  </si>
  <si>
    <t>ID8 pontszám</t>
  </si>
  <si>
    <t>ID9 pontszám</t>
  </si>
  <si>
    <t>T1 (sec) összeg:</t>
  </si>
  <si>
    <t>T10 (sec) összeg:</t>
  </si>
  <si>
    <t>ID1 sorszám</t>
  </si>
  <si>
    <t>T11 (sec)</t>
  </si>
  <si>
    <t>T12 (sec)</t>
  </si>
  <si>
    <t>T12 (sec) összeg:</t>
  </si>
  <si>
    <t>A színkódolás a kockázati szintet szemlélteti: zöld – alacsony kockázat, sárga – közepes kockázat, piros – magas kockázat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</si>
</sst>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9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4"/>
      <color rgb="FF000000"/>
      <name val="Times New Roman"/>
      <family val="1"/>
      <charset val="238"/>
    </font>
    <font>
      <sz val="7"/>
      <color rgb="FF000000"/>
      <name val="Verdana"/>
      <family val="2"/>
      <charset val="238"/>
    </font>
    <font>
      <b/>
      <sz val="7"/>
      <color rgb="FF000000"/>
      <name val="Verdana"/>
      <family val="2"/>
      <charset val="238"/>
    </font>
    <font>
      <b/>
      <sz val="5"/>
      <color rgb="FFFFFFFF"/>
      <name val="Verdana"/>
      <family val="2"/>
      <charset val="238"/>
    </font>
    <font>
      <sz val="5"/>
      <color rgb="FF333333"/>
      <name val="Verdana"/>
      <family val="2"/>
      <charset val="238"/>
    </font>
    <font>
      <sz val="8"/>
      <color rgb="FF333333"/>
      <name val="Verdana"/>
      <family val="2"/>
      <charset val="238"/>
    </font>
    <font>
      <sz val="7"/>
      <color rgb="FF333333"/>
      <name val="Verdana"/>
      <family val="2"/>
      <charset val="238"/>
    </font>
    <font>
      <b/>
      <sz val="7"/>
      <color rgb="FF333333"/>
      <name val="Verdana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9"/>
      <color indexed="81"/>
      <name val="Tahoma"/>
      <family val="2"/>
      <charset val="238"/>
    </font>
    <font>
      <b/>
      <sz val="12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</fonts>
  <fills count="10">
    <fill>
      <patternFill patternType="none"/>
    </fill>
    <fill>
      <patternFill patternType="gray125"/>
    </fill>
    <fill>
      <patternFill patternType="solid">
        <fgColor rgb="FF33333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33">
    <xf numFmtId="0" fontId="0" fillId="0" borderId="0" xfId="0"/>
    <xf numFmtId="11" fontId="0" fillId="0" borderId="0" xfId="0" applyNumberFormat="1"/>
    <xf numFmtId="9" fontId="0" fillId="0" borderId="0" xfId="0" applyNumberFormat="1"/>
    <xf numFmtId="164" fontId="0" fillId="0" borderId="0" xfId="0" applyNumberFormat="1"/>
    <xf numFmtId="1" fontId="0" fillId="0" borderId="0" xfId="0" applyNumberFormat="1"/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right" vertical="center" wrapText="1"/>
    </xf>
    <xf numFmtId="0" fontId="3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10" fillId="0" borderId="0" xfId="1"/>
    <xf numFmtId="0" fontId="8" fillId="0" borderId="0" xfId="0" applyFont="1"/>
    <xf numFmtId="1" fontId="0" fillId="4" borderId="0" xfId="0" applyNumberFormat="1" applyFill="1"/>
    <xf numFmtId="2" fontId="0" fillId="0" borderId="0" xfId="0" applyNumberFormat="1"/>
    <xf numFmtId="0" fontId="0" fillId="4" borderId="0" xfId="0" applyFill="1"/>
    <xf numFmtId="1" fontId="0" fillId="5" borderId="0" xfId="0" applyNumberFormat="1" applyFill="1"/>
    <xf numFmtId="0" fontId="0" fillId="6" borderId="0" xfId="0" applyFill="1"/>
    <xf numFmtId="0" fontId="0" fillId="7" borderId="0" xfId="0" applyFill="1"/>
    <xf numFmtId="164" fontId="0" fillId="7" borderId="0" xfId="0" applyNumberFormat="1" applyFill="1"/>
    <xf numFmtId="0" fontId="0" fillId="8" borderId="0" xfId="0" applyFill="1"/>
    <xf numFmtId="164" fontId="0" fillId="8" borderId="0" xfId="0" applyNumberFormat="1" applyFill="1"/>
    <xf numFmtId="0" fontId="0" fillId="0" borderId="0" xfId="0" applyAlignment="1">
      <alignment horizontal="center"/>
    </xf>
    <xf numFmtId="0" fontId="10" fillId="0" borderId="0" xfId="1" quotePrefix="1"/>
    <xf numFmtId="0" fontId="0" fillId="9" borderId="0" xfId="0" applyFill="1"/>
    <xf numFmtId="0" fontId="13" fillId="0" borderId="0" xfId="0" applyFont="1"/>
    <xf numFmtId="0" fontId="14" fillId="0" borderId="0" xfId="0" applyFont="1"/>
    <xf numFmtId="0" fontId="11" fillId="0" borderId="0" xfId="0" applyFont="1"/>
    <xf numFmtId="0" fontId="12" fillId="0" borderId="0" xfId="0" applyFont="1" applyAlignment="1">
      <alignment horizontal="center"/>
    </xf>
    <xf numFmtId="0" fontId="17" fillId="0" borderId="0" xfId="0" applyFont="1"/>
    <xf numFmtId="0" fontId="18" fillId="0" borderId="0" xfId="0" applyFont="1"/>
  </cellXfs>
  <cellStyles count="2">
    <cellStyle name="Hivatkozás" xfId="1" builtinId="8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 b="1">
                <a:latin typeface="Times New Roman" panose="02020603050405020304" pitchFamily="18" charset="0"/>
                <a:cs typeface="Times New Roman" panose="02020603050405020304" pitchFamily="18" charset="0"/>
              </a:rPr>
              <a:t>Kockázat-</a:t>
            </a:r>
            <a:r>
              <a:rPr lang="hu-HU" b="1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becslés</a:t>
            </a:r>
            <a:endParaRPr lang="en-US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'OAM  rang 2'!$K$1</c:f>
              <c:strCache>
                <c:ptCount val="1"/>
                <c:pt idx="0">
                  <c:v>Becslés  pontszám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strRef>
              <c:f>'OAM  rang 2'!$A$2:$A$11</c:f>
              <c:strCache>
                <c:ptCount val="10"/>
                <c:pt idx="0">
                  <c:v>T1 (sec)</c:v>
                </c:pt>
                <c:pt idx="1">
                  <c:v>T2 (sec)</c:v>
                </c:pt>
                <c:pt idx="2">
                  <c:v>T3 (sec)</c:v>
                </c:pt>
                <c:pt idx="3">
                  <c:v>T4 (sec)</c:v>
                </c:pt>
                <c:pt idx="4">
                  <c:v>T5 (sec)</c:v>
                </c:pt>
                <c:pt idx="5">
                  <c:v>T6 (sec)</c:v>
                </c:pt>
                <c:pt idx="6">
                  <c:v>T7 (sec)</c:v>
                </c:pt>
                <c:pt idx="7">
                  <c:v>T8 (sec)</c:v>
                </c:pt>
                <c:pt idx="8">
                  <c:v>T9 (sec)</c:v>
                </c:pt>
                <c:pt idx="9">
                  <c:v>T10 (sec)</c:v>
                </c:pt>
              </c:strCache>
            </c:strRef>
          </c:xVal>
          <c:yVal>
            <c:numRef>
              <c:f>'OAM  rang 2'!$K$2:$K$11</c:f>
              <c:numCache>
                <c:formatCode>General</c:formatCode>
                <c:ptCount val="10"/>
                <c:pt idx="0">
                  <c:v>993.1</c:v>
                </c:pt>
                <c:pt idx="1">
                  <c:v>1004</c:v>
                </c:pt>
                <c:pt idx="2">
                  <c:v>1006</c:v>
                </c:pt>
                <c:pt idx="3">
                  <c:v>999.6</c:v>
                </c:pt>
                <c:pt idx="4">
                  <c:v>999.6</c:v>
                </c:pt>
                <c:pt idx="5">
                  <c:v>999.6</c:v>
                </c:pt>
                <c:pt idx="6">
                  <c:v>998.6</c:v>
                </c:pt>
                <c:pt idx="7">
                  <c:v>1000.5</c:v>
                </c:pt>
                <c:pt idx="8">
                  <c:v>999.6</c:v>
                </c:pt>
                <c:pt idx="9">
                  <c:v>999.6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403-4006-A27A-C3C5DEFF22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5769376"/>
        <c:axId val="1405766976"/>
      </c:scatterChart>
      <c:valAx>
        <c:axId val="1405769376"/>
        <c:scaling>
          <c:orientation val="minMax"/>
          <c:max val="10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X - tengely: mért intervallum (másodperc)</a:t>
                </a:r>
              </a:p>
            </c:rich>
          </c:tx>
          <c:layout>
            <c:manualLayout>
              <c:xMode val="edge"/>
              <c:yMode val="edge"/>
              <c:x val="0.31232117856533081"/>
              <c:y val="0.9136605549214681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05766976"/>
        <c:crosses val="autoZero"/>
        <c:crossBetween val="midCat"/>
      </c:valAx>
      <c:valAx>
        <c:axId val="1405766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Y- tengely: hasonlósági index (norma = 1000 pont</a:t>
                </a:r>
                <a:endParaRPr lang="en-US" sz="1200" b="1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defRPr>
                </a:pPr>
                <a:endParaRPr lang="hu-HU"/>
              </a:p>
            </c:rich>
          </c:tx>
          <c:layout>
            <c:manualLayout>
              <c:xMode val="edge"/>
              <c:yMode val="edge"/>
              <c:x val="3.7171638332642261E-2"/>
              <c:y val="8.07151466452390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057693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latin typeface="Times New Roman" panose="02020603050405020304" pitchFamily="18" charset="0"/>
                <a:cs typeface="Times New Roman" panose="02020603050405020304" pitchFamily="18" charset="0"/>
              </a:rPr>
              <a:t>Ko</a:t>
            </a:r>
            <a:r>
              <a:rPr lang="hu-HU" b="1">
                <a:latin typeface="Times New Roman" panose="02020603050405020304" pitchFamily="18" charset="0"/>
                <a:cs typeface="Times New Roman" panose="02020603050405020304" pitchFamily="18" charset="0"/>
              </a:rPr>
              <a:t>ckázat- becslés- inverse</a:t>
            </a:r>
            <a:endParaRPr lang="en-US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978725540365671"/>
          <c:y val="0.11553224511640353"/>
          <c:w val="0.80598633754593152"/>
          <c:h val="0.706962090803675"/>
        </c:manualLayout>
      </c:layout>
      <c:scatterChart>
        <c:scatterStyle val="lineMarker"/>
        <c:varyColors val="0"/>
        <c:ser>
          <c:idx val="0"/>
          <c:order val="0"/>
          <c:tx>
            <c:strRef>
              <c:f>'OAM  rang 2'!$Y$1</c:f>
              <c:strCache>
                <c:ptCount val="1"/>
                <c:pt idx="0">
                  <c:v>Becslés pontszám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yVal>
            <c:numRef>
              <c:f>'OAM  rang 2'!$Y$2:$Y$11</c:f>
              <c:numCache>
                <c:formatCode>General</c:formatCode>
                <c:ptCount val="10"/>
                <c:pt idx="0">
                  <c:v>1007</c:v>
                </c:pt>
                <c:pt idx="1">
                  <c:v>995.9</c:v>
                </c:pt>
                <c:pt idx="2">
                  <c:v>993.9</c:v>
                </c:pt>
                <c:pt idx="3">
                  <c:v>1000.5</c:v>
                </c:pt>
                <c:pt idx="4">
                  <c:v>1000.5</c:v>
                </c:pt>
                <c:pt idx="5">
                  <c:v>1000.5</c:v>
                </c:pt>
                <c:pt idx="6">
                  <c:v>1001.5</c:v>
                </c:pt>
                <c:pt idx="7">
                  <c:v>999.4</c:v>
                </c:pt>
                <c:pt idx="8">
                  <c:v>1000.5</c:v>
                </c:pt>
                <c:pt idx="9">
                  <c:v>1000.5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59C-4349-A0DD-D126B6B72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72012976"/>
        <c:axId val="1972550304"/>
      </c:scatterChart>
      <c:valAx>
        <c:axId val="1972012976"/>
        <c:scaling>
          <c:orientation val="minMax"/>
          <c:max val="10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X - tengely: mért intervallum (másodperc)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972550304"/>
        <c:crosses val="autoZero"/>
        <c:crossBetween val="midCat"/>
      </c:valAx>
      <c:valAx>
        <c:axId val="1972550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Y- tengely: hasonlósági index (norma = 1000 pont</a:t>
                </a:r>
                <a:endParaRPr lang="en-US" sz="1200" b="1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defRPr>
                </a:pPr>
                <a:endParaRPr lang="hu-HU"/>
              </a:p>
            </c:rich>
          </c:tx>
          <c:layout>
            <c:manualLayout>
              <c:xMode val="edge"/>
              <c:yMode val="edge"/>
              <c:x val="3.4764705911261379E-2"/>
              <c:y val="6.417792049475218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9720129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latin typeface="Times New Roman" panose="02020603050405020304" pitchFamily="18" charset="0"/>
                <a:cs typeface="Times New Roman" panose="02020603050405020304" pitchFamily="18" charset="0"/>
              </a:rPr>
              <a:t>K</a:t>
            </a:r>
            <a:r>
              <a:rPr lang="hu-HU" b="1">
                <a:latin typeface="Times New Roman" panose="02020603050405020304" pitchFamily="18" charset="0"/>
                <a:cs typeface="Times New Roman" panose="02020603050405020304" pitchFamily="18" charset="0"/>
              </a:rPr>
              <a:t>ockázat becslés</a:t>
            </a:r>
            <a:endParaRPr lang="en-US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41753457560025042"/>
          <c:y val="2.72233811855204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7408404155456744"/>
          <c:y val="0.13088174781142911"/>
          <c:w val="0.80760507019229566"/>
          <c:h val="0.5983255775051487"/>
        </c:manualLayout>
      </c:layout>
      <c:lineChart>
        <c:grouping val="standard"/>
        <c:varyColors val="0"/>
        <c:ser>
          <c:idx val="0"/>
          <c:order val="0"/>
          <c:tx>
            <c:v>Becslés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'OAM  rang 2'!$K$2:$K$11</c:f>
              <c:numCache>
                <c:formatCode>General</c:formatCode>
                <c:ptCount val="10"/>
                <c:pt idx="0">
                  <c:v>993.1</c:v>
                </c:pt>
                <c:pt idx="1">
                  <c:v>1004</c:v>
                </c:pt>
                <c:pt idx="2">
                  <c:v>1006</c:v>
                </c:pt>
                <c:pt idx="3">
                  <c:v>999.6</c:v>
                </c:pt>
                <c:pt idx="4">
                  <c:v>999.6</c:v>
                </c:pt>
                <c:pt idx="5">
                  <c:v>999.6</c:v>
                </c:pt>
                <c:pt idx="6">
                  <c:v>998.6</c:v>
                </c:pt>
                <c:pt idx="7">
                  <c:v>1000.5</c:v>
                </c:pt>
                <c:pt idx="8">
                  <c:v>999.6</c:v>
                </c:pt>
                <c:pt idx="9">
                  <c:v>999.6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CC-4BFC-A9F2-C2C6773DF337}"/>
            </c:ext>
          </c:extLst>
        </c:ser>
        <c:ser>
          <c:idx val="1"/>
          <c:order val="1"/>
          <c:tx>
            <c:v>Becslés inverz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'OAM  rang 2'!$Y$2:$Y$11</c:f>
              <c:numCache>
                <c:formatCode>General</c:formatCode>
                <c:ptCount val="10"/>
                <c:pt idx="0">
                  <c:v>1007</c:v>
                </c:pt>
                <c:pt idx="1">
                  <c:v>995.9</c:v>
                </c:pt>
                <c:pt idx="2">
                  <c:v>993.9</c:v>
                </c:pt>
                <c:pt idx="3">
                  <c:v>1000.5</c:v>
                </c:pt>
                <c:pt idx="4">
                  <c:v>1000.5</c:v>
                </c:pt>
                <c:pt idx="5">
                  <c:v>1000.5</c:v>
                </c:pt>
                <c:pt idx="6">
                  <c:v>1001.5</c:v>
                </c:pt>
                <c:pt idx="7">
                  <c:v>999.4</c:v>
                </c:pt>
                <c:pt idx="8">
                  <c:v>1000.5</c:v>
                </c:pt>
                <c:pt idx="9">
                  <c:v>1000.5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FCC-4BFC-A9F2-C2C6773DF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0501343"/>
        <c:axId val="1300482623"/>
      </c:lineChart>
      <c:catAx>
        <c:axId val="130050134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X - tengely: mért intervallum (másodperc)</a:t>
                </a:r>
              </a:p>
            </c:rich>
          </c:tx>
          <c:layout>
            <c:manualLayout>
              <c:xMode val="edge"/>
              <c:yMode val="edge"/>
              <c:x val="0.33618968942768235"/>
              <c:y val="0.832571084316903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00482623"/>
        <c:crosses val="autoZero"/>
        <c:auto val="1"/>
        <c:lblAlgn val="ctr"/>
        <c:lblOffset val="100"/>
        <c:noMultiLvlLbl val="0"/>
      </c:catAx>
      <c:valAx>
        <c:axId val="1300482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Y- tengely: hasonlósági index (norma = 1000 pont</a:t>
                </a:r>
                <a:endParaRPr lang="en-US" sz="1200" b="1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6.7144584985998457E-2"/>
              <c:y val="8.935926939120758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00501343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0</xdr:colOff>
      <xdr:row>18</xdr:row>
      <xdr:rowOff>0</xdr:rowOff>
    </xdr:from>
    <xdr:to>
      <xdr:col>19</xdr:col>
      <xdr:colOff>434340</xdr:colOff>
      <xdr:row>21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DA9AC06E-D92B-99A4-3C8C-8DF4991C7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72900" y="329184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22</xdr:row>
      <xdr:rowOff>0</xdr:rowOff>
    </xdr:from>
    <xdr:to>
      <xdr:col>3</xdr:col>
      <xdr:colOff>76200</xdr:colOff>
      <xdr:row>25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AFEA0801-CF1A-3542-D0F5-FED4C25E4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0896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22</xdr:row>
      <xdr:rowOff>0</xdr:rowOff>
    </xdr:from>
    <xdr:to>
      <xdr:col>22</xdr:col>
      <xdr:colOff>76200</xdr:colOff>
      <xdr:row>25</xdr:row>
      <xdr:rowOff>22860</xdr:rowOff>
    </xdr:to>
    <xdr:pic>
      <xdr:nvPicPr>
        <xdr:cNvPr id="3" name="Kép 2" descr="COCO">
          <a:extLst>
            <a:ext uri="{FF2B5EF4-FFF2-40B4-BE49-F238E27FC236}">
              <a16:creationId xmlns:a16="http://schemas.microsoft.com/office/drawing/2014/main" id="{F0D695CE-CEA9-08B3-5B84-FA1C03B6E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0" y="402336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607059</xdr:colOff>
      <xdr:row>14</xdr:row>
      <xdr:rowOff>5503</xdr:rowOff>
    </xdr:from>
    <xdr:to>
      <xdr:col>10</xdr:col>
      <xdr:colOff>592667</xdr:colOff>
      <xdr:row>34</xdr:row>
      <xdr:rowOff>169334</xdr:rowOff>
    </xdr:to>
    <xdr:graphicFrame macro="">
      <xdr:nvGraphicFramePr>
        <xdr:cNvPr id="6" name="Diagram 5">
          <a:extLst>
            <a:ext uri="{FF2B5EF4-FFF2-40B4-BE49-F238E27FC236}">
              <a16:creationId xmlns:a16="http://schemas.microsoft.com/office/drawing/2014/main" id="{BC37B178-B5AA-9053-C9EE-933C414A0F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26</xdr:col>
      <xdr:colOff>0</xdr:colOff>
      <xdr:row>15</xdr:row>
      <xdr:rowOff>0</xdr:rowOff>
    </xdr:from>
    <xdr:to>
      <xdr:col>29</xdr:col>
      <xdr:colOff>76200</xdr:colOff>
      <xdr:row>18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098D0475-ADF7-DF94-70BA-A153B3CF8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0" y="274320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601132</xdr:colOff>
      <xdr:row>14</xdr:row>
      <xdr:rowOff>12275</xdr:rowOff>
    </xdr:from>
    <xdr:to>
      <xdr:col>22</xdr:col>
      <xdr:colOff>609599</xdr:colOff>
      <xdr:row>35</xdr:row>
      <xdr:rowOff>8466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FE3D7B06-B875-8ED8-2787-327705295A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5079</xdr:colOff>
      <xdr:row>36</xdr:row>
      <xdr:rowOff>19049</xdr:rowOff>
    </xdr:from>
    <xdr:to>
      <xdr:col>13</xdr:col>
      <xdr:colOff>16933</xdr:colOff>
      <xdr:row>57</xdr:row>
      <xdr:rowOff>127000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5B528508-A1BD-1815-986C-A3B0CC4BE8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miau.my-x.hu/myx-free/coco/test/619033920240320210305.html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s://miau.my-x.hu/myx-free/coco/test/985745420240319215300.html" TargetMode="External"/><Relationship Id="rId1" Type="http://schemas.openxmlformats.org/officeDocument/2006/relationships/hyperlink" Target="https://miau.my-x.hu/myx-free/coco/test/769847720240318212815.html" TargetMode="Externa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miau.my-x.hu/myx-free/coco/test/458075220240321204109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1AEEB-4B79-45F6-AA0A-61575E337D11}">
  <dimension ref="A1:C20"/>
  <sheetViews>
    <sheetView tabSelected="1" workbookViewId="0"/>
  </sheetViews>
  <sheetFormatPr defaultRowHeight="14.4" x14ac:dyDescent="0.3"/>
  <cols>
    <col min="1" max="1" width="14.21875" customWidth="1"/>
    <col min="2" max="2" width="19.109375" customWidth="1"/>
    <col min="3" max="3" width="84.21875" bestFit="1" customWidth="1"/>
  </cols>
  <sheetData>
    <row r="1" spans="1:3" ht="15.6" x14ac:dyDescent="0.3">
      <c r="A1" s="31" t="s">
        <v>892</v>
      </c>
      <c r="B1" s="31" t="s">
        <v>893</v>
      </c>
      <c r="C1" s="30" t="s">
        <v>896</v>
      </c>
    </row>
    <row r="2" spans="1:3" ht="15.6" x14ac:dyDescent="0.3">
      <c r="A2" s="27" t="s">
        <v>842</v>
      </c>
      <c r="B2" s="13" t="s">
        <v>858</v>
      </c>
      <c r="C2" s="27" t="s">
        <v>897</v>
      </c>
    </row>
    <row r="3" spans="1:3" ht="15.6" x14ac:dyDescent="0.3">
      <c r="A3" s="27" t="s">
        <v>843</v>
      </c>
      <c r="B3" s="25" t="s">
        <v>859</v>
      </c>
      <c r="C3" s="27" t="s">
        <v>924</v>
      </c>
    </row>
    <row r="4" spans="1:3" ht="15.6" x14ac:dyDescent="0.3">
      <c r="A4" s="27" t="s">
        <v>844</v>
      </c>
      <c r="B4" s="25" t="s">
        <v>860</v>
      </c>
      <c r="C4" s="27" t="s">
        <v>925</v>
      </c>
    </row>
    <row r="5" spans="1:3" ht="15.6" x14ac:dyDescent="0.3">
      <c r="A5" s="27" t="s">
        <v>845</v>
      </c>
      <c r="B5" s="25" t="s">
        <v>861</v>
      </c>
      <c r="C5" s="27" t="s">
        <v>926</v>
      </c>
    </row>
    <row r="6" spans="1:3" ht="15.6" x14ac:dyDescent="0.3">
      <c r="A6" s="27" t="s">
        <v>846</v>
      </c>
      <c r="B6" s="25" t="s">
        <v>862</v>
      </c>
      <c r="C6" s="27" t="s">
        <v>927</v>
      </c>
    </row>
    <row r="7" spans="1:3" ht="15.6" x14ac:dyDescent="0.3">
      <c r="A7" s="27" t="s">
        <v>847</v>
      </c>
      <c r="B7" s="25" t="s">
        <v>863</v>
      </c>
      <c r="C7" s="27" t="s">
        <v>928</v>
      </c>
    </row>
    <row r="8" spans="1:3" ht="15.6" x14ac:dyDescent="0.3">
      <c r="A8" s="27" t="s">
        <v>848</v>
      </c>
      <c r="B8" s="25" t="s">
        <v>864</v>
      </c>
      <c r="C8" s="27" t="s">
        <v>929</v>
      </c>
    </row>
    <row r="9" spans="1:3" ht="15.6" x14ac:dyDescent="0.3">
      <c r="A9" s="27" t="s">
        <v>849</v>
      </c>
      <c r="B9" s="25" t="s">
        <v>865</v>
      </c>
      <c r="C9" s="27" t="s">
        <v>930</v>
      </c>
    </row>
    <row r="10" spans="1:3" ht="15.6" x14ac:dyDescent="0.3">
      <c r="A10" s="27" t="s">
        <v>850</v>
      </c>
      <c r="B10" s="25" t="s">
        <v>866</v>
      </c>
      <c r="C10" s="27" t="s">
        <v>931</v>
      </c>
    </row>
    <row r="11" spans="1:3" ht="15.6" x14ac:dyDescent="0.3">
      <c r="A11" s="27" t="s">
        <v>851</v>
      </c>
      <c r="B11" s="25" t="s">
        <v>867</v>
      </c>
      <c r="C11" s="27" t="s">
        <v>932</v>
      </c>
    </row>
    <row r="12" spans="1:3" ht="15.6" x14ac:dyDescent="0.3">
      <c r="A12" s="27" t="s">
        <v>852</v>
      </c>
      <c r="B12" s="25" t="s">
        <v>868</v>
      </c>
      <c r="C12" s="27" t="s">
        <v>933</v>
      </c>
    </row>
    <row r="13" spans="1:3" ht="15.6" x14ac:dyDescent="0.3">
      <c r="A13" s="27" t="s">
        <v>853</v>
      </c>
      <c r="B13" s="25" t="s">
        <v>869</v>
      </c>
      <c r="C13" s="27" t="s">
        <v>935</v>
      </c>
    </row>
    <row r="14" spans="1:3" ht="15.6" x14ac:dyDescent="0.3">
      <c r="A14" s="27" t="s">
        <v>854</v>
      </c>
      <c r="B14" s="25" t="s">
        <v>870</v>
      </c>
      <c r="C14" s="27" t="s">
        <v>934</v>
      </c>
    </row>
    <row r="15" spans="1:3" ht="15.6" x14ac:dyDescent="0.3">
      <c r="A15" s="27" t="s">
        <v>841</v>
      </c>
      <c r="B15" s="13" t="s">
        <v>871</v>
      </c>
      <c r="C15" s="27" t="s">
        <v>898</v>
      </c>
    </row>
    <row r="16" spans="1:3" ht="15.6" x14ac:dyDescent="0.3">
      <c r="A16" s="27" t="s">
        <v>855</v>
      </c>
      <c r="B16" s="25" t="s">
        <v>872</v>
      </c>
      <c r="C16" s="27" t="s">
        <v>899</v>
      </c>
    </row>
    <row r="17" spans="1:3" ht="15.6" x14ac:dyDescent="0.3">
      <c r="A17" s="27" t="s">
        <v>856</v>
      </c>
      <c r="B17" s="25" t="s">
        <v>873</v>
      </c>
      <c r="C17" s="27" t="s">
        <v>900</v>
      </c>
    </row>
    <row r="18" spans="1:3" ht="15.6" x14ac:dyDescent="0.3">
      <c r="A18" s="27" t="s">
        <v>857</v>
      </c>
      <c r="B18" s="25" t="s">
        <v>874</v>
      </c>
      <c r="C18" s="27" t="s">
        <v>901</v>
      </c>
    </row>
    <row r="20" spans="1:3" ht="15.6" x14ac:dyDescent="0.3">
      <c r="A20" s="27" t="s">
        <v>945</v>
      </c>
    </row>
  </sheetData>
  <phoneticPr fontId="1" type="noConversion"/>
  <hyperlinks>
    <hyperlink ref="B2" location="Nyers0!A1" display="Nyers0!A1" xr:uid="{63E9D5B1-5F1D-4667-801C-92EC786D724F}"/>
    <hyperlink ref="B3" location="'Ny1'!A1" display="'Ny1'!A1" xr:uid="{F763F95B-A727-4007-B984-60651BB63369}"/>
    <hyperlink ref="B4" location="'Ny2'!A1" display="'Ny2'!A1" xr:uid="{D5C8EF83-D8CA-4159-B3F6-F28514C85C2D}"/>
    <hyperlink ref="B5" location="'Ny3'!A1" display="'Ny3'!A1" xr:uid="{9B70F154-6F35-49FD-91DB-EEDEF136F60B}"/>
    <hyperlink ref="B6" location="'Ny4'!A1" display="'Ny4'!A1" xr:uid="{E5A116FF-53CE-476C-8D4D-8A5534724445}"/>
    <hyperlink ref="B7" location="'Ny5'!A1" display="'Ny5'!A1" xr:uid="{0EA7FB19-72DC-4B9E-9151-6C2E373E3303}"/>
    <hyperlink ref="B8" location="'Ny6'!A1" display="'Ny6'!A1" xr:uid="{23814B1C-73F3-459B-AF6A-3818283537C0}"/>
    <hyperlink ref="B9" location="'Ny7'!A1" display="'Ny7'!A1" xr:uid="{458854B3-F5C1-49F2-8353-9FBB6EDB89DD}"/>
    <hyperlink ref="B10" location="'Ny8'!A1" display="'Ny8'!A1" xr:uid="{E34D36D4-B351-4EFE-A35B-389B06B566E2}"/>
    <hyperlink ref="B11" location="'Ny9'!A1" display="'Ny9'!A1" xr:uid="{CA4D5CA8-29D5-4662-9A7A-6DF50E8601BF}"/>
    <hyperlink ref="B12" location="'Ny10'!A1" display="'Ny10'!A1" xr:uid="{A25ED4B3-F285-44B1-9A1F-AFB9BBFA3FD5}"/>
    <hyperlink ref="B13" location="'NY11usb in'!A1" display="'NY11usb in'!A1" xr:uid="{48D5CAE6-7A64-46DF-935E-08A2012FD93E}"/>
    <hyperlink ref="B14" location="'NY12usb in'!A1" display="'NY12usb in'!A1" xr:uid="{18F26D91-D392-4A59-9AB5-22D08E9AD19A}"/>
    <hyperlink ref="B15" location="OAM!A1" display="OAM!A1" xr:uid="{789C9BBD-DF81-486C-865A-376433C65F46}"/>
    <hyperlink ref="B16" location="'OAM Transp.'!A1" display="'OAM Transp.'!A1" xr:uid="{91E17EE9-27E3-454A-B754-1293FD8A1129}"/>
    <hyperlink ref="B17" location="'OAM rang'!A1" display="'OAM rang'!A1" xr:uid="{C1800FDC-782E-4F91-88E7-39616421C39E}"/>
    <hyperlink ref="B18" location="'OAM  rang 2'!A1" display="'OAM  rang 2'!A1" xr:uid="{75CFA7CA-23A8-4720-BE23-C91CAFAF9225}"/>
  </hyperlinks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65FBE-3D94-4376-8BC2-51DEFFD3C0E9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0.5546875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'Ny7'!B3</f>
        <v>Rekord típus</v>
      </c>
      <c r="C3" t="str">
        <f>'Ny7'!C3</f>
        <v>Paraméternév</v>
      </c>
      <c r="D3" t="str">
        <f>'Ny7'!D3</f>
        <v>Érték típus</v>
      </c>
      <c r="E3" t="str">
        <f>'Ny7'!E3</f>
        <v>Nyers érték</v>
      </c>
      <c r="F3" t="str">
        <f>'Ny7'!F3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40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17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16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1.3354837966266E+17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9.1217135790712298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12.013680594307999</v>
      </c>
      <c r="H84">
        <v>12.013680594307999</v>
      </c>
      <c r="I84">
        <v>8.51287841796875</v>
      </c>
      <c r="J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 s="1">
        <v>5.0602786400536198E-2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1.1543605054711E-2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2.8751987981324001E-2</v>
      </c>
      <c r="F96" s="1">
        <v>6.1227422191851497E-3</v>
      </c>
      <c r="G96">
        <v>2.3888405546009E-2</v>
      </c>
      <c r="H96" s="1">
        <v>5.0602786400536198E-2</v>
      </c>
      <c r="I96" s="1">
        <v>4.4031646227431401E-2</v>
      </c>
      <c r="J96" s="1">
        <v>4.1129566917475199E-2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 s="1">
        <v>4.7888570856969098E-2</v>
      </c>
      <c r="X96">
        <v>0</v>
      </c>
      <c r="Y96">
        <v>0</v>
      </c>
      <c r="Z96" s="1">
        <v>6.7263407629632496E-2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 s="1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1.78051096590984E-2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 s="1">
        <v>3.6896855655431798E-2</v>
      </c>
      <c r="F108" s="1">
        <v>6.1227422191851497E-3</v>
      </c>
      <c r="G108" s="1">
        <v>7.7683514944738699E-2</v>
      </c>
      <c r="H108" s="1">
        <v>7.5346088057564806E-2</v>
      </c>
      <c r="I108" s="1">
        <v>5.10053111323703E-2</v>
      </c>
      <c r="J108" s="1">
        <v>7.89740654869064E-2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 s="1">
        <v>4.7878725344868603E-2</v>
      </c>
      <c r="X108">
        <v>0</v>
      </c>
      <c r="Y108">
        <v>0</v>
      </c>
      <c r="Z108">
        <v>6.7273469470713998E-2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 s="1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6.2619734382969696E-3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 s="1">
        <v>8.1448676741078408E-3</v>
      </c>
      <c r="F120">
        <v>0</v>
      </c>
      <c r="G120" s="1">
        <v>5.3795109398729703E-2</v>
      </c>
      <c r="H120" s="1">
        <v>2.47433016570286E-2</v>
      </c>
      <c r="I120" s="1">
        <v>6.9736649049388904E-3</v>
      </c>
      <c r="J120" s="1">
        <v>3.7844498569431201E-2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83.113282893898699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83.113790356763303</v>
      </c>
      <c r="I132">
        <v>83.113176059611405</v>
      </c>
      <c r="J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64.416760314352999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64.252986736452101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63.720919998297703</v>
      </c>
      <c r="F144">
        <v>63.7863487386579</v>
      </c>
      <c r="G144">
        <v>63.685046151207104</v>
      </c>
      <c r="H144">
        <v>63.6534515916494</v>
      </c>
      <c r="I144">
        <v>63.891010723051401</v>
      </c>
      <c r="J144">
        <v>64.088896700201801</v>
      </c>
      <c r="K144">
        <v>64.409601540400104</v>
      </c>
      <c r="L144">
        <v>64.412920960321301</v>
      </c>
      <c r="M144">
        <v>64.403082654905305</v>
      </c>
      <c r="N144">
        <v>64.404922342953498</v>
      </c>
      <c r="O144">
        <v>64.404922342953498</v>
      </c>
      <c r="P144">
        <v>64.407441919764395</v>
      </c>
      <c r="Q144">
        <v>64.408561718745304</v>
      </c>
      <c r="R144">
        <v>64.409121629877305</v>
      </c>
      <c r="S144">
        <v>64.410641362054903</v>
      </c>
      <c r="T144">
        <v>64.413040937952005</v>
      </c>
      <c r="U144">
        <v>64.415080604240103</v>
      </c>
      <c r="V144">
        <v>64.415080604240103</v>
      </c>
      <c r="W144">
        <v>64.415080604240103</v>
      </c>
      <c r="X144">
        <v>64.4154805141537</v>
      </c>
      <c r="Y144">
        <v>64.415640492088997</v>
      </c>
      <c r="Z144">
        <v>64.415640492088997</v>
      </c>
      <c r="AA144">
        <v>64.416760314352999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0.11131417844206801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0.30629729156989299</v>
      </c>
      <c r="F156">
        <v>0.48408410881458802</v>
      </c>
      <c r="G156">
        <v>0.30788780403145599</v>
      </c>
      <c r="H156">
        <v>0.241930682484956</v>
      </c>
      <c r="I156">
        <v>0.29115037175442099</v>
      </c>
      <c r="J156">
        <v>0.32092634789129398</v>
      </c>
      <c r="K156">
        <v>0</v>
      </c>
      <c r="L156">
        <v>0</v>
      </c>
      <c r="M156">
        <v>0.385321140736815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0.196527880003288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0.52478562966815301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0.73256040128628597</v>
      </c>
      <c r="F168">
        <v>0.74670604565069099</v>
      </c>
      <c r="G168">
        <v>0.68893664156762802</v>
      </c>
      <c r="H168">
        <v>0.61154649654210402</v>
      </c>
      <c r="I168">
        <v>0.60993701700117198</v>
      </c>
      <c r="J168">
        <v>0.669738897314898</v>
      </c>
      <c r="K168">
        <v>2.2864771594720699</v>
      </c>
      <c r="L168">
        <v>0.186738783396068</v>
      </c>
      <c r="M168">
        <v>1.5491957696154099</v>
      </c>
      <c r="N168">
        <v>0</v>
      </c>
      <c r="O168">
        <v>0.77129251827865497</v>
      </c>
      <c r="P168">
        <v>0</v>
      </c>
      <c r="Q168">
        <v>0.26962732965101199</v>
      </c>
      <c r="R168">
        <v>0.32423924178753799</v>
      </c>
      <c r="S168">
        <v>0</v>
      </c>
      <c r="T168">
        <v>0.42969138266435403</v>
      </c>
      <c r="U168">
        <v>0</v>
      </c>
      <c r="V168">
        <v>0.34890991712888098</v>
      </c>
      <c r="W168">
        <v>0</v>
      </c>
      <c r="X168">
        <v>0.79490062167445497</v>
      </c>
      <c r="Y168">
        <v>0</v>
      </c>
      <c r="Z168">
        <v>1.15026967243375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0E26C-989E-4D7F-8107-66417856F248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'Ny8'!B3</f>
        <v>Rekord típus</v>
      </c>
      <c r="C3" t="str">
        <f>'Ny8'!C3</f>
        <v>Paraméternév</v>
      </c>
      <c r="D3" t="str">
        <f>'Ny8'!D3</f>
        <v>Érték típus</v>
      </c>
      <c r="E3" t="str">
        <f>'Ny8'!E3</f>
        <v>Nyers érték</v>
      </c>
      <c r="F3" t="str">
        <f>'Ny8'!F3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42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19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18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1.3354837966266E+17</v>
      </c>
      <c r="V60">
        <v>1.3354837979181E+17</v>
      </c>
      <c r="W60">
        <v>1.3354837993411E+17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9.4261311596224804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12.013680594307999</v>
      </c>
      <c r="H84">
        <v>12.013680594307999</v>
      </c>
      <c r="I84">
        <v>12.013680594307999</v>
      </c>
      <c r="J84">
        <v>12.013680594307999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 s="1">
        <v>5.0602786400536198E-2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1.50953561308263E-2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 s="1">
        <v>3.36055904771108E-2</v>
      </c>
      <c r="F96" s="1">
        <v>4.0981182121311799E-2</v>
      </c>
      <c r="G96">
        <v>2.8751987981324001E-2</v>
      </c>
      <c r="H96" s="1">
        <v>6.1227422191851497E-3</v>
      </c>
      <c r="I96">
        <v>2.3888405546009E-2</v>
      </c>
      <c r="J96" s="1">
        <v>5.0602786400536198E-2</v>
      </c>
      <c r="K96" s="1">
        <v>4.4031646227431401E-2</v>
      </c>
      <c r="L96" s="1">
        <v>4.1129566917475199E-2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 s="1">
        <v>4.7888570856969098E-2</v>
      </c>
      <c r="Z96">
        <v>0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 s="1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2.1566436943214098E-2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 s="1">
        <v>3.36055904771108E-2</v>
      </c>
      <c r="F108" s="1">
        <v>4.53822824893194E-2</v>
      </c>
      <c r="G108" s="1">
        <v>3.6896855655431798E-2</v>
      </c>
      <c r="H108" s="1">
        <v>6.1227422191851497E-3</v>
      </c>
      <c r="I108" s="1">
        <v>7.7683514944738699E-2</v>
      </c>
      <c r="J108" s="1">
        <v>7.5346088057564806E-2</v>
      </c>
      <c r="K108" s="1">
        <v>5.10053111323703E-2</v>
      </c>
      <c r="L108" s="1">
        <v>7.89740654869064E-2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 s="1">
        <v>4.7878725344868603E-2</v>
      </c>
      <c r="Z108">
        <v>0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 s="1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6.4715496462973299E-3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0</v>
      </c>
      <c r="F120" s="1">
        <v>4.40110036800756E-3</v>
      </c>
      <c r="G120" s="1">
        <v>8.1448676741078408E-3</v>
      </c>
      <c r="H120">
        <v>0</v>
      </c>
      <c r="I120" s="1">
        <v>5.3795109398729703E-2</v>
      </c>
      <c r="J120" s="1">
        <v>2.47433016570286E-2</v>
      </c>
      <c r="K120" s="1">
        <v>6.9736649049388904E-3</v>
      </c>
      <c r="L120" s="1">
        <v>3.7844498569431201E-2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83.113336311042303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83.113790356763303</v>
      </c>
      <c r="I132">
        <v>83.113790356763303</v>
      </c>
      <c r="J132">
        <v>83.113790356763303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63.058433929239001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64.415640492088997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64.138844629255601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63.058433929239001</v>
      </c>
      <c r="F144">
        <v>63.148698411683696</v>
      </c>
      <c r="G144">
        <v>63.720919998297703</v>
      </c>
      <c r="H144">
        <v>63.7863487386579</v>
      </c>
      <c r="I144">
        <v>63.685046151207104</v>
      </c>
      <c r="J144">
        <v>63.6534515916494</v>
      </c>
      <c r="K144">
        <v>63.891010723051401</v>
      </c>
      <c r="L144">
        <v>64.088896700201801</v>
      </c>
      <c r="M144">
        <v>64.409601540400104</v>
      </c>
      <c r="N144">
        <v>64.412920960321301</v>
      </c>
      <c r="O144">
        <v>64.403082654905305</v>
      </c>
      <c r="P144">
        <v>64.404922342953498</v>
      </c>
      <c r="Q144">
        <v>64.404922342953498</v>
      </c>
      <c r="R144">
        <v>64.407441919764395</v>
      </c>
      <c r="S144">
        <v>64.408561718745304</v>
      </c>
      <c r="T144">
        <v>64.409121629877305</v>
      </c>
      <c r="U144">
        <v>64.410641362054903</v>
      </c>
      <c r="V144">
        <v>64.413040937952005</v>
      </c>
      <c r="W144">
        <v>64.415080604240103</v>
      </c>
      <c r="X144">
        <v>64.415080604240103</v>
      </c>
      <c r="Y144">
        <v>64.415080604240103</v>
      </c>
      <c r="Z144">
        <v>64.4154805141537</v>
      </c>
      <c r="AA144">
        <v>64.415640492088997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0.136174190583191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0.219600749113319</v>
      </c>
      <c r="F156">
        <v>0.30245950585027298</v>
      </c>
      <c r="G156">
        <v>0.30629729156989299</v>
      </c>
      <c r="H156">
        <v>0.48408410881458802</v>
      </c>
      <c r="I156">
        <v>0.30788780403145599</v>
      </c>
      <c r="J156">
        <v>0.241930682484956</v>
      </c>
      <c r="K156">
        <v>0.29115037175442099</v>
      </c>
      <c r="L156">
        <v>0.32092634789129398</v>
      </c>
      <c r="M156">
        <v>0</v>
      </c>
      <c r="N156">
        <v>0</v>
      </c>
      <c r="O156">
        <v>0.385321140736815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0.54617701738746904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0.465960464388193</v>
      </c>
      <c r="F168">
        <v>0.77815929939190098</v>
      </c>
      <c r="G168">
        <v>0.73256040128628597</v>
      </c>
      <c r="H168">
        <v>0.74670604565069099</v>
      </c>
      <c r="I168">
        <v>0.68893664156762802</v>
      </c>
      <c r="J168">
        <v>0.61154649654210402</v>
      </c>
      <c r="K168">
        <v>0.60993701700117198</v>
      </c>
      <c r="L168">
        <v>0.669738897314898</v>
      </c>
      <c r="M168">
        <v>2.2864771594720699</v>
      </c>
      <c r="N168">
        <v>0.186738783396068</v>
      </c>
      <c r="O168">
        <v>1.5491957696154099</v>
      </c>
      <c r="P168">
        <v>0</v>
      </c>
      <c r="Q168">
        <v>0.77129251827865497</v>
      </c>
      <c r="R168">
        <v>0</v>
      </c>
      <c r="S168">
        <v>0.26962732965101199</v>
      </c>
      <c r="T168">
        <v>0.32423924178753799</v>
      </c>
      <c r="U168">
        <v>0</v>
      </c>
      <c r="V168">
        <v>0.42969138266435403</v>
      </c>
      <c r="W168">
        <v>0</v>
      </c>
      <c r="X168">
        <v>0.34890991712888098</v>
      </c>
      <c r="Y168">
        <v>0</v>
      </c>
      <c r="Z168">
        <v>0.79490062167445497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DC482-0E05-4404-93B9-99712E74C84E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1.21875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'Ny9'!B3</f>
        <v>Rekord típus</v>
      </c>
      <c r="C3" t="str">
        <f>'Ny9'!C3</f>
        <v>Paraméternév</v>
      </c>
      <c r="D3" t="str">
        <f>'Ny9'!D3</f>
        <v>Érték típus</v>
      </c>
      <c r="E3" t="str">
        <f>'Ny9'!E3</f>
        <v>Nyers érték</v>
      </c>
      <c r="F3" t="str">
        <f>'Ny9'!F3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43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20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19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1.3354837966266E+17</v>
      </c>
      <c r="V60">
        <v>1.3354837979181E+17</v>
      </c>
      <c r="W60">
        <v>1.3354837993411E+17</v>
      </c>
      <c r="X60">
        <v>1.3354838074265E+17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9.5767761609569106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11.977713448660699</v>
      </c>
      <c r="F84">
        <v>12.013680594307999</v>
      </c>
      <c r="G84">
        <v>12.013680594307999</v>
      </c>
      <c r="H84">
        <v>12.013680594307999</v>
      </c>
      <c r="I84">
        <v>12.013680594307999</v>
      </c>
      <c r="J84">
        <v>12.013680594307999</v>
      </c>
      <c r="K84">
        <v>12.013680594307999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 s="1">
        <v>5.0602786400536198E-2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1.42423739753418E-2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 s="1">
        <v>2.9975945591794902E-2</v>
      </c>
      <c r="F96" s="1">
        <v>3.36055904771108E-2</v>
      </c>
      <c r="G96" s="1">
        <v>4.0981182121311799E-2</v>
      </c>
      <c r="H96">
        <v>2.8751987981324001E-2</v>
      </c>
      <c r="I96" s="1">
        <v>6.1227422191851497E-3</v>
      </c>
      <c r="J96">
        <v>2.3888405546009E-2</v>
      </c>
      <c r="K96" s="1">
        <v>5.0602786400536198E-2</v>
      </c>
      <c r="L96" s="1">
        <v>4.4031646227431401E-2</v>
      </c>
      <c r="M96" s="1">
        <v>4.1129566917475199E-2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 s="1">
        <v>4.7888570856969098E-2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 s="1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2.1387799715108902E-2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 s="1">
        <v>4.41273435546592E-2</v>
      </c>
      <c r="F108" s="1">
        <v>3.36055904771108E-2</v>
      </c>
      <c r="G108" s="1">
        <v>4.53822824893194E-2</v>
      </c>
      <c r="H108" s="1">
        <v>3.6896855655431798E-2</v>
      </c>
      <c r="I108" s="1">
        <v>6.1227422191851497E-3</v>
      </c>
      <c r="J108" s="1">
        <v>7.7683514944738699E-2</v>
      </c>
      <c r="K108" s="1">
        <v>7.5346088057564806E-2</v>
      </c>
      <c r="L108" s="1">
        <v>5.10053111323703E-2</v>
      </c>
      <c r="M108" s="1">
        <v>7.89740654869064E-2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 s="1">
        <v>4.7878725344868603E-2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 s="1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7.1454257397670596E-3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 s="1">
        <v>1.41513979628643E-2</v>
      </c>
      <c r="F120">
        <v>0</v>
      </c>
      <c r="G120" s="1">
        <v>4.40110036800756E-3</v>
      </c>
      <c r="H120" s="1">
        <v>8.1448676741078408E-3</v>
      </c>
      <c r="I120">
        <v>0</v>
      </c>
      <c r="J120" s="1">
        <v>5.3795109398729703E-2</v>
      </c>
      <c r="K120" s="1">
        <v>2.47433016570286E-2</v>
      </c>
      <c r="L120" s="1">
        <v>6.9736649049388904E-3</v>
      </c>
      <c r="M120" s="1">
        <v>3.7844498569431201E-2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83.113363019614098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83.113790356763303</v>
      </c>
      <c r="I132">
        <v>83.113790356763303</v>
      </c>
      <c r="J132">
        <v>83.113790356763303</v>
      </c>
      <c r="K132">
        <v>83.113790356763303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63.058433929239001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64.4154805141537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64.089818279320298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63.2880344435778</v>
      </c>
      <c r="F144">
        <v>63.058433929239001</v>
      </c>
      <c r="G144">
        <v>63.148698411683696</v>
      </c>
      <c r="H144">
        <v>63.720919998297703</v>
      </c>
      <c r="I144">
        <v>63.7863487386579</v>
      </c>
      <c r="J144">
        <v>63.685046151207104</v>
      </c>
      <c r="K144">
        <v>63.6534515916494</v>
      </c>
      <c r="L144">
        <v>63.891010723051401</v>
      </c>
      <c r="M144">
        <v>64.088896700201801</v>
      </c>
      <c r="N144">
        <v>64.409601540400104</v>
      </c>
      <c r="O144">
        <v>64.412920960321301</v>
      </c>
      <c r="P144">
        <v>64.403082654905305</v>
      </c>
      <c r="Q144">
        <v>64.404922342953498</v>
      </c>
      <c r="R144">
        <v>64.404922342953498</v>
      </c>
      <c r="S144">
        <v>64.407441919764395</v>
      </c>
      <c r="T144">
        <v>64.408561718745304</v>
      </c>
      <c r="U144">
        <v>64.409121629877305</v>
      </c>
      <c r="V144">
        <v>64.410641362054903</v>
      </c>
      <c r="W144">
        <v>64.413040937952005</v>
      </c>
      <c r="X144">
        <v>64.415080604240103</v>
      </c>
      <c r="Y144">
        <v>64.415080604240103</v>
      </c>
      <c r="Z144">
        <v>64.415080604240103</v>
      </c>
      <c r="AA144">
        <v>64.4154805141537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0.15239344977146299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0.34060444295370401</v>
      </c>
      <c r="F156">
        <v>0.219600749113319</v>
      </c>
      <c r="G156">
        <v>0.30245950585027298</v>
      </c>
      <c r="H156">
        <v>0.30629729156989299</v>
      </c>
      <c r="I156">
        <v>0.48408410881458802</v>
      </c>
      <c r="J156">
        <v>0.30788780403145599</v>
      </c>
      <c r="K156">
        <v>0.241930682484956</v>
      </c>
      <c r="L156">
        <v>0.29115037175442099</v>
      </c>
      <c r="M156">
        <v>0.32092634789129398</v>
      </c>
      <c r="N156">
        <v>0</v>
      </c>
      <c r="O156">
        <v>0</v>
      </c>
      <c r="P156">
        <v>0.385321140736815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0.58091499165135096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0.72949745954151701</v>
      </c>
      <c r="F168">
        <v>0.465960464388193</v>
      </c>
      <c r="G168">
        <v>0.77815929939190098</v>
      </c>
      <c r="H168">
        <v>0.73256040128628597</v>
      </c>
      <c r="I168">
        <v>0.74670604565069099</v>
      </c>
      <c r="J168">
        <v>0.68893664156762802</v>
      </c>
      <c r="K168">
        <v>0.61154649654210402</v>
      </c>
      <c r="L168">
        <v>0.60993701700117198</v>
      </c>
      <c r="M168">
        <v>0.669738897314898</v>
      </c>
      <c r="N168">
        <v>2.2864771594720699</v>
      </c>
      <c r="O168">
        <v>0.186738783396068</v>
      </c>
      <c r="P168">
        <v>1.5491957696154099</v>
      </c>
      <c r="Q168">
        <v>0</v>
      </c>
      <c r="R168">
        <v>0.77129251827865497</v>
      </c>
      <c r="S168">
        <v>0</v>
      </c>
      <c r="T168">
        <v>0.26962732965101199</v>
      </c>
      <c r="U168">
        <v>0.32423924178753799</v>
      </c>
      <c r="V168">
        <v>0</v>
      </c>
      <c r="W168">
        <v>0.42969138266435403</v>
      </c>
      <c r="X168">
        <v>0</v>
      </c>
      <c r="Y168">
        <v>0.34890991712888098</v>
      </c>
      <c r="Z168">
        <v>0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16C34-1C26-4C21-88D5-178C31AB4390}">
  <dimension ref="A1:Z164"/>
  <sheetViews>
    <sheetView workbookViewId="0"/>
  </sheetViews>
  <sheetFormatPr defaultRowHeight="14.4" x14ac:dyDescent="0.3"/>
  <cols>
    <col min="2" max="2" width="24.5546875" bestFit="1" customWidth="1"/>
    <col min="3" max="3" width="31" bestFit="1" customWidth="1"/>
    <col min="4" max="4" width="11.109375" customWidth="1"/>
  </cols>
  <sheetData>
    <row r="1" spans="1:14" ht="15.6" x14ac:dyDescent="0.3">
      <c r="A1" t="s">
        <v>3</v>
      </c>
      <c r="B1" t="s">
        <v>18</v>
      </c>
      <c r="C1" t="s">
        <v>19</v>
      </c>
      <c r="K1" s="28" t="s">
        <v>881</v>
      </c>
      <c r="L1" s="28" t="s">
        <v>882</v>
      </c>
      <c r="M1" s="28"/>
      <c r="N1" s="28"/>
    </row>
    <row r="2" spans="1:14" ht="15.6" x14ac:dyDescent="0.3">
      <c r="A2" t="s">
        <v>1</v>
      </c>
      <c r="K2" s="28" t="s">
        <v>883</v>
      </c>
      <c r="L2" s="28" t="s">
        <v>890</v>
      </c>
      <c r="M2" s="28"/>
      <c r="N2" s="28"/>
    </row>
    <row r="3" spans="1:14" ht="15.6" x14ac:dyDescent="0.3">
      <c r="B3" t="str">
        <f>'Ny10'!B3</f>
        <v>Rekord típus</v>
      </c>
      <c r="C3" t="s">
        <v>902</v>
      </c>
      <c r="D3" t="str">
        <f>'Ny10'!E3</f>
        <v>Nyers érték</v>
      </c>
      <c r="E3" t="str">
        <f>'Ny10'!F3</f>
        <v>Rekordlezáró jel</v>
      </c>
      <c r="K3" s="28" t="s">
        <v>884</v>
      </c>
      <c r="L3" s="28" t="s">
        <v>891</v>
      </c>
      <c r="M3" s="28"/>
      <c r="N3" s="28"/>
    </row>
    <row r="4" spans="1:14" ht="15.6" x14ac:dyDescent="0.3">
      <c r="B4" t="s">
        <v>481</v>
      </c>
      <c r="C4" t="s">
        <v>482</v>
      </c>
      <c r="D4">
        <v>458755</v>
      </c>
      <c r="E4" t="s">
        <v>200</v>
      </c>
      <c r="K4" s="28" t="s">
        <v>886</v>
      </c>
      <c r="L4" s="28" t="s">
        <v>887</v>
      </c>
      <c r="M4" s="28"/>
      <c r="N4" s="28"/>
    </row>
    <row r="5" spans="1:14" ht="15.6" x14ac:dyDescent="0.3">
      <c r="B5" t="s">
        <v>481</v>
      </c>
      <c r="C5" t="s">
        <v>483</v>
      </c>
      <c r="D5">
        <v>35481</v>
      </c>
      <c r="E5" t="s">
        <v>200</v>
      </c>
      <c r="K5" s="28"/>
      <c r="L5" s="28"/>
      <c r="M5" s="28"/>
      <c r="N5" s="28"/>
    </row>
    <row r="6" spans="1:14" ht="15.6" x14ac:dyDescent="0.3">
      <c r="B6" t="s">
        <v>481</v>
      </c>
      <c r="C6" t="s">
        <v>484</v>
      </c>
      <c r="D6">
        <v>18891</v>
      </c>
      <c r="E6" t="s">
        <v>200</v>
      </c>
      <c r="K6" s="28" t="s">
        <v>888</v>
      </c>
      <c r="L6" s="28"/>
      <c r="M6" s="28"/>
      <c r="N6" s="28"/>
    </row>
    <row r="7" spans="1:14" ht="15.6" x14ac:dyDescent="0.3">
      <c r="B7" t="s">
        <v>481</v>
      </c>
      <c r="C7" t="s">
        <v>485</v>
      </c>
      <c r="D7">
        <v>3</v>
      </c>
      <c r="E7" t="s">
        <v>200</v>
      </c>
      <c r="K7" s="28" t="s">
        <v>894</v>
      </c>
      <c r="L7" s="29"/>
      <c r="M7" s="29"/>
      <c r="N7" s="29"/>
    </row>
    <row r="8" spans="1:14" ht="15.6" x14ac:dyDescent="0.3">
      <c r="B8" t="s">
        <v>481</v>
      </c>
      <c r="C8" t="s">
        <v>486</v>
      </c>
      <c r="D8">
        <v>0</v>
      </c>
      <c r="E8" t="s">
        <v>200</v>
      </c>
      <c r="K8" s="28" t="s">
        <v>889</v>
      </c>
      <c r="L8" s="29"/>
      <c r="M8" s="29"/>
      <c r="N8" s="29"/>
    </row>
    <row r="9" spans="1:14" ht="15.6" x14ac:dyDescent="0.3">
      <c r="B9" t="s">
        <v>481</v>
      </c>
      <c r="C9" t="s">
        <v>487</v>
      </c>
      <c r="D9">
        <v>100</v>
      </c>
      <c r="E9" t="s">
        <v>200</v>
      </c>
      <c r="K9" s="28" t="s">
        <v>895</v>
      </c>
      <c r="L9" s="29"/>
      <c r="M9" s="29"/>
      <c r="N9" s="29"/>
    </row>
    <row r="10" spans="1:14" ht="15.6" x14ac:dyDescent="0.3">
      <c r="B10" t="s">
        <v>481</v>
      </c>
      <c r="C10" t="s">
        <v>488</v>
      </c>
      <c r="D10">
        <v>0</v>
      </c>
      <c r="E10" t="s">
        <v>200</v>
      </c>
      <c r="K10" s="28"/>
      <c r="L10" s="29"/>
    </row>
    <row r="11" spans="1:14" x14ac:dyDescent="0.3">
      <c r="B11" t="s">
        <v>481</v>
      </c>
      <c r="C11" t="s">
        <v>489</v>
      </c>
      <c r="D11">
        <v>1</v>
      </c>
      <c r="E11" t="s">
        <v>200</v>
      </c>
    </row>
    <row r="12" spans="1:14" x14ac:dyDescent="0.3">
      <c r="B12" t="s">
        <v>481</v>
      </c>
      <c r="C12" t="s">
        <v>490</v>
      </c>
      <c r="D12">
        <v>1</v>
      </c>
      <c r="E12" t="s">
        <v>200</v>
      </c>
    </row>
    <row r="13" spans="1:14" x14ac:dyDescent="0.3">
      <c r="B13" t="s">
        <v>481</v>
      </c>
      <c r="C13" t="s">
        <v>491</v>
      </c>
      <c r="D13">
        <v>1</v>
      </c>
      <c r="E13" t="s">
        <v>200</v>
      </c>
    </row>
    <row r="14" spans="1:14" x14ac:dyDescent="0.3">
      <c r="B14" t="s">
        <v>481</v>
      </c>
      <c r="C14" t="s">
        <v>492</v>
      </c>
      <c r="D14">
        <v>0</v>
      </c>
      <c r="E14" t="s">
        <v>200</v>
      </c>
    </row>
    <row r="15" spans="1:14" x14ac:dyDescent="0.3">
      <c r="B15" t="s">
        <v>481</v>
      </c>
      <c r="C15" t="s">
        <v>493</v>
      </c>
      <c r="D15">
        <v>0</v>
      </c>
      <c r="E15" t="s">
        <v>200</v>
      </c>
    </row>
    <row r="16" spans="1:14" x14ac:dyDescent="0.3">
      <c r="B16" t="s">
        <v>481</v>
      </c>
      <c r="C16" t="s">
        <v>494</v>
      </c>
      <c r="D16">
        <v>1</v>
      </c>
      <c r="E16" t="s">
        <v>200</v>
      </c>
    </row>
    <row r="17" spans="2:5" x14ac:dyDescent="0.3">
      <c r="B17" t="s">
        <v>481</v>
      </c>
      <c r="C17" t="s">
        <v>495</v>
      </c>
      <c r="D17">
        <v>1</v>
      </c>
      <c r="E17" t="s">
        <v>200</v>
      </c>
    </row>
    <row r="18" spans="2:5" x14ac:dyDescent="0.3">
      <c r="B18" t="s">
        <v>481</v>
      </c>
      <c r="C18" t="s">
        <v>496</v>
      </c>
      <c r="D18">
        <v>0</v>
      </c>
      <c r="E18" t="s">
        <v>200</v>
      </c>
    </row>
    <row r="19" spans="2:5" x14ac:dyDescent="0.3">
      <c r="B19" t="s">
        <v>481</v>
      </c>
      <c r="C19" t="s">
        <v>497</v>
      </c>
      <c r="D19">
        <v>0</v>
      </c>
      <c r="E19" t="s">
        <v>200</v>
      </c>
    </row>
    <row r="20" spans="2:5" x14ac:dyDescent="0.3">
      <c r="B20" t="s">
        <v>481</v>
      </c>
      <c r="C20" t="s">
        <v>498</v>
      </c>
      <c r="D20">
        <v>1</v>
      </c>
      <c r="E20" t="s">
        <v>200</v>
      </c>
    </row>
    <row r="21" spans="2:5" x14ac:dyDescent="0.3">
      <c r="B21" t="s">
        <v>481</v>
      </c>
      <c r="C21" t="s">
        <v>499</v>
      </c>
      <c r="D21">
        <v>1</v>
      </c>
      <c r="E21" t="s">
        <v>200</v>
      </c>
    </row>
    <row r="22" spans="2:5" x14ac:dyDescent="0.3">
      <c r="B22" t="s">
        <v>481</v>
      </c>
      <c r="C22" t="s">
        <v>500</v>
      </c>
      <c r="D22">
        <v>1</v>
      </c>
      <c r="E22" t="s">
        <v>200</v>
      </c>
    </row>
    <row r="23" spans="2:5" x14ac:dyDescent="0.3">
      <c r="B23" t="s">
        <v>481</v>
      </c>
      <c r="C23" t="s">
        <v>501</v>
      </c>
      <c r="D23">
        <v>-2147483633</v>
      </c>
      <c r="E23" t="s">
        <v>200</v>
      </c>
    </row>
    <row r="24" spans="2:5" x14ac:dyDescent="0.3">
      <c r="B24" t="s">
        <v>481</v>
      </c>
      <c r="C24" t="s">
        <v>502</v>
      </c>
      <c r="D24">
        <v>-1</v>
      </c>
      <c r="E24" t="s">
        <v>200</v>
      </c>
    </row>
    <row r="25" spans="2:5" x14ac:dyDescent="0.3">
      <c r="B25" t="s">
        <v>481</v>
      </c>
      <c r="C25" t="s">
        <v>503</v>
      </c>
      <c r="D25">
        <v>-1</v>
      </c>
      <c r="E25" t="s">
        <v>200</v>
      </c>
    </row>
    <row r="26" spans="2:5" x14ac:dyDescent="0.3">
      <c r="B26" t="s">
        <v>481</v>
      </c>
      <c r="C26" t="s">
        <v>504</v>
      </c>
      <c r="D26">
        <v>8421504</v>
      </c>
      <c r="E26" t="s">
        <v>200</v>
      </c>
    </row>
    <row r="27" spans="2:5" x14ac:dyDescent="0.3">
      <c r="B27" t="s">
        <v>481</v>
      </c>
      <c r="C27" t="s">
        <v>505</v>
      </c>
      <c r="D27">
        <v>255</v>
      </c>
      <c r="E27" t="s">
        <v>200</v>
      </c>
    </row>
    <row r="28" spans="2:5" x14ac:dyDescent="0.3">
      <c r="B28" t="s">
        <v>481</v>
      </c>
      <c r="C28" t="s">
        <v>506</v>
      </c>
      <c r="D28">
        <v>0</v>
      </c>
      <c r="E28" t="s">
        <v>200</v>
      </c>
    </row>
    <row r="29" spans="2:5" x14ac:dyDescent="0.3">
      <c r="B29" t="s">
        <v>481</v>
      </c>
      <c r="C29" t="s">
        <v>507</v>
      </c>
      <c r="D29">
        <v>1</v>
      </c>
      <c r="E29" t="s">
        <v>200</v>
      </c>
    </row>
    <row r="30" spans="2:5" x14ac:dyDescent="0.3">
      <c r="B30" t="s">
        <v>481</v>
      </c>
      <c r="C30" t="s">
        <v>508</v>
      </c>
      <c r="D30">
        <v>1</v>
      </c>
      <c r="E30" t="s">
        <v>200</v>
      </c>
    </row>
    <row r="31" spans="2:5" x14ac:dyDescent="0.3">
      <c r="B31" t="s">
        <v>481</v>
      </c>
      <c r="C31" t="s">
        <v>509</v>
      </c>
      <c r="D31">
        <v>9</v>
      </c>
      <c r="E31" t="s">
        <v>200</v>
      </c>
    </row>
    <row r="32" spans="2:5" x14ac:dyDescent="0.3">
      <c r="B32" t="s">
        <v>481</v>
      </c>
      <c r="C32" t="s">
        <v>510</v>
      </c>
      <c r="D32">
        <v>0</v>
      </c>
      <c r="E32" t="s">
        <v>200</v>
      </c>
    </row>
    <row r="33" spans="2:9" x14ac:dyDescent="0.3">
      <c r="B33" t="s">
        <v>481</v>
      </c>
      <c r="C33" t="s">
        <v>511</v>
      </c>
      <c r="D33">
        <v>0</v>
      </c>
      <c r="E33" t="s">
        <v>200</v>
      </c>
    </row>
    <row r="34" spans="2:9" x14ac:dyDescent="0.3">
      <c r="B34" t="s">
        <v>481</v>
      </c>
      <c r="C34" t="s">
        <v>512</v>
      </c>
      <c r="D34">
        <v>25</v>
      </c>
      <c r="E34" t="s">
        <v>200</v>
      </c>
    </row>
    <row r="35" spans="2:9" x14ac:dyDescent="0.3">
      <c r="B35" t="s">
        <v>481</v>
      </c>
      <c r="C35" t="s">
        <v>513</v>
      </c>
      <c r="E35" t="s">
        <v>200</v>
      </c>
    </row>
    <row r="36" spans="2:9" x14ac:dyDescent="0.3">
      <c r="B36" t="s">
        <v>481</v>
      </c>
      <c r="C36" t="s">
        <v>514</v>
      </c>
      <c r="E36" t="s">
        <v>200</v>
      </c>
    </row>
    <row r="37" spans="2:9" x14ac:dyDescent="0.3">
      <c r="B37" t="s">
        <v>481</v>
      </c>
      <c r="C37" t="s">
        <v>515</v>
      </c>
      <c r="D37">
        <v>1</v>
      </c>
      <c r="E37" t="s">
        <v>200</v>
      </c>
    </row>
    <row r="38" spans="2:9" x14ac:dyDescent="0.3">
      <c r="B38" t="s">
        <v>481</v>
      </c>
      <c r="C38" t="s">
        <v>516</v>
      </c>
      <c r="D38">
        <v>1</v>
      </c>
      <c r="E38" t="s">
        <v>200</v>
      </c>
    </row>
    <row r="39" spans="2:9" x14ac:dyDescent="0.3">
      <c r="B39" t="s">
        <v>481</v>
      </c>
      <c r="C39" t="s">
        <v>517</v>
      </c>
      <c r="D39">
        <v>1</v>
      </c>
      <c r="E39" t="s">
        <v>200</v>
      </c>
    </row>
    <row r="40" spans="2:9" x14ac:dyDescent="0.3">
      <c r="B40" t="s">
        <v>481</v>
      </c>
      <c r="C40" t="s">
        <v>518</v>
      </c>
      <c r="E40" t="s">
        <v>200</v>
      </c>
    </row>
    <row r="41" spans="2:9" x14ac:dyDescent="0.3">
      <c r="B41" t="s">
        <v>481</v>
      </c>
      <c r="C41" t="s">
        <v>519</v>
      </c>
      <c r="E41" t="s">
        <v>200</v>
      </c>
    </row>
    <row r="42" spans="2:9" x14ac:dyDescent="0.3">
      <c r="B42" t="s">
        <v>481</v>
      </c>
      <c r="C42" t="s">
        <v>520</v>
      </c>
      <c r="D42" t="s">
        <v>641</v>
      </c>
      <c r="E42" t="s">
        <v>200</v>
      </c>
    </row>
    <row r="43" spans="2:9" x14ac:dyDescent="0.3">
      <c r="B43" t="s">
        <v>481</v>
      </c>
      <c r="C43" t="s">
        <v>521</v>
      </c>
      <c r="D43">
        <v>1</v>
      </c>
      <c r="E43" t="s">
        <v>200</v>
      </c>
    </row>
    <row r="44" spans="2:9" x14ac:dyDescent="0.3">
      <c r="B44" t="s">
        <v>481</v>
      </c>
      <c r="C44" t="s">
        <v>522</v>
      </c>
      <c r="D44">
        <v>1</v>
      </c>
      <c r="E44" t="s">
        <v>200</v>
      </c>
    </row>
    <row r="45" spans="2:9" x14ac:dyDescent="0.3">
      <c r="B45" t="s">
        <v>481</v>
      </c>
      <c r="C45" s="1" t="s">
        <v>523</v>
      </c>
      <c r="D45" s="1"/>
      <c r="F45">
        <v>0.100227790432802</v>
      </c>
      <c r="G45">
        <v>0.100227790432802</v>
      </c>
      <c r="H45">
        <v>0.200455580865604</v>
      </c>
      <c r="I45" t="s">
        <v>475</v>
      </c>
    </row>
    <row r="46" spans="2:9" x14ac:dyDescent="0.3">
      <c r="B46" t="s">
        <v>481</v>
      </c>
      <c r="C46" t="s">
        <v>524</v>
      </c>
      <c r="D46">
        <v>-2</v>
      </c>
      <c r="E46" t="s">
        <v>200</v>
      </c>
    </row>
    <row r="47" spans="2:9" x14ac:dyDescent="0.3">
      <c r="B47" t="s">
        <v>481</v>
      </c>
      <c r="C47" t="s">
        <v>525</v>
      </c>
      <c r="D47">
        <v>0</v>
      </c>
      <c r="E47" t="s">
        <v>200</v>
      </c>
    </row>
    <row r="48" spans="2:9" x14ac:dyDescent="0.3">
      <c r="B48" t="s">
        <v>481</v>
      </c>
      <c r="C48" t="s">
        <v>526</v>
      </c>
      <c r="D48">
        <v>9</v>
      </c>
      <c r="E48" t="s">
        <v>200</v>
      </c>
    </row>
    <row r="49" spans="2:26" x14ac:dyDescent="0.3">
      <c r="B49" t="s">
        <v>481</v>
      </c>
      <c r="C49" t="s">
        <v>512</v>
      </c>
      <c r="D49">
        <v>25</v>
      </c>
      <c r="E49" t="s">
        <v>200</v>
      </c>
    </row>
    <row r="50" spans="2:26" x14ac:dyDescent="0.3">
      <c r="B50" t="s">
        <v>481</v>
      </c>
      <c r="C50" t="s">
        <v>527</v>
      </c>
      <c r="D50">
        <v>20</v>
      </c>
      <c r="E50" t="s">
        <v>200</v>
      </c>
    </row>
    <row r="51" spans="2:26" x14ac:dyDescent="0.3">
      <c r="B51" t="s">
        <v>481</v>
      </c>
      <c r="C51" t="s">
        <v>528</v>
      </c>
      <c r="D51">
        <v>20</v>
      </c>
      <c r="E51" t="s">
        <v>200</v>
      </c>
    </row>
    <row r="52" spans="2:26" x14ac:dyDescent="0.3">
      <c r="B52" t="s">
        <v>481</v>
      </c>
      <c r="C52" t="s">
        <v>529</v>
      </c>
      <c r="D52">
        <v>20</v>
      </c>
      <c r="E52" t="s">
        <v>200</v>
      </c>
    </row>
    <row r="53" spans="2:26" x14ac:dyDescent="0.3">
      <c r="B53" t="s">
        <v>481</v>
      </c>
      <c r="C53" t="s">
        <v>530</v>
      </c>
      <c r="D53">
        <v>19</v>
      </c>
      <c r="E53" t="s">
        <v>200</v>
      </c>
    </row>
    <row r="54" spans="2:26" x14ac:dyDescent="0.3">
      <c r="B54" t="s">
        <v>481</v>
      </c>
      <c r="C54" t="s">
        <v>531</v>
      </c>
      <c r="D54">
        <v>1.3355186220075E+17</v>
      </c>
      <c r="F54">
        <v>1.3355186224075E+17</v>
      </c>
      <c r="G54">
        <v>1.3355186226168E+17</v>
      </c>
      <c r="H54">
        <v>1.3355186227248E+17</v>
      </c>
      <c r="I54">
        <v>1.3355186228555E+17</v>
      </c>
      <c r="J54">
        <v>1.3355186229864E+17</v>
      </c>
      <c r="K54">
        <v>1.3355186231159E+17</v>
      </c>
      <c r="L54">
        <v>1.3355186232393E+17</v>
      </c>
      <c r="M54">
        <v>1.3355186235985E+17</v>
      </c>
      <c r="N54">
        <v>1.3355186238968E+17</v>
      </c>
      <c r="O54">
        <v>1.3355186247793E+17</v>
      </c>
      <c r="P54">
        <v>1.3355186248864E+17</v>
      </c>
      <c r="Q54">
        <v>1.3355186249844E+17</v>
      </c>
      <c r="R54">
        <v>1.3355186250863E+17</v>
      </c>
      <c r="S54">
        <v>1.3355186251935E+17</v>
      </c>
      <c r="T54">
        <v>1.3355186270623E+17</v>
      </c>
      <c r="U54">
        <v>1.3355186274095E+17</v>
      </c>
      <c r="V54">
        <v>1.3355186241168E+17</v>
      </c>
      <c r="W54">
        <v>1.3355186242168E+17</v>
      </c>
      <c r="X54">
        <v>1.3355186243168E+17</v>
      </c>
      <c r="Y54">
        <v>1.3355186244168E+17</v>
      </c>
      <c r="Z54" t="s">
        <v>476</v>
      </c>
    </row>
    <row r="55" spans="2:26" x14ac:dyDescent="0.3">
      <c r="B55" t="s">
        <v>481</v>
      </c>
      <c r="C55" t="s">
        <v>532</v>
      </c>
      <c r="D55" t="s">
        <v>642</v>
      </c>
      <c r="E55" t="s">
        <v>200</v>
      </c>
    </row>
    <row r="56" spans="2:26" x14ac:dyDescent="0.3">
      <c r="B56" t="s">
        <v>481</v>
      </c>
      <c r="C56" t="s">
        <v>533</v>
      </c>
      <c r="D56">
        <v>255</v>
      </c>
      <c r="E56" t="s">
        <v>200</v>
      </c>
    </row>
    <row r="57" spans="2:26" x14ac:dyDescent="0.3">
      <c r="B57" t="s">
        <v>481</v>
      </c>
      <c r="C57" t="s">
        <v>534</v>
      </c>
      <c r="D57">
        <v>1</v>
      </c>
      <c r="E57" t="s">
        <v>200</v>
      </c>
    </row>
    <row r="58" spans="2:26" x14ac:dyDescent="0.3">
      <c r="B58" t="s">
        <v>481</v>
      </c>
      <c r="C58" t="s">
        <v>535</v>
      </c>
      <c r="D58">
        <v>0</v>
      </c>
      <c r="E58" t="s">
        <v>200</v>
      </c>
    </row>
    <row r="59" spans="2:26" x14ac:dyDescent="0.3">
      <c r="B59" t="s">
        <v>481</v>
      </c>
      <c r="C59" t="s">
        <v>536</v>
      </c>
      <c r="D59">
        <v>1</v>
      </c>
      <c r="E59" t="s">
        <v>200</v>
      </c>
    </row>
    <row r="60" spans="2:26" x14ac:dyDescent="0.3">
      <c r="B60" t="s">
        <v>481</v>
      </c>
      <c r="C60" t="s">
        <v>537</v>
      </c>
      <c r="D60">
        <v>1</v>
      </c>
      <c r="E60" t="s">
        <v>200</v>
      </c>
    </row>
    <row r="61" spans="2:26" x14ac:dyDescent="0.3">
      <c r="B61" t="s">
        <v>481</v>
      </c>
      <c r="C61" t="s">
        <v>538</v>
      </c>
      <c r="D61">
        <v>0</v>
      </c>
      <c r="E61" t="s">
        <v>200</v>
      </c>
    </row>
    <row r="62" spans="2:26" x14ac:dyDescent="0.3">
      <c r="B62" t="s">
        <v>481</v>
      </c>
      <c r="C62" t="s">
        <v>539</v>
      </c>
      <c r="D62">
        <v>3.8909912109375</v>
      </c>
      <c r="E62" t="s">
        <v>200</v>
      </c>
    </row>
    <row r="63" spans="2:26" x14ac:dyDescent="0.3">
      <c r="B63" t="s">
        <v>481</v>
      </c>
      <c r="C63" t="s">
        <v>540</v>
      </c>
      <c r="D63">
        <v>3.8909912109375</v>
      </c>
      <c r="E63" t="s">
        <v>200</v>
      </c>
    </row>
    <row r="64" spans="2:26" x14ac:dyDescent="0.3">
      <c r="B64" t="s">
        <v>481</v>
      </c>
      <c r="C64" t="s">
        <v>541</v>
      </c>
      <c r="D64">
        <v>3.8909912109375</v>
      </c>
      <c r="E64" t="s">
        <v>200</v>
      </c>
    </row>
    <row r="65" spans="2:21" x14ac:dyDescent="0.3">
      <c r="B65" t="s">
        <v>481</v>
      </c>
      <c r="C65" t="s">
        <v>542</v>
      </c>
      <c r="D65">
        <v>0</v>
      </c>
      <c r="E65" t="s">
        <v>200</v>
      </c>
    </row>
    <row r="66" spans="2:21" x14ac:dyDescent="0.3">
      <c r="B66" t="s">
        <v>481</v>
      </c>
      <c r="C66" t="s">
        <v>543</v>
      </c>
      <c r="D66">
        <v>3.8909912109375</v>
      </c>
      <c r="F66">
        <v>3.8909912109375</v>
      </c>
      <c r="G66">
        <v>3.8909912109375</v>
      </c>
      <c r="H66">
        <v>3.8909912109375</v>
      </c>
      <c r="I66">
        <v>3.8909912109375</v>
      </c>
      <c r="J66">
        <v>3.8909912109375</v>
      </c>
      <c r="K66">
        <v>3.8909912109375</v>
      </c>
      <c r="L66">
        <v>3.8909912109375</v>
      </c>
      <c r="M66">
        <v>3.8909912109375</v>
      </c>
      <c r="N66">
        <v>3.8909912109375</v>
      </c>
      <c r="O66">
        <v>3.8909912109375</v>
      </c>
      <c r="P66">
        <v>3.8909912109375</v>
      </c>
      <c r="Q66">
        <v>3.8909912109375</v>
      </c>
      <c r="R66">
        <v>3.8909912109375</v>
      </c>
      <c r="S66">
        <v>3.8909912109375</v>
      </c>
      <c r="T66">
        <v>3.8909912109375</v>
      </c>
      <c r="U66" t="s">
        <v>477</v>
      </c>
    </row>
    <row r="67" spans="2:21" x14ac:dyDescent="0.3">
      <c r="B67" t="s">
        <v>481</v>
      </c>
      <c r="C67" t="s">
        <v>544</v>
      </c>
      <c r="D67" t="s">
        <v>643</v>
      </c>
      <c r="E67" t="s">
        <v>200</v>
      </c>
    </row>
    <row r="68" spans="2:21" x14ac:dyDescent="0.3">
      <c r="B68" t="s">
        <v>481</v>
      </c>
      <c r="C68" t="s">
        <v>545</v>
      </c>
      <c r="D68">
        <v>65280</v>
      </c>
      <c r="E68" t="s">
        <v>200</v>
      </c>
    </row>
    <row r="69" spans="2:21" x14ac:dyDescent="0.3">
      <c r="B69" t="s">
        <v>481</v>
      </c>
      <c r="C69" t="s">
        <v>546</v>
      </c>
      <c r="D69">
        <v>1</v>
      </c>
      <c r="E69" t="s">
        <v>200</v>
      </c>
    </row>
    <row r="70" spans="2:21" x14ac:dyDescent="0.3">
      <c r="B70" t="s">
        <v>481</v>
      </c>
      <c r="C70" t="s">
        <v>547</v>
      </c>
      <c r="D70">
        <v>0</v>
      </c>
      <c r="E70" t="s">
        <v>200</v>
      </c>
    </row>
    <row r="71" spans="2:21" x14ac:dyDescent="0.3">
      <c r="B71" t="s">
        <v>481</v>
      </c>
      <c r="C71" t="s">
        <v>548</v>
      </c>
      <c r="D71">
        <v>1</v>
      </c>
      <c r="E71" t="s">
        <v>200</v>
      </c>
    </row>
    <row r="72" spans="2:21" x14ac:dyDescent="0.3">
      <c r="B72" t="s">
        <v>481</v>
      </c>
      <c r="C72" t="s">
        <v>549</v>
      </c>
      <c r="D72">
        <v>1</v>
      </c>
      <c r="E72" t="s">
        <v>200</v>
      </c>
    </row>
    <row r="73" spans="2:21" x14ac:dyDescent="0.3">
      <c r="B73" t="s">
        <v>481</v>
      </c>
      <c r="C73" t="s">
        <v>550</v>
      </c>
      <c r="D73">
        <v>0</v>
      </c>
      <c r="E73" t="s">
        <v>200</v>
      </c>
    </row>
    <row r="74" spans="2:21" x14ac:dyDescent="0.3">
      <c r="B74" t="s">
        <v>481</v>
      </c>
      <c r="C74" t="s">
        <v>551</v>
      </c>
      <c r="D74">
        <v>3.8908004760742201</v>
      </c>
      <c r="E74" t="s">
        <v>200</v>
      </c>
    </row>
    <row r="75" spans="2:21" x14ac:dyDescent="0.3">
      <c r="B75" t="s">
        <v>481</v>
      </c>
      <c r="C75" t="s">
        <v>552</v>
      </c>
      <c r="D75">
        <v>3.8908004760742201</v>
      </c>
      <c r="E75" t="s">
        <v>200</v>
      </c>
    </row>
    <row r="76" spans="2:21" x14ac:dyDescent="0.3">
      <c r="B76" t="s">
        <v>481</v>
      </c>
      <c r="C76" t="s">
        <v>553</v>
      </c>
      <c r="D76">
        <v>3.8908004760742201</v>
      </c>
      <c r="E76" t="s">
        <v>200</v>
      </c>
    </row>
    <row r="77" spans="2:21" x14ac:dyDescent="0.3">
      <c r="B77" t="s">
        <v>481</v>
      </c>
      <c r="C77" t="s">
        <v>554</v>
      </c>
      <c r="D77">
        <v>0</v>
      </c>
      <c r="E77" t="s">
        <v>200</v>
      </c>
    </row>
    <row r="78" spans="2:21" x14ac:dyDescent="0.3">
      <c r="B78" t="s">
        <v>481</v>
      </c>
      <c r="C78" t="s">
        <v>555</v>
      </c>
      <c r="D78">
        <v>3.8908004760742201</v>
      </c>
      <c r="F78">
        <v>3.8908004760742201</v>
      </c>
      <c r="G78">
        <v>3.8908004760742201</v>
      </c>
      <c r="H78">
        <v>3.8908004760742201</v>
      </c>
      <c r="I78">
        <v>3.8908004760742201</v>
      </c>
      <c r="J78">
        <v>3.8908004760742201</v>
      </c>
      <c r="K78">
        <v>3.8908004760742201</v>
      </c>
      <c r="L78">
        <v>3.8908004760742201</v>
      </c>
      <c r="M78">
        <v>3.8908004760742201</v>
      </c>
      <c r="N78">
        <v>3.8908004760742201</v>
      </c>
      <c r="O78">
        <v>3.8908004760742201</v>
      </c>
      <c r="P78">
        <v>3.8908004760742201</v>
      </c>
      <c r="Q78">
        <v>3.8908004760742201</v>
      </c>
      <c r="R78">
        <v>3.8908004760742201</v>
      </c>
      <c r="S78">
        <v>3.8908004760742201</v>
      </c>
      <c r="T78">
        <v>3.8908004760742201</v>
      </c>
      <c r="U78" t="s">
        <v>478</v>
      </c>
    </row>
    <row r="79" spans="2:21" x14ac:dyDescent="0.3">
      <c r="B79" t="s">
        <v>481</v>
      </c>
      <c r="C79" t="s">
        <v>556</v>
      </c>
      <c r="D79" t="s">
        <v>644</v>
      </c>
      <c r="E79" t="s">
        <v>200</v>
      </c>
    </row>
    <row r="80" spans="2:21" x14ac:dyDescent="0.3">
      <c r="B80" t="s">
        <v>481</v>
      </c>
      <c r="C80" t="s">
        <v>557</v>
      </c>
      <c r="D80">
        <v>10907866</v>
      </c>
      <c r="E80" t="s">
        <v>200</v>
      </c>
    </row>
    <row r="81" spans="2:21" x14ac:dyDescent="0.3">
      <c r="B81" t="s">
        <v>481</v>
      </c>
      <c r="C81" t="s">
        <v>558</v>
      </c>
      <c r="D81">
        <v>1</v>
      </c>
      <c r="E81" t="s">
        <v>200</v>
      </c>
    </row>
    <row r="82" spans="2:21" x14ac:dyDescent="0.3">
      <c r="B82" t="s">
        <v>481</v>
      </c>
      <c r="C82" t="s">
        <v>559</v>
      </c>
      <c r="D82">
        <v>0</v>
      </c>
      <c r="E82" t="s">
        <v>200</v>
      </c>
    </row>
    <row r="83" spans="2:21" x14ac:dyDescent="0.3">
      <c r="B83" t="s">
        <v>481</v>
      </c>
      <c r="C83" t="s">
        <v>560</v>
      </c>
      <c r="D83">
        <v>2</v>
      </c>
      <c r="E83" t="s">
        <v>200</v>
      </c>
    </row>
    <row r="84" spans="2:21" x14ac:dyDescent="0.3">
      <c r="B84" t="s">
        <v>481</v>
      </c>
      <c r="C84" t="s">
        <v>561</v>
      </c>
      <c r="D84">
        <v>1</v>
      </c>
      <c r="E84" t="s">
        <v>200</v>
      </c>
    </row>
    <row r="85" spans="2:21" x14ac:dyDescent="0.3">
      <c r="B85" t="s">
        <v>481</v>
      </c>
      <c r="C85" t="s">
        <v>562</v>
      </c>
      <c r="D85">
        <v>0</v>
      </c>
      <c r="E85" t="s">
        <v>200</v>
      </c>
    </row>
    <row r="86" spans="2:21" x14ac:dyDescent="0.3">
      <c r="B86" t="s">
        <v>481</v>
      </c>
      <c r="C86" t="s">
        <v>563</v>
      </c>
      <c r="D86">
        <v>0</v>
      </c>
      <c r="E86" t="s">
        <v>200</v>
      </c>
    </row>
    <row r="87" spans="2:21" x14ac:dyDescent="0.3">
      <c r="B87" t="s">
        <v>481</v>
      </c>
      <c r="C87" t="s">
        <v>564</v>
      </c>
      <c r="D87">
        <v>39.523463777705899</v>
      </c>
      <c r="E87" t="s">
        <v>200</v>
      </c>
    </row>
    <row r="88" spans="2:21" x14ac:dyDescent="0.3">
      <c r="B88" t="s">
        <v>481</v>
      </c>
      <c r="C88" t="s">
        <v>565</v>
      </c>
      <c r="D88">
        <v>1.56366624104888</v>
      </c>
      <c r="E88" t="s">
        <v>200</v>
      </c>
    </row>
    <row r="89" spans="2:21" x14ac:dyDescent="0.3">
      <c r="B89" t="s">
        <v>481</v>
      </c>
      <c r="C89" t="s">
        <v>566</v>
      </c>
      <c r="D89">
        <v>0</v>
      </c>
      <c r="E89" t="s">
        <v>200</v>
      </c>
    </row>
    <row r="90" spans="2:21" x14ac:dyDescent="0.3">
      <c r="B90" t="s">
        <v>481</v>
      </c>
      <c r="C90" t="s">
        <v>567</v>
      </c>
      <c r="D90">
        <v>4.1392168968632301</v>
      </c>
      <c r="F90">
        <v>0.13556543943695901</v>
      </c>
      <c r="G90">
        <v>0</v>
      </c>
      <c r="H90" s="1">
        <v>5.5344583170308798E-2</v>
      </c>
      <c r="I90" s="1">
        <v>3.2613144277224601E-2</v>
      </c>
      <c r="J90">
        <v>39.523463777705899</v>
      </c>
      <c r="K90">
        <v>0.14427547594128001</v>
      </c>
      <c r="L90">
        <v>0.154011490646141</v>
      </c>
      <c r="M90">
        <v>0</v>
      </c>
      <c r="N90">
        <v>0</v>
      </c>
      <c r="O90" s="1">
        <v>2.0456288151903001E-3</v>
      </c>
      <c r="P90" s="1">
        <v>4.76222634942133E-2</v>
      </c>
      <c r="Q90">
        <v>0</v>
      </c>
      <c r="R90" s="1">
        <v>3.7919586676505197E-2</v>
      </c>
      <c r="S90" s="1">
        <v>4.0319487227166502E-2</v>
      </c>
      <c r="T90" s="1">
        <v>9.1787245705097595E-2</v>
      </c>
      <c r="U90" t="s">
        <v>10</v>
      </c>
    </row>
    <row r="91" spans="2:21" x14ac:dyDescent="0.3">
      <c r="B91" t="s">
        <v>481</v>
      </c>
      <c r="C91" t="s">
        <v>568</v>
      </c>
      <c r="D91" t="s">
        <v>645</v>
      </c>
      <c r="E91" t="s">
        <v>200</v>
      </c>
    </row>
    <row r="92" spans="2:21" x14ac:dyDescent="0.3">
      <c r="B92" t="s">
        <v>481</v>
      </c>
      <c r="C92" t="s">
        <v>569</v>
      </c>
      <c r="D92">
        <v>16711680</v>
      </c>
      <c r="E92" t="s">
        <v>200</v>
      </c>
    </row>
    <row r="93" spans="2:21" x14ac:dyDescent="0.3">
      <c r="B93" t="s">
        <v>481</v>
      </c>
      <c r="C93" t="s">
        <v>570</v>
      </c>
      <c r="D93">
        <v>1</v>
      </c>
      <c r="E93" t="s">
        <v>200</v>
      </c>
    </row>
    <row r="94" spans="2:21" x14ac:dyDescent="0.3">
      <c r="B94" t="s">
        <v>481</v>
      </c>
      <c r="C94" t="s">
        <v>571</v>
      </c>
      <c r="D94">
        <v>0</v>
      </c>
      <c r="E94" t="s">
        <v>200</v>
      </c>
    </row>
    <row r="95" spans="2:21" x14ac:dyDescent="0.3">
      <c r="B95" t="s">
        <v>481</v>
      </c>
      <c r="C95" t="s">
        <v>572</v>
      </c>
      <c r="D95">
        <v>2</v>
      </c>
      <c r="E95" t="s">
        <v>200</v>
      </c>
    </row>
    <row r="96" spans="2:21" x14ac:dyDescent="0.3">
      <c r="B96" t="s">
        <v>481</v>
      </c>
      <c r="C96" t="s">
        <v>573</v>
      </c>
      <c r="D96">
        <v>1</v>
      </c>
      <c r="E96" t="s">
        <v>200</v>
      </c>
    </row>
    <row r="97" spans="2:21" x14ac:dyDescent="0.3">
      <c r="B97" t="s">
        <v>481</v>
      </c>
      <c r="C97" t="s">
        <v>574</v>
      </c>
      <c r="D97">
        <v>0</v>
      </c>
      <c r="E97" t="s">
        <v>200</v>
      </c>
    </row>
    <row r="98" spans="2:21" x14ac:dyDescent="0.3">
      <c r="B98" t="s">
        <v>481</v>
      </c>
      <c r="C98" t="s">
        <v>575</v>
      </c>
      <c r="D98">
        <v>0</v>
      </c>
      <c r="E98" t="s">
        <v>200</v>
      </c>
    </row>
    <row r="99" spans="2:21" x14ac:dyDescent="0.3">
      <c r="B99" t="s">
        <v>481</v>
      </c>
      <c r="C99" t="s">
        <v>576</v>
      </c>
      <c r="D99">
        <v>495.71078317091599</v>
      </c>
      <c r="E99" t="s">
        <v>200</v>
      </c>
    </row>
    <row r="100" spans="2:21" x14ac:dyDescent="0.3">
      <c r="B100" t="s">
        <v>481</v>
      </c>
      <c r="C100" t="s">
        <v>577</v>
      </c>
      <c r="D100">
        <v>1.5565833582453801</v>
      </c>
      <c r="E100" t="s">
        <v>200</v>
      </c>
    </row>
    <row r="101" spans="2:21" x14ac:dyDescent="0.3">
      <c r="B101" t="s">
        <v>481</v>
      </c>
      <c r="C101" t="s">
        <v>578</v>
      </c>
      <c r="D101">
        <v>0</v>
      </c>
      <c r="E101" t="s">
        <v>200</v>
      </c>
    </row>
    <row r="102" spans="2:21" x14ac:dyDescent="0.3">
      <c r="B102" t="s">
        <v>481</v>
      </c>
      <c r="C102" t="s">
        <v>579</v>
      </c>
      <c r="D102">
        <v>4.8418820821901596</v>
      </c>
      <c r="F102">
        <v>0.13556543943695901</v>
      </c>
      <c r="G102">
        <v>0</v>
      </c>
      <c r="H102" s="1">
        <v>8.9935939084043195E-2</v>
      </c>
      <c r="I102" s="1">
        <v>3.2613144277224601E-2</v>
      </c>
      <c r="J102">
        <v>495.71078317091599</v>
      </c>
      <c r="K102">
        <v>0.14426737012207999</v>
      </c>
      <c r="L102">
        <v>0.154019215554133</v>
      </c>
      <c r="M102">
        <v>0</v>
      </c>
      <c r="N102">
        <v>0</v>
      </c>
      <c r="O102" s="1">
        <v>2.0456288151903001E-3</v>
      </c>
      <c r="P102" s="1">
        <v>4.7617484061907599E-2</v>
      </c>
      <c r="Q102">
        <v>0</v>
      </c>
      <c r="R102" s="1">
        <v>3.7919586676505197E-2</v>
      </c>
      <c r="S102" s="1">
        <v>4.0319487227166502E-2</v>
      </c>
      <c r="T102" s="1">
        <v>9.1787245705097595E-2</v>
      </c>
      <c r="U102" t="s">
        <v>10</v>
      </c>
    </row>
    <row r="103" spans="2:21" x14ac:dyDescent="0.3">
      <c r="B103" t="s">
        <v>481</v>
      </c>
      <c r="C103" t="s">
        <v>580</v>
      </c>
      <c r="D103" t="s">
        <v>646</v>
      </c>
      <c r="E103" t="s">
        <v>200</v>
      </c>
    </row>
    <row r="104" spans="2:21" x14ac:dyDescent="0.3">
      <c r="B104" t="s">
        <v>481</v>
      </c>
      <c r="C104" t="s">
        <v>581</v>
      </c>
      <c r="D104">
        <v>65535</v>
      </c>
      <c r="E104" t="s">
        <v>200</v>
      </c>
    </row>
    <row r="105" spans="2:21" x14ac:dyDescent="0.3">
      <c r="B105" t="s">
        <v>481</v>
      </c>
      <c r="C105" t="s">
        <v>582</v>
      </c>
      <c r="D105">
        <v>1</v>
      </c>
      <c r="E105" t="s">
        <v>200</v>
      </c>
    </row>
    <row r="106" spans="2:21" x14ac:dyDescent="0.3">
      <c r="B106" t="s">
        <v>481</v>
      </c>
      <c r="C106" t="s">
        <v>583</v>
      </c>
      <c r="D106">
        <v>0</v>
      </c>
      <c r="E106" t="s">
        <v>200</v>
      </c>
    </row>
    <row r="107" spans="2:21" x14ac:dyDescent="0.3">
      <c r="B107" t="s">
        <v>481</v>
      </c>
      <c r="C107" t="s">
        <v>584</v>
      </c>
      <c r="D107">
        <v>3</v>
      </c>
      <c r="E107" t="s">
        <v>200</v>
      </c>
    </row>
    <row r="108" spans="2:21" x14ac:dyDescent="0.3">
      <c r="B108" t="s">
        <v>481</v>
      </c>
      <c r="C108" t="s">
        <v>585</v>
      </c>
      <c r="D108">
        <v>1</v>
      </c>
      <c r="E108" t="s">
        <v>200</v>
      </c>
    </row>
    <row r="109" spans="2:21" x14ac:dyDescent="0.3">
      <c r="B109" t="s">
        <v>481</v>
      </c>
      <c r="C109" t="s">
        <v>586</v>
      </c>
      <c r="D109">
        <v>0</v>
      </c>
      <c r="E109" t="s">
        <v>200</v>
      </c>
    </row>
    <row r="110" spans="2:21" x14ac:dyDescent="0.3">
      <c r="B110" t="s">
        <v>481</v>
      </c>
      <c r="C110" t="s">
        <v>587</v>
      </c>
      <c r="D110">
        <v>0</v>
      </c>
      <c r="E110" t="s">
        <v>200</v>
      </c>
    </row>
    <row r="111" spans="2:21" x14ac:dyDescent="0.3">
      <c r="B111" t="s">
        <v>481</v>
      </c>
      <c r="C111" t="s">
        <v>588</v>
      </c>
      <c r="D111">
        <v>456.18731660953199</v>
      </c>
      <c r="E111" t="s">
        <v>200</v>
      </c>
    </row>
    <row r="112" spans="2:21" x14ac:dyDescent="0.3">
      <c r="B112" t="s">
        <v>481</v>
      </c>
      <c r="C112" t="s">
        <v>589</v>
      </c>
      <c r="D112">
        <v>25.384698545073199</v>
      </c>
      <c r="E112" t="s">
        <v>200</v>
      </c>
    </row>
    <row r="113" spans="2:21" x14ac:dyDescent="0.3">
      <c r="B113" t="s">
        <v>481</v>
      </c>
      <c r="C113" t="s">
        <v>590</v>
      </c>
      <c r="D113">
        <v>0</v>
      </c>
      <c r="E113" t="s">
        <v>200</v>
      </c>
    </row>
    <row r="114" spans="2:21" x14ac:dyDescent="0.3">
      <c r="B114" t="s">
        <v>481</v>
      </c>
      <c r="C114" t="s">
        <v>591</v>
      </c>
      <c r="D114">
        <v>0.70266471280625398</v>
      </c>
      <c r="F114">
        <v>0</v>
      </c>
      <c r="G114">
        <v>0</v>
      </c>
      <c r="H114" s="1">
        <v>3.4592488979210301E-2</v>
      </c>
      <c r="I114">
        <v>0</v>
      </c>
      <c r="J114">
        <v>456.18731660953199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 t="s">
        <v>10</v>
      </c>
    </row>
    <row r="115" spans="2:21" x14ac:dyDescent="0.3">
      <c r="B115" t="s">
        <v>481</v>
      </c>
      <c r="C115" t="s">
        <v>592</v>
      </c>
      <c r="D115" t="s">
        <v>647</v>
      </c>
      <c r="E115" t="s">
        <v>200</v>
      </c>
    </row>
    <row r="116" spans="2:21" x14ac:dyDescent="0.3">
      <c r="B116" t="s">
        <v>481</v>
      </c>
      <c r="C116" t="s">
        <v>593</v>
      </c>
      <c r="D116">
        <v>16760576</v>
      </c>
      <c r="E116" t="s">
        <v>200</v>
      </c>
    </row>
    <row r="117" spans="2:21" x14ac:dyDescent="0.3">
      <c r="B117" t="s">
        <v>481</v>
      </c>
      <c r="C117" t="s">
        <v>594</v>
      </c>
      <c r="D117">
        <v>1</v>
      </c>
      <c r="E117" t="s">
        <v>200</v>
      </c>
    </row>
    <row r="118" spans="2:21" x14ac:dyDescent="0.3">
      <c r="B118" t="s">
        <v>481</v>
      </c>
      <c r="C118" t="s">
        <v>595</v>
      </c>
      <c r="D118">
        <v>0</v>
      </c>
      <c r="E118" t="s">
        <v>200</v>
      </c>
    </row>
    <row r="119" spans="2:21" x14ac:dyDescent="0.3">
      <c r="B119" t="s">
        <v>481</v>
      </c>
      <c r="C119" t="s">
        <v>596</v>
      </c>
      <c r="D119">
        <v>0</v>
      </c>
      <c r="E119" t="s">
        <v>200</v>
      </c>
    </row>
    <row r="120" spans="2:21" x14ac:dyDescent="0.3">
      <c r="B120" t="s">
        <v>481</v>
      </c>
      <c r="C120" t="s">
        <v>597</v>
      </c>
      <c r="D120">
        <v>1</v>
      </c>
      <c r="E120" t="s">
        <v>200</v>
      </c>
    </row>
    <row r="121" spans="2:21" x14ac:dyDescent="0.3">
      <c r="B121" t="s">
        <v>481</v>
      </c>
      <c r="C121" t="s">
        <v>598</v>
      </c>
      <c r="D121">
        <v>0</v>
      </c>
      <c r="E121" t="s">
        <v>200</v>
      </c>
    </row>
    <row r="122" spans="2:21" x14ac:dyDescent="0.3">
      <c r="B122" t="s">
        <v>481</v>
      </c>
      <c r="C122" t="s">
        <v>599</v>
      </c>
      <c r="D122">
        <v>80.536783392978094</v>
      </c>
      <c r="E122" t="s">
        <v>200</v>
      </c>
    </row>
    <row r="123" spans="2:21" x14ac:dyDescent="0.3">
      <c r="B123" t="s">
        <v>481</v>
      </c>
      <c r="C123" t="s">
        <v>600</v>
      </c>
      <c r="D123">
        <v>82.278346230160807</v>
      </c>
      <c r="E123" t="s">
        <v>200</v>
      </c>
    </row>
    <row r="124" spans="2:21" x14ac:dyDescent="0.3">
      <c r="B124" t="s">
        <v>481</v>
      </c>
      <c r="C124" t="s">
        <v>601</v>
      </c>
      <c r="D124">
        <v>81.146330385992101</v>
      </c>
      <c r="E124" t="s">
        <v>200</v>
      </c>
    </row>
    <row r="125" spans="2:21" x14ac:dyDescent="0.3">
      <c r="B125" t="s">
        <v>481</v>
      </c>
      <c r="C125" t="s">
        <v>602</v>
      </c>
      <c r="D125">
        <v>0</v>
      </c>
      <c r="E125" t="s">
        <v>200</v>
      </c>
    </row>
    <row r="126" spans="2:21" x14ac:dyDescent="0.3">
      <c r="B126" t="s">
        <v>481</v>
      </c>
      <c r="C126" t="s">
        <v>603</v>
      </c>
      <c r="D126">
        <v>80.536783392978094</v>
      </c>
      <c r="F126">
        <v>82.278346230160807</v>
      </c>
      <c r="G126">
        <v>82.278346230160807</v>
      </c>
      <c r="H126">
        <v>82.278346230160807</v>
      </c>
      <c r="I126">
        <v>82.278346230160807</v>
      </c>
      <c r="J126">
        <v>82.278346230160807</v>
      </c>
      <c r="K126">
        <v>80.536783392978094</v>
      </c>
      <c r="L126">
        <v>80.536783392978094</v>
      </c>
      <c r="M126">
        <v>80.536783392978094</v>
      </c>
      <c r="N126">
        <v>80.536783392978094</v>
      </c>
      <c r="O126">
        <v>80.536783392978094</v>
      </c>
      <c r="P126">
        <v>80.536783392978094</v>
      </c>
      <c r="Q126">
        <v>80.536783392978094</v>
      </c>
      <c r="R126">
        <v>80.536783392978094</v>
      </c>
      <c r="S126">
        <v>80.536783392978094</v>
      </c>
      <c r="T126">
        <v>80.536783392978094</v>
      </c>
      <c r="U126" t="s">
        <v>479</v>
      </c>
    </row>
    <row r="127" spans="2:21" x14ac:dyDescent="0.3">
      <c r="B127" t="s">
        <v>481</v>
      </c>
      <c r="C127" t="s">
        <v>604</v>
      </c>
      <c r="D127" t="s">
        <v>648</v>
      </c>
      <c r="E127" t="s">
        <v>200</v>
      </c>
    </row>
    <row r="128" spans="2:21" x14ac:dyDescent="0.3">
      <c r="B128" t="s">
        <v>481</v>
      </c>
      <c r="C128" t="s">
        <v>605</v>
      </c>
      <c r="D128">
        <v>16711935</v>
      </c>
      <c r="E128" t="s">
        <v>200</v>
      </c>
    </row>
    <row r="129" spans="2:21" x14ac:dyDescent="0.3">
      <c r="B129" t="s">
        <v>481</v>
      </c>
      <c r="C129" t="s">
        <v>606</v>
      </c>
      <c r="D129">
        <v>1</v>
      </c>
      <c r="E129" t="s">
        <v>200</v>
      </c>
    </row>
    <row r="130" spans="2:21" x14ac:dyDescent="0.3">
      <c r="B130" t="s">
        <v>481</v>
      </c>
      <c r="C130" t="s">
        <v>607</v>
      </c>
      <c r="D130">
        <v>0</v>
      </c>
      <c r="E130" t="s">
        <v>200</v>
      </c>
    </row>
    <row r="131" spans="2:21" x14ac:dyDescent="0.3">
      <c r="B131" t="s">
        <v>481</v>
      </c>
      <c r="C131" t="s">
        <v>608</v>
      </c>
      <c r="D131">
        <v>0</v>
      </c>
      <c r="E131" t="s">
        <v>200</v>
      </c>
    </row>
    <row r="132" spans="2:21" x14ac:dyDescent="0.3">
      <c r="B132" t="s">
        <v>481</v>
      </c>
      <c r="C132" t="s">
        <v>609</v>
      </c>
      <c r="D132">
        <v>1</v>
      </c>
      <c r="E132" t="s">
        <v>200</v>
      </c>
    </row>
    <row r="133" spans="2:21" x14ac:dyDescent="0.3">
      <c r="B133" t="s">
        <v>481</v>
      </c>
      <c r="C133" t="s">
        <v>610</v>
      </c>
      <c r="D133">
        <v>0</v>
      </c>
      <c r="E133" t="s">
        <v>200</v>
      </c>
    </row>
    <row r="134" spans="2:21" x14ac:dyDescent="0.3">
      <c r="B134" t="s">
        <v>481</v>
      </c>
      <c r="C134" t="s">
        <v>611</v>
      </c>
      <c r="D134">
        <v>56.266684726873997</v>
      </c>
      <c r="E134" t="s">
        <v>200</v>
      </c>
    </row>
    <row r="135" spans="2:21" x14ac:dyDescent="0.3">
      <c r="B135" t="s">
        <v>481</v>
      </c>
      <c r="C135" t="s">
        <v>612</v>
      </c>
      <c r="D135">
        <v>56.830643875717797</v>
      </c>
      <c r="E135" t="s">
        <v>200</v>
      </c>
    </row>
    <row r="136" spans="2:21" x14ac:dyDescent="0.3">
      <c r="B136" t="s">
        <v>481</v>
      </c>
      <c r="C136" t="s">
        <v>613</v>
      </c>
      <c r="D136">
        <v>56.490549744686703</v>
      </c>
      <c r="E136" t="s">
        <v>200</v>
      </c>
    </row>
    <row r="137" spans="2:21" x14ac:dyDescent="0.3">
      <c r="B137" t="s">
        <v>481</v>
      </c>
      <c r="C137" t="s">
        <v>614</v>
      </c>
      <c r="D137">
        <v>0</v>
      </c>
      <c r="E137" t="s">
        <v>200</v>
      </c>
    </row>
    <row r="138" spans="2:21" x14ac:dyDescent="0.3">
      <c r="B138" t="s">
        <v>481</v>
      </c>
      <c r="C138" t="s">
        <v>615</v>
      </c>
      <c r="D138">
        <v>56.807962375881097</v>
      </c>
      <c r="F138">
        <v>56.765054552062701</v>
      </c>
      <c r="G138">
        <v>56.823901775484899</v>
      </c>
      <c r="H138">
        <v>56.830643875717797</v>
      </c>
      <c r="I138">
        <v>56.643930579685602</v>
      </c>
      <c r="J138">
        <v>56.721445256080798</v>
      </c>
      <c r="K138">
        <v>56.266684726873997</v>
      </c>
      <c r="L138">
        <v>56.266684726873997</v>
      </c>
      <c r="M138">
        <v>56.266684726873997</v>
      </c>
      <c r="N138">
        <v>56.266684726873997</v>
      </c>
      <c r="O138">
        <v>56.266684726873997</v>
      </c>
      <c r="P138">
        <v>56.268087717766903</v>
      </c>
      <c r="Q138">
        <v>56.315789058878003</v>
      </c>
      <c r="R138">
        <v>56.326467300841202</v>
      </c>
      <c r="S138">
        <v>56.326467300841202</v>
      </c>
      <c r="T138">
        <v>56.330598298537197</v>
      </c>
      <c r="U138" t="s">
        <v>480</v>
      </c>
    </row>
    <row r="139" spans="2:21" x14ac:dyDescent="0.3">
      <c r="B139" t="s">
        <v>481</v>
      </c>
      <c r="C139" t="s">
        <v>616</v>
      </c>
      <c r="D139" t="s">
        <v>649</v>
      </c>
      <c r="E139" t="s">
        <v>200</v>
      </c>
    </row>
    <row r="140" spans="2:21" x14ac:dyDescent="0.3">
      <c r="B140" t="s">
        <v>481</v>
      </c>
      <c r="C140" t="s">
        <v>617</v>
      </c>
      <c r="D140">
        <v>8388736</v>
      </c>
      <c r="E140" t="s">
        <v>200</v>
      </c>
    </row>
    <row r="141" spans="2:21" x14ac:dyDescent="0.3">
      <c r="B141" t="s">
        <v>481</v>
      </c>
      <c r="C141" t="s">
        <v>618</v>
      </c>
      <c r="D141">
        <v>1</v>
      </c>
      <c r="E141" t="s">
        <v>200</v>
      </c>
    </row>
    <row r="142" spans="2:21" x14ac:dyDescent="0.3">
      <c r="B142" t="s">
        <v>481</v>
      </c>
      <c r="C142" t="s">
        <v>619</v>
      </c>
      <c r="D142">
        <v>0</v>
      </c>
      <c r="E142" t="s">
        <v>200</v>
      </c>
    </row>
    <row r="143" spans="2:21" x14ac:dyDescent="0.3">
      <c r="B143" t="s">
        <v>481</v>
      </c>
      <c r="C143" t="s">
        <v>620</v>
      </c>
      <c r="D143">
        <v>1</v>
      </c>
      <c r="E143" t="s">
        <v>200</v>
      </c>
    </row>
    <row r="144" spans="2:21" x14ac:dyDescent="0.3">
      <c r="B144" t="s">
        <v>481</v>
      </c>
      <c r="C144" t="s">
        <v>621</v>
      </c>
      <c r="D144">
        <v>1</v>
      </c>
      <c r="E144" t="s">
        <v>200</v>
      </c>
    </row>
    <row r="145" spans="2:21" x14ac:dyDescent="0.3">
      <c r="B145" t="s">
        <v>481</v>
      </c>
      <c r="C145" t="s">
        <v>622</v>
      </c>
      <c r="D145">
        <v>0</v>
      </c>
      <c r="E145" t="s">
        <v>200</v>
      </c>
    </row>
    <row r="146" spans="2:21" x14ac:dyDescent="0.3">
      <c r="B146" t="s">
        <v>481</v>
      </c>
      <c r="C146" t="s">
        <v>623</v>
      </c>
      <c r="D146">
        <v>0</v>
      </c>
      <c r="E146" t="s">
        <v>200</v>
      </c>
    </row>
    <row r="147" spans="2:21" x14ac:dyDescent="0.3">
      <c r="B147" t="s">
        <v>481</v>
      </c>
      <c r="C147" t="s">
        <v>624</v>
      </c>
      <c r="D147">
        <v>2.93978463247098</v>
      </c>
      <c r="E147" t="s">
        <v>200</v>
      </c>
    </row>
    <row r="148" spans="2:21" x14ac:dyDescent="0.3">
      <c r="B148" t="s">
        <v>481</v>
      </c>
      <c r="C148" t="s">
        <v>625</v>
      </c>
      <c r="D148">
        <v>0.28924270504583399</v>
      </c>
      <c r="E148" t="s">
        <v>200</v>
      </c>
    </row>
    <row r="149" spans="2:21" x14ac:dyDescent="0.3">
      <c r="B149" t="s">
        <v>481</v>
      </c>
      <c r="C149" t="s">
        <v>626</v>
      </c>
      <c r="D149">
        <v>0</v>
      </c>
      <c r="E149" t="s">
        <v>200</v>
      </c>
    </row>
    <row r="150" spans="2:21" x14ac:dyDescent="0.3">
      <c r="B150" t="s">
        <v>481</v>
      </c>
      <c r="C150" t="s">
        <v>627</v>
      </c>
      <c r="D150">
        <v>0.276867349869513</v>
      </c>
      <c r="F150">
        <v>0</v>
      </c>
      <c r="G150">
        <v>0</v>
      </c>
      <c r="H150">
        <v>0.30982315759899498</v>
      </c>
      <c r="I150">
        <v>0</v>
      </c>
      <c r="J150">
        <v>0.92426749801405395</v>
      </c>
      <c r="K150">
        <v>0</v>
      </c>
      <c r="L150">
        <v>0</v>
      </c>
      <c r="M150">
        <v>0.14914285810283801</v>
      </c>
      <c r="N150">
        <v>0</v>
      </c>
      <c r="O150">
        <v>0</v>
      </c>
      <c r="P150">
        <v>0.186698964158416</v>
      </c>
      <c r="Q150">
        <v>0</v>
      </c>
      <c r="R150">
        <v>0</v>
      </c>
      <c r="S150">
        <v>0.19845763735730601</v>
      </c>
      <c r="T150">
        <v>0</v>
      </c>
      <c r="U150" t="s">
        <v>10</v>
      </c>
    </row>
    <row r="151" spans="2:21" x14ac:dyDescent="0.3">
      <c r="B151" t="s">
        <v>481</v>
      </c>
      <c r="C151" t="s">
        <v>628</v>
      </c>
      <c r="D151" t="s">
        <v>650</v>
      </c>
      <c r="E151" t="s">
        <v>200</v>
      </c>
    </row>
    <row r="152" spans="2:21" x14ac:dyDescent="0.3">
      <c r="B152" t="s">
        <v>481</v>
      </c>
      <c r="C152" t="s">
        <v>629</v>
      </c>
      <c r="D152">
        <v>55295</v>
      </c>
      <c r="E152" t="s">
        <v>200</v>
      </c>
    </row>
    <row r="153" spans="2:21" x14ac:dyDescent="0.3">
      <c r="B153" t="s">
        <v>481</v>
      </c>
      <c r="C153" t="s">
        <v>630</v>
      </c>
      <c r="D153">
        <v>1</v>
      </c>
      <c r="E153" t="s">
        <v>200</v>
      </c>
    </row>
    <row r="154" spans="2:21" x14ac:dyDescent="0.3">
      <c r="B154" t="s">
        <v>481</v>
      </c>
      <c r="C154" t="s">
        <v>631</v>
      </c>
      <c r="D154">
        <v>0</v>
      </c>
      <c r="E154" t="s">
        <v>200</v>
      </c>
    </row>
    <row r="155" spans="2:21" x14ac:dyDescent="0.3">
      <c r="B155" t="s">
        <v>481</v>
      </c>
      <c r="C155" t="s">
        <v>632</v>
      </c>
      <c r="D155">
        <v>1</v>
      </c>
      <c r="E155" t="s">
        <v>200</v>
      </c>
    </row>
    <row r="156" spans="2:21" x14ac:dyDescent="0.3">
      <c r="B156" t="s">
        <v>481</v>
      </c>
      <c r="C156" t="s">
        <v>633</v>
      </c>
      <c r="D156">
        <v>1</v>
      </c>
      <c r="E156" t="s">
        <v>200</v>
      </c>
    </row>
    <row r="157" spans="2:21" x14ac:dyDescent="0.3">
      <c r="B157" t="s">
        <v>481</v>
      </c>
      <c r="C157" t="s">
        <v>634</v>
      </c>
      <c r="D157">
        <v>0</v>
      </c>
      <c r="E157" t="s">
        <v>200</v>
      </c>
    </row>
    <row r="158" spans="2:21" x14ac:dyDescent="0.3">
      <c r="B158" t="s">
        <v>481</v>
      </c>
      <c r="C158" t="s">
        <v>635</v>
      </c>
      <c r="D158">
        <v>0</v>
      </c>
      <c r="E158" t="s">
        <v>200</v>
      </c>
    </row>
    <row r="159" spans="2:21" x14ac:dyDescent="0.3">
      <c r="B159" t="s">
        <v>481</v>
      </c>
      <c r="C159" t="s">
        <v>636</v>
      </c>
      <c r="D159">
        <v>84.209318552930597</v>
      </c>
      <c r="E159" t="s">
        <v>200</v>
      </c>
    </row>
    <row r="160" spans="2:21" x14ac:dyDescent="0.3">
      <c r="B160" t="s">
        <v>481</v>
      </c>
      <c r="C160" t="s">
        <v>637</v>
      </c>
      <c r="D160">
        <v>0.87652498079284802</v>
      </c>
      <c r="E160" t="s">
        <v>200</v>
      </c>
    </row>
    <row r="161" spans="1:21" x14ac:dyDescent="0.3">
      <c r="B161" t="s">
        <v>481</v>
      </c>
      <c r="C161" t="s">
        <v>638</v>
      </c>
      <c r="D161">
        <v>0</v>
      </c>
      <c r="E161" t="s">
        <v>200</v>
      </c>
    </row>
    <row r="162" spans="1:21" x14ac:dyDescent="0.3">
      <c r="B162" t="s">
        <v>481</v>
      </c>
      <c r="C162" t="s">
        <v>639</v>
      </c>
      <c r="D162">
        <v>84.209318552930597</v>
      </c>
      <c r="F162">
        <v>0.93066903988683303</v>
      </c>
      <c r="G162">
        <v>1.08626344958117</v>
      </c>
      <c r="H162">
        <v>0.701859279998307</v>
      </c>
      <c r="I162">
        <v>0.60354096677589497</v>
      </c>
      <c r="J162">
        <v>1.7557271606639799</v>
      </c>
      <c r="K162">
        <v>0.10210900446273601</v>
      </c>
      <c r="L162">
        <v>1.17549924921619</v>
      </c>
      <c r="M162">
        <v>0.222145045572153</v>
      </c>
      <c r="N162">
        <v>0</v>
      </c>
      <c r="O162">
        <v>0</v>
      </c>
      <c r="P162">
        <v>0.86412136087452596</v>
      </c>
      <c r="Q162">
        <v>0.66793525834575296</v>
      </c>
      <c r="R162">
        <v>0.196397859263331</v>
      </c>
      <c r="S162">
        <v>0.57145353885297301</v>
      </c>
      <c r="T162">
        <v>0.415167903991354</v>
      </c>
      <c r="U162" t="s">
        <v>10</v>
      </c>
    </row>
    <row r="163" spans="1:21" x14ac:dyDescent="0.3">
      <c r="B163" t="s">
        <v>481</v>
      </c>
      <c r="C163" t="s">
        <v>640</v>
      </c>
      <c r="D163" t="s">
        <v>642</v>
      </c>
      <c r="E163" t="s">
        <v>200</v>
      </c>
    </row>
    <row r="164" spans="1:21" x14ac:dyDescent="0.3">
      <c r="A164" t="s">
        <v>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85A67-B630-4929-8E53-B099E50F152B}">
  <dimension ref="A1:Z164"/>
  <sheetViews>
    <sheetView workbookViewId="0"/>
  </sheetViews>
  <sheetFormatPr defaultRowHeight="14.4" x14ac:dyDescent="0.3"/>
  <cols>
    <col min="2" max="2" width="19.33203125" customWidth="1"/>
    <col min="3" max="3" width="31" bestFit="1" customWidth="1"/>
    <col min="4" max="4" width="12.5546875" customWidth="1"/>
  </cols>
  <sheetData>
    <row r="1" spans="1:14" ht="15.6" x14ac:dyDescent="0.3">
      <c r="A1" t="s">
        <v>0</v>
      </c>
      <c r="K1" s="28" t="s">
        <v>881</v>
      </c>
      <c r="L1" s="28" t="s">
        <v>882</v>
      </c>
      <c r="M1" s="28"/>
      <c r="N1" s="28"/>
    </row>
    <row r="2" spans="1:14" ht="15.6" x14ac:dyDescent="0.3">
      <c r="A2" t="s">
        <v>1</v>
      </c>
      <c r="K2" s="28" t="s">
        <v>883</v>
      </c>
      <c r="L2" s="28" t="s">
        <v>890</v>
      </c>
      <c r="M2" s="28"/>
      <c r="N2" s="28"/>
    </row>
    <row r="3" spans="1:14" ht="15.6" x14ac:dyDescent="0.3">
      <c r="B3" t="str">
        <f>'NY11usb in'!B3</f>
        <v>Rekord típus</v>
      </c>
      <c r="C3" t="str">
        <f>'NY11usb in'!C3</f>
        <v>Paraméternév / Érték típus</v>
      </c>
      <c r="D3" t="str">
        <f>'NY11usb in'!D3</f>
        <v>Nyers érték</v>
      </c>
      <c r="E3" t="str">
        <f>'NY11usb in'!E3</f>
        <v>Rekordlezáró jel</v>
      </c>
      <c r="K3" s="28" t="s">
        <v>884</v>
      </c>
      <c r="L3" s="28" t="s">
        <v>891</v>
      </c>
      <c r="M3" s="28"/>
      <c r="N3" s="28"/>
    </row>
    <row r="4" spans="1:14" ht="15.6" x14ac:dyDescent="0.3">
      <c r="B4" t="s">
        <v>481</v>
      </c>
      <c r="C4" t="s">
        <v>482</v>
      </c>
      <c r="D4">
        <v>458755</v>
      </c>
      <c r="E4" t="s">
        <v>200</v>
      </c>
      <c r="K4" s="28" t="s">
        <v>886</v>
      </c>
      <c r="L4" s="28" t="s">
        <v>887</v>
      </c>
      <c r="M4" s="28"/>
      <c r="N4" s="28"/>
    </row>
    <row r="5" spans="1:14" ht="15.6" x14ac:dyDescent="0.3">
      <c r="B5" t="s">
        <v>481</v>
      </c>
      <c r="C5" t="s">
        <v>483</v>
      </c>
      <c r="D5">
        <v>35481</v>
      </c>
      <c r="E5" t="s">
        <v>200</v>
      </c>
      <c r="K5" s="28"/>
      <c r="L5" s="28"/>
      <c r="M5" s="28"/>
      <c r="N5" s="28"/>
    </row>
    <row r="6" spans="1:14" ht="15.6" x14ac:dyDescent="0.3">
      <c r="B6" t="s">
        <v>481</v>
      </c>
      <c r="C6" t="s">
        <v>484</v>
      </c>
      <c r="D6">
        <v>18891</v>
      </c>
      <c r="E6" t="s">
        <v>200</v>
      </c>
      <c r="K6" s="28" t="s">
        <v>888</v>
      </c>
      <c r="L6" s="28"/>
      <c r="M6" s="28"/>
      <c r="N6" s="28"/>
    </row>
    <row r="7" spans="1:14" ht="15.6" x14ac:dyDescent="0.3">
      <c r="B7" t="s">
        <v>481</v>
      </c>
      <c r="C7" t="s">
        <v>485</v>
      </c>
      <c r="D7">
        <v>3</v>
      </c>
      <c r="E7" t="s">
        <v>200</v>
      </c>
      <c r="K7" s="28" t="s">
        <v>894</v>
      </c>
      <c r="L7" s="29"/>
      <c r="M7" s="29"/>
      <c r="N7" s="29"/>
    </row>
    <row r="8" spans="1:14" ht="15.6" x14ac:dyDescent="0.3">
      <c r="B8" t="s">
        <v>481</v>
      </c>
      <c r="C8" t="s">
        <v>486</v>
      </c>
      <c r="D8">
        <v>0</v>
      </c>
      <c r="E8" t="s">
        <v>200</v>
      </c>
      <c r="K8" s="28" t="s">
        <v>889</v>
      </c>
      <c r="L8" s="29"/>
      <c r="M8" s="29"/>
      <c r="N8" s="29"/>
    </row>
    <row r="9" spans="1:14" ht="15.6" x14ac:dyDescent="0.3">
      <c r="B9" t="s">
        <v>481</v>
      </c>
      <c r="C9" t="s">
        <v>487</v>
      </c>
      <c r="D9">
        <v>100</v>
      </c>
      <c r="E9" t="s">
        <v>200</v>
      </c>
      <c r="K9" s="28" t="s">
        <v>895</v>
      </c>
      <c r="L9" s="29"/>
      <c r="M9" s="29"/>
      <c r="N9" s="29"/>
    </row>
    <row r="10" spans="1:14" ht="15.6" x14ac:dyDescent="0.3">
      <c r="B10" t="s">
        <v>481</v>
      </c>
      <c r="C10" t="s">
        <v>488</v>
      </c>
      <c r="D10">
        <v>0</v>
      </c>
      <c r="E10" t="s">
        <v>200</v>
      </c>
      <c r="K10" s="28"/>
      <c r="L10" s="29"/>
    </row>
    <row r="11" spans="1:14" x14ac:dyDescent="0.3">
      <c r="B11" t="s">
        <v>481</v>
      </c>
      <c r="C11" t="s">
        <v>489</v>
      </c>
      <c r="D11">
        <v>1</v>
      </c>
      <c r="E11" t="s">
        <v>200</v>
      </c>
    </row>
    <row r="12" spans="1:14" x14ac:dyDescent="0.3">
      <c r="B12" t="s">
        <v>481</v>
      </c>
      <c r="C12" t="s">
        <v>490</v>
      </c>
      <c r="D12">
        <v>1</v>
      </c>
      <c r="E12" t="s">
        <v>200</v>
      </c>
    </row>
    <row r="13" spans="1:14" x14ac:dyDescent="0.3">
      <c r="B13" t="s">
        <v>481</v>
      </c>
      <c r="C13" t="s">
        <v>491</v>
      </c>
      <c r="D13">
        <v>1</v>
      </c>
      <c r="E13" t="s">
        <v>200</v>
      </c>
    </row>
    <row r="14" spans="1:14" x14ac:dyDescent="0.3">
      <c r="B14" t="s">
        <v>481</v>
      </c>
      <c r="C14" t="s">
        <v>492</v>
      </c>
      <c r="D14">
        <v>0</v>
      </c>
      <c r="E14" t="s">
        <v>200</v>
      </c>
    </row>
    <row r="15" spans="1:14" x14ac:dyDescent="0.3">
      <c r="B15" t="s">
        <v>481</v>
      </c>
      <c r="C15" t="s">
        <v>493</v>
      </c>
      <c r="D15">
        <v>0</v>
      </c>
      <c r="E15" t="s">
        <v>200</v>
      </c>
    </row>
    <row r="16" spans="1:14" x14ac:dyDescent="0.3">
      <c r="B16" t="s">
        <v>481</v>
      </c>
      <c r="C16" t="s">
        <v>494</v>
      </c>
      <c r="D16">
        <v>1</v>
      </c>
      <c r="E16" t="s">
        <v>200</v>
      </c>
    </row>
    <row r="17" spans="2:5" x14ac:dyDescent="0.3">
      <c r="B17" t="s">
        <v>481</v>
      </c>
      <c r="C17" t="s">
        <v>495</v>
      </c>
      <c r="D17">
        <v>1</v>
      </c>
      <c r="E17" t="s">
        <v>200</v>
      </c>
    </row>
    <row r="18" spans="2:5" x14ac:dyDescent="0.3">
      <c r="B18" t="s">
        <v>481</v>
      </c>
      <c r="C18" t="s">
        <v>496</v>
      </c>
      <c r="D18">
        <v>0</v>
      </c>
      <c r="E18" t="s">
        <v>200</v>
      </c>
    </row>
    <row r="19" spans="2:5" x14ac:dyDescent="0.3">
      <c r="B19" t="s">
        <v>481</v>
      </c>
      <c r="C19" t="s">
        <v>497</v>
      </c>
      <c r="D19">
        <v>0</v>
      </c>
      <c r="E19" t="s">
        <v>200</v>
      </c>
    </row>
    <row r="20" spans="2:5" x14ac:dyDescent="0.3">
      <c r="B20" t="s">
        <v>481</v>
      </c>
      <c r="C20" t="s">
        <v>498</v>
      </c>
      <c r="D20">
        <v>1</v>
      </c>
      <c r="E20" t="s">
        <v>200</v>
      </c>
    </row>
    <row r="21" spans="2:5" x14ac:dyDescent="0.3">
      <c r="B21" t="s">
        <v>481</v>
      </c>
      <c r="C21" t="s">
        <v>499</v>
      </c>
      <c r="D21">
        <v>1</v>
      </c>
      <c r="E21" t="s">
        <v>200</v>
      </c>
    </row>
    <row r="22" spans="2:5" x14ac:dyDescent="0.3">
      <c r="B22" t="s">
        <v>481</v>
      </c>
      <c r="C22" t="s">
        <v>500</v>
      </c>
      <c r="D22">
        <v>1</v>
      </c>
      <c r="E22" t="s">
        <v>200</v>
      </c>
    </row>
    <row r="23" spans="2:5" x14ac:dyDescent="0.3">
      <c r="B23" t="s">
        <v>481</v>
      </c>
      <c r="C23" t="s">
        <v>501</v>
      </c>
      <c r="D23">
        <v>-2147483633</v>
      </c>
      <c r="E23" t="s">
        <v>200</v>
      </c>
    </row>
    <row r="24" spans="2:5" x14ac:dyDescent="0.3">
      <c r="B24" t="s">
        <v>481</v>
      </c>
      <c r="C24" t="s">
        <v>502</v>
      </c>
      <c r="D24">
        <v>-1</v>
      </c>
      <c r="E24" t="s">
        <v>200</v>
      </c>
    </row>
    <row r="25" spans="2:5" x14ac:dyDescent="0.3">
      <c r="B25" t="s">
        <v>481</v>
      </c>
      <c r="C25" t="s">
        <v>503</v>
      </c>
      <c r="D25">
        <v>-1</v>
      </c>
      <c r="E25" t="s">
        <v>200</v>
      </c>
    </row>
    <row r="26" spans="2:5" x14ac:dyDescent="0.3">
      <c r="B26" t="s">
        <v>481</v>
      </c>
      <c r="C26" t="s">
        <v>504</v>
      </c>
      <c r="D26">
        <v>8421504</v>
      </c>
      <c r="E26" t="s">
        <v>200</v>
      </c>
    </row>
    <row r="27" spans="2:5" x14ac:dyDescent="0.3">
      <c r="B27" t="s">
        <v>481</v>
      </c>
      <c r="C27" t="s">
        <v>505</v>
      </c>
      <c r="D27">
        <v>255</v>
      </c>
      <c r="E27" t="s">
        <v>200</v>
      </c>
    </row>
    <row r="28" spans="2:5" x14ac:dyDescent="0.3">
      <c r="B28" t="s">
        <v>481</v>
      </c>
      <c r="C28" t="s">
        <v>506</v>
      </c>
      <c r="D28">
        <v>0</v>
      </c>
      <c r="E28" t="s">
        <v>200</v>
      </c>
    </row>
    <row r="29" spans="2:5" x14ac:dyDescent="0.3">
      <c r="B29" t="s">
        <v>481</v>
      </c>
      <c r="C29" t="s">
        <v>507</v>
      </c>
      <c r="D29">
        <v>1</v>
      </c>
      <c r="E29" t="s">
        <v>200</v>
      </c>
    </row>
    <row r="30" spans="2:5" x14ac:dyDescent="0.3">
      <c r="B30" t="s">
        <v>481</v>
      </c>
      <c r="C30" t="s">
        <v>508</v>
      </c>
      <c r="D30">
        <v>1</v>
      </c>
      <c r="E30" t="s">
        <v>200</v>
      </c>
    </row>
    <row r="31" spans="2:5" x14ac:dyDescent="0.3">
      <c r="B31" t="s">
        <v>481</v>
      </c>
      <c r="C31" t="s">
        <v>509</v>
      </c>
      <c r="D31">
        <v>9</v>
      </c>
      <c r="E31" t="s">
        <v>200</v>
      </c>
    </row>
    <row r="32" spans="2:5" x14ac:dyDescent="0.3">
      <c r="B32" t="s">
        <v>481</v>
      </c>
      <c r="C32" t="s">
        <v>510</v>
      </c>
      <c r="D32">
        <v>0</v>
      </c>
      <c r="E32" t="s">
        <v>200</v>
      </c>
    </row>
    <row r="33" spans="2:9" x14ac:dyDescent="0.3">
      <c r="B33" t="s">
        <v>481</v>
      </c>
      <c r="C33" t="s">
        <v>511</v>
      </c>
      <c r="D33">
        <v>0</v>
      </c>
      <c r="E33" t="s">
        <v>200</v>
      </c>
    </row>
    <row r="34" spans="2:9" x14ac:dyDescent="0.3">
      <c r="B34" t="s">
        <v>481</v>
      </c>
      <c r="C34" t="s">
        <v>512</v>
      </c>
      <c r="D34">
        <v>25</v>
      </c>
      <c r="E34" t="s">
        <v>200</v>
      </c>
    </row>
    <row r="35" spans="2:9" x14ac:dyDescent="0.3">
      <c r="B35" t="s">
        <v>481</v>
      </c>
      <c r="C35" t="s">
        <v>513</v>
      </c>
      <c r="E35" t="s">
        <v>200</v>
      </c>
    </row>
    <row r="36" spans="2:9" x14ac:dyDescent="0.3">
      <c r="B36" t="s">
        <v>481</v>
      </c>
      <c r="C36" t="s">
        <v>514</v>
      </c>
      <c r="E36" t="s">
        <v>200</v>
      </c>
    </row>
    <row r="37" spans="2:9" x14ac:dyDescent="0.3">
      <c r="B37" t="s">
        <v>481</v>
      </c>
      <c r="C37" t="s">
        <v>515</v>
      </c>
      <c r="D37">
        <v>1</v>
      </c>
      <c r="E37" t="s">
        <v>200</v>
      </c>
    </row>
    <row r="38" spans="2:9" x14ac:dyDescent="0.3">
      <c r="B38" t="s">
        <v>481</v>
      </c>
      <c r="C38" t="s">
        <v>516</v>
      </c>
      <c r="D38">
        <v>1</v>
      </c>
      <c r="E38" t="s">
        <v>200</v>
      </c>
    </row>
    <row r="39" spans="2:9" x14ac:dyDescent="0.3">
      <c r="B39" t="s">
        <v>481</v>
      </c>
      <c r="C39" t="s">
        <v>517</v>
      </c>
      <c r="D39">
        <v>1</v>
      </c>
      <c r="E39" t="s">
        <v>200</v>
      </c>
    </row>
    <row r="40" spans="2:9" x14ac:dyDescent="0.3">
      <c r="B40" t="s">
        <v>481</v>
      </c>
      <c r="C40" t="s">
        <v>518</v>
      </c>
      <c r="E40" t="s">
        <v>200</v>
      </c>
    </row>
    <row r="41" spans="2:9" x14ac:dyDescent="0.3">
      <c r="B41" t="s">
        <v>481</v>
      </c>
      <c r="C41" t="s">
        <v>519</v>
      </c>
      <c r="E41" t="s">
        <v>200</v>
      </c>
    </row>
    <row r="42" spans="2:9" x14ac:dyDescent="0.3">
      <c r="B42" t="s">
        <v>481</v>
      </c>
      <c r="C42" t="s">
        <v>520</v>
      </c>
      <c r="D42" t="s">
        <v>641</v>
      </c>
      <c r="E42" t="s">
        <v>200</v>
      </c>
    </row>
    <row r="43" spans="2:9" x14ac:dyDescent="0.3">
      <c r="B43" t="s">
        <v>481</v>
      </c>
      <c r="C43" t="s">
        <v>521</v>
      </c>
      <c r="D43">
        <v>1</v>
      </c>
      <c r="E43" t="s">
        <v>200</v>
      </c>
    </row>
    <row r="44" spans="2:9" x14ac:dyDescent="0.3">
      <c r="B44" t="s">
        <v>481</v>
      </c>
      <c r="C44" t="s">
        <v>522</v>
      </c>
      <c r="D44">
        <v>1</v>
      </c>
      <c r="E44" t="s">
        <v>200</v>
      </c>
    </row>
    <row r="45" spans="2:9" x14ac:dyDescent="0.3">
      <c r="B45" t="s">
        <v>481</v>
      </c>
      <c r="C45" s="1" t="s">
        <v>523</v>
      </c>
      <c r="D45" s="1"/>
      <c r="F45">
        <v>0.100227790432802</v>
      </c>
      <c r="G45">
        <v>0.100227790432802</v>
      </c>
      <c r="H45">
        <v>0.200455580865604</v>
      </c>
      <c r="I45" t="s">
        <v>475</v>
      </c>
    </row>
    <row r="46" spans="2:9" x14ac:dyDescent="0.3">
      <c r="B46" t="s">
        <v>481</v>
      </c>
      <c r="C46" t="s">
        <v>524</v>
      </c>
      <c r="D46">
        <v>-2</v>
      </c>
      <c r="E46" t="s">
        <v>200</v>
      </c>
    </row>
    <row r="47" spans="2:9" x14ac:dyDescent="0.3">
      <c r="B47" t="s">
        <v>481</v>
      </c>
      <c r="C47" t="s">
        <v>525</v>
      </c>
      <c r="D47">
        <v>0</v>
      </c>
      <c r="E47" t="s">
        <v>200</v>
      </c>
    </row>
    <row r="48" spans="2:9" x14ac:dyDescent="0.3">
      <c r="B48" t="s">
        <v>481</v>
      </c>
      <c r="C48" t="s">
        <v>526</v>
      </c>
      <c r="D48">
        <v>9</v>
      </c>
      <c r="E48" t="s">
        <v>200</v>
      </c>
    </row>
    <row r="49" spans="2:26" x14ac:dyDescent="0.3">
      <c r="B49" t="s">
        <v>481</v>
      </c>
      <c r="C49" t="s">
        <v>512</v>
      </c>
      <c r="D49">
        <v>25</v>
      </c>
      <c r="E49" t="s">
        <v>200</v>
      </c>
    </row>
    <row r="50" spans="2:26" x14ac:dyDescent="0.3">
      <c r="B50" t="s">
        <v>481</v>
      </c>
      <c r="C50" t="s">
        <v>527</v>
      </c>
      <c r="D50">
        <v>20</v>
      </c>
      <c r="E50" t="s">
        <v>200</v>
      </c>
    </row>
    <row r="51" spans="2:26" x14ac:dyDescent="0.3">
      <c r="B51" t="s">
        <v>481</v>
      </c>
      <c r="C51" t="s">
        <v>528</v>
      </c>
      <c r="D51">
        <v>20</v>
      </c>
      <c r="E51" t="s">
        <v>200</v>
      </c>
    </row>
    <row r="52" spans="2:26" x14ac:dyDescent="0.3">
      <c r="B52" t="s">
        <v>481</v>
      </c>
      <c r="C52" t="s">
        <v>529</v>
      </c>
      <c r="D52">
        <v>20</v>
      </c>
      <c r="E52" t="s">
        <v>200</v>
      </c>
    </row>
    <row r="53" spans="2:26" x14ac:dyDescent="0.3">
      <c r="B53" t="s">
        <v>481</v>
      </c>
      <c r="C53" t="s">
        <v>530</v>
      </c>
      <c r="D53">
        <v>19</v>
      </c>
      <c r="E53" t="s">
        <v>200</v>
      </c>
    </row>
    <row r="54" spans="2:26" x14ac:dyDescent="0.3">
      <c r="B54" t="s">
        <v>481</v>
      </c>
      <c r="C54" t="s">
        <v>531</v>
      </c>
      <c r="D54">
        <v>1.3355186220075E+17</v>
      </c>
      <c r="F54">
        <v>1.3355186224075E+17</v>
      </c>
      <c r="G54">
        <v>1.3355186226168E+17</v>
      </c>
      <c r="H54">
        <v>1.3355186227248E+17</v>
      </c>
      <c r="I54">
        <v>1.3355186228555E+17</v>
      </c>
      <c r="J54">
        <v>1.3355186229864E+17</v>
      </c>
      <c r="K54">
        <v>1.3355186231159E+17</v>
      </c>
      <c r="L54">
        <v>1.3355186232393E+17</v>
      </c>
      <c r="M54">
        <v>1.3355186235985E+17</v>
      </c>
      <c r="N54">
        <v>1.3355186238968E+17</v>
      </c>
      <c r="O54">
        <v>1.3355186247793E+17</v>
      </c>
      <c r="P54">
        <v>1.3355186248864E+17</v>
      </c>
      <c r="Q54">
        <v>1.3355186249844E+17</v>
      </c>
      <c r="R54">
        <v>1.3355186250863E+17</v>
      </c>
      <c r="S54">
        <v>1.3355186251935E+17</v>
      </c>
      <c r="T54">
        <v>1.3355186270623E+17</v>
      </c>
      <c r="U54">
        <v>1.3355186274095E+17</v>
      </c>
      <c r="V54">
        <v>1.3355186241168E+17</v>
      </c>
      <c r="W54">
        <v>1.3355186242168E+17</v>
      </c>
      <c r="X54">
        <v>1.3355186243168E+17</v>
      </c>
      <c r="Y54">
        <v>1.3355186244168E+17</v>
      </c>
      <c r="Z54" t="s">
        <v>476</v>
      </c>
    </row>
    <row r="55" spans="2:26" x14ac:dyDescent="0.3">
      <c r="B55" t="s">
        <v>481</v>
      </c>
      <c r="C55" t="s">
        <v>532</v>
      </c>
      <c r="D55" t="s">
        <v>642</v>
      </c>
      <c r="E55" t="s">
        <v>200</v>
      </c>
    </row>
    <row r="56" spans="2:26" x14ac:dyDescent="0.3">
      <c r="B56" t="s">
        <v>481</v>
      </c>
      <c r="C56" t="s">
        <v>533</v>
      </c>
      <c r="D56">
        <v>255</v>
      </c>
      <c r="E56" t="s">
        <v>200</v>
      </c>
    </row>
    <row r="57" spans="2:26" x14ac:dyDescent="0.3">
      <c r="B57" t="s">
        <v>481</v>
      </c>
      <c r="C57" t="s">
        <v>534</v>
      </c>
      <c r="D57">
        <v>1</v>
      </c>
      <c r="E57" t="s">
        <v>200</v>
      </c>
    </row>
    <row r="58" spans="2:26" x14ac:dyDescent="0.3">
      <c r="B58" t="s">
        <v>481</v>
      </c>
      <c r="C58" t="s">
        <v>535</v>
      </c>
      <c r="D58">
        <v>0</v>
      </c>
      <c r="E58" t="s">
        <v>200</v>
      </c>
    </row>
    <row r="59" spans="2:26" x14ac:dyDescent="0.3">
      <c r="B59" t="s">
        <v>481</v>
      </c>
      <c r="C59" t="s">
        <v>536</v>
      </c>
      <c r="D59">
        <v>1</v>
      </c>
      <c r="E59" t="s">
        <v>200</v>
      </c>
    </row>
    <row r="60" spans="2:26" x14ac:dyDescent="0.3">
      <c r="B60" t="s">
        <v>481</v>
      </c>
      <c r="C60" t="s">
        <v>537</v>
      </c>
      <c r="D60">
        <v>1</v>
      </c>
      <c r="E60" t="s">
        <v>200</v>
      </c>
    </row>
    <row r="61" spans="2:26" x14ac:dyDescent="0.3">
      <c r="B61" t="s">
        <v>481</v>
      </c>
      <c r="C61" t="s">
        <v>538</v>
      </c>
      <c r="D61">
        <v>0</v>
      </c>
      <c r="E61" t="s">
        <v>200</v>
      </c>
    </row>
    <row r="62" spans="2:26" x14ac:dyDescent="0.3">
      <c r="B62" t="s">
        <v>481</v>
      </c>
      <c r="C62" t="s">
        <v>539</v>
      </c>
      <c r="D62">
        <v>3.8909912109375</v>
      </c>
      <c r="E62" t="s">
        <v>200</v>
      </c>
    </row>
    <row r="63" spans="2:26" x14ac:dyDescent="0.3">
      <c r="B63" t="s">
        <v>481</v>
      </c>
      <c r="C63" t="s">
        <v>540</v>
      </c>
      <c r="D63">
        <v>3.8909912109375</v>
      </c>
      <c r="E63" t="s">
        <v>200</v>
      </c>
    </row>
    <row r="64" spans="2:26" x14ac:dyDescent="0.3">
      <c r="B64" t="s">
        <v>481</v>
      </c>
      <c r="C64" t="s">
        <v>541</v>
      </c>
      <c r="D64">
        <v>3.8909912109375</v>
      </c>
      <c r="E64" t="s">
        <v>200</v>
      </c>
    </row>
    <row r="65" spans="2:21" x14ac:dyDescent="0.3">
      <c r="B65" t="s">
        <v>481</v>
      </c>
      <c r="C65" t="s">
        <v>542</v>
      </c>
      <c r="D65">
        <v>0</v>
      </c>
      <c r="E65" t="s">
        <v>200</v>
      </c>
    </row>
    <row r="66" spans="2:21" x14ac:dyDescent="0.3">
      <c r="B66" t="s">
        <v>481</v>
      </c>
      <c r="C66" t="s">
        <v>543</v>
      </c>
      <c r="D66">
        <v>3.8909912109375</v>
      </c>
      <c r="F66">
        <v>3.8909912109375</v>
      </c>
      <c r="G66">
        <v>3.8909912109375</v>
      </c>
      <c r="H66">
        <v>3.8909912109375</v>
      </c>
      <c r="I66">
        <v>3.8909912109375</v>
      </c>
      <c r="J66">
        <v>3.8909912109375</v>
      </c>
      <c r="K66">
        <v>3.8909912109375</v>
      </c>
      <c r="L66">
        <v>3.8909912109375</v>
      </c>
      <c r="M66">
        <v>3.8909912109375</v>
      </c>
      <c r="N66">
        <v>3.8909912109375</v>
      </c>
      <c r="O66">
        <v>3.8909912109375</v>
      </c>
      <c r="P66">
        <v>3.8909912109375</v>
      </c>
      <c r="Q66">
        <v>3.8909912109375</v>
      </c>
      <c r="R66">
        <v>3.8909912109375</v>
      </c>
      <c r="S66">
        <v>3.8909912109375</v>
      </c>
      <c r="T66">
        <v>3.8909912109375</v>
      </c>
      <c r="U66" t="s">
        <v>477</v>
      </c>
    </row>
    <row r="67" spans="2:21" x14ac:dyDescent="0.3">
      <c r="B67" t="s">
        <v>481</v>
      </c>
      <c r="C67" t="s">
        <v>544</v>
      </c>
      <c r="D67" t="s">
        <v>643</v>
      </c>
      <c r="E67" t="s">
        <v>200</v>
      </c>
    </row>
    <row r="68" spans="2:21" x14ac:dyDescent="0.3">
      <c r="B68" t="s">
        <v>481</v>
      </c>
      <c r="C68" t="s">
        <v>545</v>
      </c>
      <c r="D68">
        <v>65280</v>
      </c>
      <c r="E68" t="s">
        <v>200</v>
      </c>
    </row>
    <row r="69" spans="2:21" x14ac:dyDescent="0.3">
      <c r="B69" t="s">
        <v>481</v>
      </c>
      <c r="C69" t="s">
        <v>546</v>
      </c>
      <c r="D69">
        <v>1</v>
      </c>
      <c r="E69" t="s">
        <v>200</v>
      </c>
    </row>
    <row r="70" spans="2:21" x14ac:dyDescent="0.3">
      <c r="B70" t="s">
        <v>481</v>
      </c>
      <c r="C70" t="s">
        <v>547</v>
      </c>
      <c r="D70">
        <v>0</v>
      </c>
      <c r="E70" t="s">
        <v>200</v>
      </c>
    </row>
    <row r="71" spans="2:21" x14ac:dyDescent="0.3">
      <c r="B71" t="s">
        <v>481</v>
      </c>
      <c r="C71" t="s">
        <v>548</v>
      </c>
      <c r="D71">
        <v>1</v>
      </c>
      <c r="E71" t="s">
        <v>200</v>
      </c>
    </row>
    <row r="72" spans="2:21" x14ac:dyDescent="0.3">
      <c r="B72" t="s">
        <v>481</v>
      </c>
      <c r="C72" t="s">
        <v>549</v>
      </c>
      <c r="D72">
        <v>1</v>
      </c>
      <c r="E72" t="s">
        <v>200</v>
      </c>
    </row>
    <row r="73" spans="2:21" x14ac:dyDescent="0.3">
      <c r="B73" t="s">
        <v>481</v>
      </c>
      <c r="C73" t="s">
        <v>550</v>
      </c>
      <c r="D73">
        <v>0</v>
      </c>
      <c r="E73" t="s">
        <v>200</v>
      </c>
    </row>
    <row r="74" spans="2:21" x14ac:dyDescent="0.3">
      <c r="B74" t="s">
        <v>481</v>
      </c>
      <c r="C74" t="s">
        <v>551</v>
      </c>
      <c r="D74">
        <v>3.8908004760742201</v>
      </c>
      <c r="E74" t="s">
        <v>200</v>
      </c>
    </row>
    <row r="75" spans="2:21" x14ac:dyDescent="0.3">
      <c r="B75" t="s">
        <v>481</v>
      </c>
      <c r="C75" t="s">
        <v>552</v>
      </c>
      <c r="D75">
        <v>3.8908004760742201</v>
      </c>
      <c r="E75" t="s">
        <v>200</v>
      </c>
    </row>
    <row r="76" spans="2:21" x14ac:dyDescent="0.3">
      <c r="B76" t="s">
        <v>481</v>
      </c>
      <c r="C76" t="s">
        <v>553</v>
      </c>
      <c r="D76">
        <v>3.8908004760742201</v>
      </c>
      <c r="E76" t="s">
        <v>200</v>
      </c>
    </row>
    <row r="77" spans="2:21" x14ac:dyDescent="0.3">
      <c r="B77" t="s">
        <v>481</v>
      </c>
      <c r="C77" t="s">
        <v>554</v>
      </c>
      <c r="D77">
        <v>0</v>
      </c>
      <c r="E77" t="s">
        <v>200</v>
      </c>
    </row>
    <row r="78" spans="2:21" x14ac:dyDescent="0.3">
      <c r="B78" t="s">
        <v>481</v>
      </c>
      <c r="C78" t="s">
        <v>555</v>
      </c>
      <c r="D78">
        <v>3.8908004760742201</v>
      </c>
      <c r="F78">
        <v>3.8908004760742201</v>
      </c>
      <c r="G78">
        <v>3.8908004760742201</v>
      </c>
      <c r="H78">
        <v>3.8908004760742201</v>
      </c>
      <c r="I78">
        <v>3.8908004760742201</v>
      </c>
      <c r="J78">
        <v>3.8908004760742201</v>
      </c>
      <c r="K78">
        <v>3.8908004760742201</v>
      </c>
      <c r="L78">
        <v>3.8908004760742201</v>
      </c>
      <c r="M78">
        <v>3.8908004760742201</v>
      </c>
      <c r="N78">
        <v>3.8908004760742201</v>
      </c>
      <c r="O78">
        <v>3.8908004760742201</v>
      </c>
      <c r="P78">
        <v>3.8908004760742201</v>
      </c>
      <c r="Q78">
        <v>3.8908004760742201</v>
      </c>
      <c r="R78">
        <v>3.8908004760742201</v>
      </c>
      <c r="S78">
        <v>3.8908004760742201</v>
      </c>
      <c r="T78">
        <v>3.8908004760742201</v>
      </c>
      <c r="U78" t="s">
        <v>478</v>
      </c>
    </row>
    <row r="79" spans="2:21" x14ac:dyDescent="0.3">
      <c r="B79" t="s">
        <v>481</v>
      </c>
      <c r="C79" t="s">
        <v>556</v>
      </c>
      <c r="D79" t="s">
        <v>644</v>
      </c>
      <c r="E79" t="s">
        <v>200</v>
      </c>
    </row>
    <row r="80" spans="2:21" x14ac:dyDescent="0.3">
      <c r="B80" t="s">
        <v>481</v>
      </c>
      <c r="C80" t="s">
        <v>557</v>
      </c>
      <c r="D80">
        <v>10907866</v>
      </c>
      <c r="E80" t="s">
        <v>200</v>
      </c>
    </row>
    <row r="81" spans="2:21" x14ac:dyDescent="0.3">
      <c r="B81" t="s">
        <v>481</v>
      </c>
      <c r="C81" t="s">
        <v>558</v>
      </c>
      <c r="D81">
        <v>1</v>
      </c>
      <c r="E81" t="s">
        <v>200</v>
      </c>
    </row>
    <row r="82" spans="2:21" x14ac:dyDescent="0.3">
      <c r="B82" t="s">
        <v>481</v>
      </c>
      <c r="C82" t="s">
        <v>559</v>
      </c>
      <c r="D82">
        <v>0</v>
      </c>
      <c r="E82" t="s">
        <v>200</v>
      </c>
    </row>
    <row r="83" spans="2:21" x14ac:dyDescent="0.3">
      <c r="B83" t="s">
        <v>481</v>
      </c>
      <c r="C83" t="s">
        <v>560</v>
      </c>
      <c r="D83">
        <v>2</v>
      </c>
      <c r="E83" t="s">
        <v>200</v>
      </c>
    </row>
    <row r="84" spans="2:21" x14ac:dyDescent="0.3">
      <c r="B84" t="s">
        <v>481</v>
      </c>
      <c r="C84" t="s">
        <v>561</v>
      </c>
      <c r="D84">
        <v>1</v>
      </c>
      <c r="E84" t="s">
        <v>200</v>
      </c>
    </row>
    <row r="85" spans="2:21" x14ac:dyDescent="0.3">
      <c r="B85" t="s">
        <v>481</v>
      </c>
      <c r="C85" t="s">
        <v>562</v>
      </c>
      <c r="D85">
        <v>0</v>
      </c>
      <c r="E85" t="s">
        <v>200</v>
      </c>
    </row>
    <row r="86" spans="2:21" x14ac:dyDescent="0.3">
      <c r="B86" t="s">
        <v>481</v>
      </c>
      <c r="C86" t="s">
        <v>563</v>
      </c>
      <c r="D86">
        <v>0</v>
      </c>
      <c r="E86" t="s">
        <v>200</v>
      </c>
    </row>
    <row r="87" spans="2:21" x14ac:dyDescent="0.3">
      <c r="B87" t="s">
        <v>481</v>
      </c>
      <c r="C87" t="s">
        <v>564</v>
      </c>
      <c r="D87">
        <v>39.523463777705899</v>
      </c>
      <c r="E87" t="s">
        <v>200</v>
      </c>
    </row>
    <row r="88" spans="2:21" x14ac:dyDescent="0.3">
      <c r="B88" t="s">
        <v>481</v>
      </c>
      <c r="C88" t="s">
        <v>565</v>
      </c>
      <c r="D88">
        <v>1.56366624104888</v>
      </c>
      <c r="E88" t="s">
        <v>200</v>
      </c>
    </row>
    <row r="89" spans="2:21" x14ac:dyDescent="0.3">
      <c r="B89" t="s">
        <v>481</v>
      </c>
      <c r="C89" t="s">
        <v>566</v>
      </c>
      <c r="D89">
        <v>0</v>
      </c>
      <c r="E89" t="s">
        <v>200</v>
      </c>
    </row>
    <row r="90" spans="2:21" x14ac:dyDescent="0.3">
      <c r="B90" t="s">
        <v>481</v>
      </c>
      <c r="C90" t="s">
        <v>567</v>
      </c>
      <c r="D90">
        <v>4.1392168968632301</v>
      </c>
      <c r="F90">
        <v>0.13556543943695901</v>
      </c>
      <c r="G90">
        <v>0</v>
      </c>
      <c r="H90" s="1">
        <v>5.5344583170308798E-2</v>
      </c>
      <c r="I90" s="1">
        <v>3.2613144277224601E-2</v>
      </c>
      <c r="J90">
        <v>39.523463777705899</v>
      </c>
      <c r="K90">
        <v>0.14427547594128001</v>
      </c>
      <c r="L90">
        <v>0.154011490646141</v>
      </c>
      <c r="M90">
        <v>0</v>
      </c>
      <c r="N90">
        <v>0</v>
      </c>
      <c r="O90" s="1">
        <v>2.0456288151903001E-3</v>
      </c>
      <c r="P90" s="1">
        <v>4.76222634942133E-2</v>
      </c>
      <c r="Q90">
        <v>0</v>
      </c>
      <c r="R90" s="1">
        <v>3.7919586676505197E-2</v>
      </c>
      <c r="S90" s="1">
        <v>4.0319487227166502E-2</v>
      </c>
      <c r="T90" s="1">
        <v>9.1787245705097595E-2</v>
      </c>
      <c r="U90" t="s">
        <v>10</v>
      </c>
    </row>
    <row r="91" spans="2:21" x14ac:dyDescent="0.3">
      <c r="B91" t="s">
        <v>481</v>
      </c>
      <c r="C91" t="s">
        <v>568</v>
      </c>
      <c r="D91" t="s">
        <v>645</v>
      </c>
      <c r="E91" t="s">
        <v>200</v>
      </c>
    </row>
    <row r="92" spans="2:21" x14ac:dyDescent="0.3">
      <c r="B92" t="s">
        <v>481</v>
      </c>
      <c r="C92" t="s">
        <v>569</v>
      </c>
      <c r="D92">
        <v>16711680</v>
      </c>
      <c r="E92" t="s">
        <v>200</v>
      </c>
    </row>
    <row r="93" spans="2:21" x14ac:dyDescent="0.3">
      <c r="B93" t="s">
        <v>481</v>
      </c>
      <c r="C93" t="s">
        <v>570</v>
      </c>
      <c r="D93">
        <v>1</v>
      </c>
      <c r="E93" t="s">
        <v>200</v>
      </c>
    </row>
    <row r="94" spans="2:21" x14ac:dyDescent="0.3">
      <c r="B94" t="s">
        <v>481</v>
      </c>
      <c r="C94" t="s">
        <v>571</v>
      </c>
      <c r="D94">
        <v>0</v>
      </c>
      <c r="E94" t="s">
        <v>200</v>
      </c>
    </row>
    <row r="95" spans="2:21" x14ac:dyDescent="0.3">
      <c r="B95" t="s">
        <v>481</v>
      </c>
      <c r="C95" t="s">
        <v>572</v>
      </c>
      <c r="D95">
        <v>2</v>
      </c>
      <c r="E95" t="s">
        <v>200</v>
      </c>
    </row>
    <row r="96" spans="2:21" x14ac:dyDescent="0.3">
      <c r="B96" t="s">
        <v>481</v>
      </c>
      <c r="C96" t="s">
        <v>573</v>
      </c>
      <c r="D96">
        <v>1</v>
      </c>
      <c r="E96" t="s">
        <v>200</v>
      </c>
    </row>
    <row r="97" spans="2:21" x14ac:dyDescent="0.3">
      <c r="B97" t="s">
        <v>481</v>
      </c>
      <c r="C97" t="s">
        <v>574</v>
      </c>
      <c r="D97">
        <v>0</v>
      </c>
      <c r="E97" t="s">
        <v>200</v>
      </c>
    </row>
    <row r="98" spans="2:21" x14ac:dyDescent="0.3">
      <c r="B98" t="s">
        <v>481</v>
      </c>
      <c r="C98" t="s">
        <v>575</v>
      </c>
      <c r="D98">
        <v>0</v>
      </c>
      <c r="E98" t="s">
        <v>200</v>
      </c>
    </row>
    <row r="99" spans="2:21" x14ac:dyDescent="0.3">
      <c r="B99" t="s">
        <v>481</v>
      </c>
      <c r="C99" t="s">
        <v>576</v>
      </c>
      <c r="D99">
        <v>495.71078317091599</v>
      </c>
      <c r="E99" t="s">
        <v>200</v>
      </c>
    </row>
    <row r="100" spans="2:21" x14ac:dyDescent="0.3">
      <c r="B100" t="s">
        <v>481</v>
      </c>
      <c r="C100" t="s">
        <v>577</v>
      </c>
      <c r="D100">
        <v>1.5565833582453801</v>
      </c>
      <c r="E100" t="s">
        <v>200</v>
      </c>
    </row>
    <row r="101" spans="2:21" x14ac:dyDescent="0.3">
      <c r="B101" t="s">
        <v>481</v>
      </c>
      <c r="C101" t="s">
        <v>578</v>
      </c>
      <c r="D101">
        <v>0</v>
      </c>
      <c r="E101" t="s">
        <v>200</v>
      </c>
    </row>
    <row r="102" spans="2:21" x14ac:dyDescent="0.3">
      <c r="B102" t="s">
        <v>481</v>
      </c>
      <c r="C102" t="s">
        <v>579</v>
      </c>
      <c r="D102">
        <v>4.8418820821901596</v>
      </c>
      <c r="F102">
        <v>0.13556543943695901</v>
      </c>
      <c r="G102">
        <v>0</v>
      </c>
      <c r="H102" s="1">
        <v>8.9935939084043195E-2</v>
      </c>
      <c r="I102" s="1">
        <v>3.2613144277224601E-2</v>
      </c>
      <c r="J102">
        <v>495.71078317091599</v>
      </c>
      <c r="K102">
        <v>0.14426737012207999</v>
      </c>
      <c r="L102">
        <v>0.154019215554133</v>
      </c>
      <c r="M102">
        <v>0</v>
      </c>
      <c r="N102">
        <v>0</v>
      </c>
      <c r="O102" s="1">
        <v>2.0456288151903001E-3</v>
      </c>
      <c r="P102" s="1">
        <v>4.7617484061907599E-2</v>
      </c>
      <c r="Q102">
        <v>0</v>
      </c>
      <c r="R102" s="1">
        <v>3.7919586676505197E-2</v>
      </c>
      <c r="S102" s="1">
        <v>4.0319487227166502E-2</v>
      </c>
      <c r="T102" s="1">
        <v>9.1787245705097595E-2</v>
      </c>
      <c r="U102" t="s">
        <v>10</v>
      </c>
    </row>
    <row r="103" spans="2:21" x14ac:dyDescent="0.3">
      <c r="B103" t="s">
        <v>481</v>
      </c>
      <c r="C103" t="s">
        <v>580</v>
      </c>
      <c r="D103" t="s">
        <v>646</v>
      </c>
      <c r="E103" t="s">
        <v>200</v>
      </c>
    </row>
    <row r="104" spans="2:21" x14ac:dyDescent="0.3">
      <c r="B104" t="s">
        <v>481</v>
      </c>
      <c r="C104" t="s">
        <v>581</v>
      </c>
      <c r="D104">
        <v>65535</v>
      </c>
      <c r="E104" t="s">
        <v>200</v>
      </c>
    </row>
    <row r="105" spans="2:21" x14ac:dyDescent="0.3">
      <c r="B105" t="s">
        <v>481</v>
      </c>
      <c r="C105" t="s">
        <v>582</v>
      </c>
      <c r="D105">
        <v>1</v>
      </c>
      <c r="E105" t="s">
        <v>200</v>
      </c>
    </row>
    <row r="106" spans="2:21" x14ac:dyDescent="0.3">
      <c r="B106" t="s">
        <v>481</v>
      </c>
      <c r="C106" t="s">
        <v>583</v>
      </c>
      <c r="D106">
        <v>0</v>
      </c>
      <c r="E106" t="s">
        <v>200</v>
      </c>
    </row>
    <row r="107" spans="2:21" x14ac:dyDescent="0.3">
      <c r="B107" t="s">
        <v>481</v>
      </c>
      <c r="C107" t="s">
        <v>584</v>
      </c>
      <c r="D107">
        <v>3</v>
      </c>
      <c r="E107" t="s">
        <v>200</v>
      </c>
    </row>
    <row r="108" spans="2:21" x14ac:dyDescent="0.3">
      <c r="B108" t="s">
        <v>481</v>
      </c>
      <c r="C108" t="s">
        <v>585</v>
      </c>
      <c r="D108">
        <v>1</v>
      </c>
      <c r="E108" t="s">
        <v>200</v>
      </c>
    </row>
    <row r="109" spans="2:21" x14ac:dyDescent="0.3">
      <c r="B109" t="s">
        <v>481</v>
      </c>
      <c r="C109" t="s">
        <v>586</v>
      </c>
      <c r="D109">
        <v>0</v>
      </c>
      <c r="E109" t="s">
        <v>200</v>
      </c>
    </row>
    <row r="110" spans="2:21" x14ac:dyDescent="0.3">
      <c r="B110" t="s">
        <v>481</v>
      </c>
      <c r="C110" t="s">
        <v>587</v>
      </c>
      <c r="D110">
        <v>0</v>
      </c>
      <c r="E110" t="s">
        <v>200</v>
      </c>
    </row>
    <row r="111" spans="2:21" x14ac:dyDescent="0.3">
      <c r="B111" t="s">
        <v>481</v>
      </c>
      <c r="C111" t="s">
        <v>588</v>
      </c>
      <c r="D111">
        <v>456.18731660953199</v>
      </c>
      <c r="E111" t="s">
        <v>200</v>
      </c>
    </row>
    <row r="112" spans="2:21" x14ac:dyDescent="0.3">
      <c r="B112" t="s">
        <v>481</v>
      </c>
      <c r="C112" t="s">
        <v>589</v>
      </c>
      <c r="D112">
        <v>25.384698545073199</v>
      </c>
      <c r="E112" t="s">
        <v>200</v>
      </c>
    </row>
    <row r="113" spans="2:21" x14ac:dyDescent="0.3">
      <c r="B113" t="s">
        <v>481</v>
      </c>
      <c r="C113" t="s">
        <v>590</v>
      </c>
      <c r="D113">
        <v>0</v>
      </c>
      <c r="E113" t="s">
        <v>200</v>
      </c>
    </row>
    <row r="114" spans="2:21" x14ac:dyDescent="0.3">
      <c r="B114" t="s">
        <v>481</v>
      </c>
      <c r="C114" t="s">
        <v>591</v>
      </c>
      <c r="D114">
        <v>0.70266471280625398</v>
      </c>
      <c r="F114">
        <v>0</v>
      </c>
      <c r="G114">
        <v>0</v>
      </c>
      <c r="H114" s="1">
        <v>3.4592488979210301E-2</v>
      </c>
      <c r="I114">
        <v>0</v>
      </c>
      <c r="J114">
        <v>456.18731660953199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 t="s">
        <v>10</v>
      </c>
    </row>
    <row r="115" spans="2:21" x14ac:dyDescent="0.3">
      <c r="B115" t="s">
        <v>481</v>
      </c>
      <c r="C115" t="s">
        <v>592</v>
      </c>
      <c r="D115" t="s">
        <v>647</v>
      </c>
      <c r="E115" t="s">
        <v>200</v>
      </c>
    </row>
    <row r="116" spans="2:21" x14ac:dyDescent="0.3">
      <c r="B116" t="s">
        <v>481</v>
      </c>
      <c r="C116" t="s">
        <v>593</v>
      </c>
      <c r="D116">
        <v>16760576</v>
      </c>
      <c r="E116" t="s">
        <v>200</v>
      </c>
    </row>
    <row r="117" spans="2:21" x14ac:dyDescent="0.3">
      <c r="B117" t="s">
        <v>481</v>
      </c>
      <c r="C117" t="s">
        <v>594</v>
      </c>
      <c r="D117">
        <v>1</v>
      </c>
      <c r="E117" t="s">
        <v>200</v>
      </c>
    </row>
    <row r="118" spans="2:21" x14ac:dyDescent="0.3">
      <c r="B118" t="s">
        <v>481</v>
      </c>
      <c r="C118" t="s">
        <v>595</v>
      </c>
      <c r="D118">
        <v>0</v>
      </c>
      <c r="E118" t="s">
        <v>200</v>
      </c>
    </row>
    <row r="119" spans="2:21" x14ac:dyDescent="0.3">
      <c r="B119" t="s">
        <v>481</v>
      </c>
      <c r="C119" t="s">
        <v>596</v>
      </c>
      <c r="D119">
        <v>0</v>
      </c>
      <c r="E119" t="s">
        <v>200</v>
      </c>
    </row>
    <row r="120" spans="2:21" x14ac:dyDescent="0.3">
      <c r="B120" t="s">
        <v>481</v>
      </c>
      <c r="C120" t="s">
        <v>597</v>
      </c>
      <c r="D120">
        <v>1</v>
      </c>
      <c r="E120" t="s">
        <v>200</v>
      </c>
    </row>
    <row r="121" spans="2:21" x14ac:dyDescent="0.3">
      <c r="B121" t="s">
        <v>481</v>
      </c>
      <c r="C121" t="s">
        <v>598</v>
      </c>
      <c r="D121">
        <v>0</v>
      </c>
      <c r="E121" t="s">
        <v>200</v>
      </c>
    </row>
    <row r="122" spans="2:21" x14ac:dyDescent="0.3">
      <c r="B122" t="s">
        <v>481</v>
      </c>
      <c r="C122" t="s">
        <v>599</v>
      </c>
      <c r="D122">
        <v>80.536783392978094</v>
      </c>
      <c r="E122" t="s">
        <v>200</v>
      </c>
    </row>
    <row r="123" spans="2:21" x14ac:dyDescent="0.3">
      <c r="B123" t="s">
        <v>481</v>
      </c>
      <c r="C123" t="s">
        <v>600</v>
      </c>
      <c r="D123">
        <v>82.278346230160807</v>
      </c>
      <c r="E123" t="s">
        <v>200</v>
      </c>
    </row>
    <row r="124" spans="2:21" x14ac:dyDescent="0.3">
      <c r="B124" t="s">
        <v>481</v>
      </c>
      <c r="C124" t="s">
        <v>601</v>
      </c>
      <c r="D124">
        <v>81.146330385992101</v>
      </c>
      <c r="E124" t="s">
        <v>200</v>
      </c>
    </row>
    <row r="125" spans="2:21" x14ac:dyDescent="0.3">
      <c r="B125" t="s">
        <v>481</v>
      </c>
      <c r="C125" t="s">
        <v>602</v>
      </c>
      <c r="D125">
        <v>0</v>
      </c>
      <c r="E125" t="s">
        <v>200</v>
      </c>
    </row>
    <row r="126" spans="2:21" x14ac:dyDescent="0.3">
      <c r="B126" t="s">
        <v>481</v>
      </c>
      <c r="C126" t="s">
        <v>603</v>
      </c>
      <c r="D126">
        <v>80.536783392978094</v>
      </c>
      <c r="F126">
        <v>82.278346230160807</v>
      </c>
      <c r="G126">
        <v>82.278346230160807</v>
      </c>
      <c r="H126">
        <v>82.278346230160807</v>
      </c>
      <c r="I126">
        <v>82.278346230160807</v>
      </c>
      <c r="J126">
        <v>82.278346230160807</v>
      </c>
      <c r="K126">
        <v>80.536783392978094</v>
      </c>
      <c r="L126">
        <v>80.536783392978094</v>
      </c>
      <c r="M126">
        <v>80.536783392978094</v>
      </c>
      <c r="N126">
        <v>80.536783392978094</v>
      </c>
      <c r="O126">
        <v>80.536783392978094</v>
      </c>
      <c r="P126">
        <v>80.536783392978094</v>
      </c>
      <c r="Q126">
        <v>80.536783392978094</v>
      </c>
      <c r="R126">
        <v>80.536783392978094</v>
      </c>
      <c r="S126">
        <v>80.536783392978094</v>
      </c>
      <c r="T126">
        <v>80.536783392978094</v>
      </c>
      <c r="U126" t="s">
        <v>479</v>
      </c>
    </row>
    <row r="127" spans="2:21" x14ac:dyDescent="0.3">
      <c r="B127" t="s">
        <v>481</v>
      </c>
      <c r="C127" t="s">
        <v>604</v>
      </c>
      <c r="D127" t="s">
        <v>648</v>
      </c>
      <c r="E127" t="s">
        <v>200</v>
      </c>
    </row>
    <row r="128" spans="2:21" x14ac:dyDescent="0.3">
      <c r="B128" t="s">
        <v>481</v>
      </c>
      <c r="C128" t="s">
        <v>605</v>
      </c>
      <c r="D128">
        <v>16711935</v>
      </c>
      <c r="E128" t="s">
        <v>200</v>
      </c>
    </row>
    <row r="129" spans="2:21" x14ac:dyDescent="0.3">
      <c r="B129" t="s">
        <v>481</v>
      </c>
      <c r="C129" t="s">
        <v>606</v>
      </c>
      <c r="D129">
        <v>1</v>
      </c>
      <c r="E129" t="s">
        <v>200</v>
      </c>
    </row>
    <row r="130" spans="2:21" x14ac:dyDescent="0.3">
      <c r="B130" t="s">
        <v>481</v>
      </c>
      <c r="C130" t="s">
        <v>607</v>
      </c>
      <c r="D130">
        <v>0</v>
      </c>
      <c r="E130" t="s">
        <v>200</v>
      </c>
    </row>
    <row r="131" spans="2:21" x14ac:dyDescent="0.3">
      <c r="B131" t="s">
        <v>481</v>
      </c>
      <c r="C131" t="s">
        <v>608</v>
      </c>
      <c r="D131">
        <v>0</v>
      </c>
      <c r="E131" t="s">
        <v>200</v>
      </c>
    </row>
    <row r="132" spans="2:21" x14ac:dyDescent="0.3">
      <c r="B132" t="s">
        <v>481</v>
      </c>
      <c r="C132" t="s">
        <v>609</v>
      </c>
      <c r="D132">
        <v>1</v>
      </c>
      <c r="E132" t="s">
        <v>200</v>
      </c>
    </row>
    <row r="133" spans="2:21" x14ac:dyDescent="0.3">
      <c r="B133" t="s">
        <v>481</v>
      </c>
      <c r="C133" t="s">
        <v>610</v>
      </c>
      <c r="D133">
        <v>0</v>
      </c>
      <c r="E133" t="s">
        <v>200</v>
      </c>
    </row>
    <row r="134" spans="2:21" x14ac:dyDescent="0.3">
      <c r="B134" t="s">
        <v>481</v>
      </c>
      <c r="C134" t="s">
        <v>611</v>
      </c>
      <c r="D134">
        <v>56.266684726873997</v>
      </c>
      <c r="E134" t="s">
        <v>200</v>
      </c>
    </row>
    <row r="135" spans="2:21" x14ac:dyDescent="0.3">
      <c r="B135" t="s">
        <v>481</v>
      </c>
      <c r="C135" t="s">
        <v>612</v>
      </c>
      <c r="D135">
        <v>56.830643875717797</v>
      </c>
      <c r="E135" t="s">
        <v>200</v>
      </c>
    </row>
    <row r="136" spans="2:21" x14ac:dyDescent="0.3">
      <c r="B136" t="s">
        <v>481</v>
      </c>
      <c r="C136" t="s">
        <v>613</v>
      </c>
      <c r="D136">
        <v>56.490549744686703</v>
      </c>
      <c r="E136" t="s">
        <v>200</v>
      </c>
    </row>
    <row r="137" spans="2:21" x14ac:dyDescent="0.3">
      <c r="B137" t="s">
        <v>481</v>
      </c>
      <c r="C137" t="s">
        <v>614</v>
      </c>
      <c r="D137">
        <v>0</v>
      </c>
      <c r="E137" t="s">
        <v>200</v>
      </c>
    </row>
    <row r="138" spans="2:21" x14ac:dyDescent="0.3">
      <c r="B138" t="s">
        <v>481</v>
      </c>
      <c r="C138" t="s">
        <v>615</v>
      </c>
      <c r="D138">
        <v>56.807962375881097</v>
      </c>
      <c r="F138">
        <v>56.765054552062701</v>
      </c>
      <c r="G138">
        <v>56.823901775484899</v>
      </c>
      <c r="H138">
        <v>56.830643875717797</v>
      </c>
      <c r="I138">
        <v>56.643930579685602</v>
      </c>
      <c r="J138">
        <v>56.721445256080798</v>
      </c>
      <c r="K138">
        <v>56.266684726873997</v>
      </c>
      <c r="L138">
        <v>56.266684726873997</v>
      </c>
      <c r="M138">
        <v>56.266684726873997</v>
      </c>
      <c r="N138">
        <v>56.266684726873997</v>
      </c>
      <c r="O138">
        <v>56.266684726873997</v>
      </c>
      <c r="P138">
        <v>56.268087717766903</v>
      </c>
      <c r="Q138">
        <v>56.315789058878003</v>
      </c>
      <c r="R138">
        <v>56.326467300841202</v>
      </c>
      <c r="S138">
        <v>56.326467300841202</v>
      </c>
      <c r="T138">
        <v>56.330598298537197</v>
      </c>
      <c r="U138" t="s">
        <v>480</v>
      </c>
    </row>
    <row r="139" spans="2:21" x14ac:dyDescent="0.3">
      <c r="B139" t="s">
        <v>481</v>
      </c>
      <c r="C139" t="s">
        <v>616</v>
      </c>
      <c r="D139" t="s">
        <v>649</v>
      </c>
      <c r="E139" t="s">
        <v>200</v>
      </c>
    </row>
    <row r="140" spans="2:21" x14ac:dyDescent="0.3">
      <c r="B140" t="s">
        <v>481</v>
      </c>
      <c r="C140" t="s">
        <v>617</v>
      </c>
      <c r="D140">
        <v>8388736</v>
      </c>
      <c r="E140" t="s">
        <v>200</v>
      </c>
    </row>
    <row r="141" spans="2:21" x14ac:dyDescent="0.3">
      <c r="B141" t="s">
        <v>481</v>
      </c>
      <c r="C141" t="s">
        <v>618</v>
      </c>
      <c r="D141">
        <v>1</v>
      </c>
      <c r="E141" t="s">
        <v>200</v>
      </c>
    </row>
    <row r="142" spans="2:21" x14ac:dyDescent="0.3">
      <c r="B142" t="s">
        <v>481</v>
      </c>
      <c r="C142" t="s">
        <v>619</v>
      </c>
      <c r="D142">
        <v>0</v>
      </c>
      <c r="E142" t="s">
        <v>200</v>
      </c>
    </row>
    <row r="143" spans="2:21" x14ac:dyDescent="0.3">
      <c r="B143" t="s">
        <v>481</v>
      </c>
      <c r="C143" t="s">
        <v>620</v>
      </c>
      <c r="D143">
        <v>1</v>
      </c>
      <c r="E143" t="s">
        <v>200</v>
      </c>
    </row>
    <row r="144" spans="2:21" x14ac:dyDescent="0.3">
      <c r="B144" t="s">
        <v>481</v>
      </c>
      <c r="C144" t="s">
        <v>621</v>
      </c>
      <c r="D144">
        <v>1</v>
      </c>
      <c r="E144" t="s">
        <v>200</v>
      </c>
    </row>
    <row r="145" spans="2:21" x14ac:dyDescent="0.3">
      <c r="B145" t="s">
        <v>481</v>
      </c>
      <c r="C145" t="s">
        <v>622</v>
      </c>
      <c r="D145">
        <v>0</v>
      </c>
      <c r="E145" t="s">
        <v>200</v>
      </c>
    </row>
    <row r="146" spans="2:21" x14ac:dyDescent="0.3">
      <c r="B146" t="s">
        <v>481</v>
      </c>
      <c r="C146" t="s">
        <v>623</v>
      </c>
      <c r="D146">
        <v>0</v>
      </c>
      <c r="E146" t="s">
        <v>200</v>
      </c>
    </row>
    <row r="147" spans="2:21" x14ac:dyDescent="0.3">
      <c r="B147" t="s">
        <v>481</v>
      </c>
      <c r="C147" t="s">
        <v>624</v>
      </c>
      <c r="D147">
        <v>2.93978463247098</v>
      </c>
      <c r="E147" t="s">
        <v>200</v>
      </c>
    </row>
    <row r="148" spans="2:21" x14ac:dyDescent="0.3">
      <c r="B148" t="s">
        <v>481</v>
      </c>
      <c r="C148" t="s">
        <v>625</v>
      </c>
      <c r="D148">
        <v>0.28924270504583399</v>
      </c>
      <c r="E148" t="s">
        <v>200</v>
      </c>
    </row>
    <row r="149" spans="2:21" x14ac:dyDescent="0.3">
      <c r="B149" t="s">
        <v>481</v>
      </c>
      <c r="C149" t="s">
        <v>626</v>
      </c>
      <c r="D149">
        <v>0</v>
      </c>
      <c r="E149" t="s">
        <v>200</v>
      </c>
    </row>
    <row r="150" spans="2:21" x14ac:dyDescent="0.3">
      <c r="B150" t="s">
        <v>481</v>
      </c>
      <c r="C150" t="s">
        <v>627</v>
      </c>
      <c r="D150">
        <v>0.276867349869513</v>
      </c>
      <c r="F150">
        <v>0</v>
      </c>
      <c r="G150">
        <v>0</v>
      </c>
      <c r="H150">
        <v>0.30982315759899498</v>
      </c>
      <c r="I150">
        <v>0</v>
      </c>
      <c r="J150">
        <v>0.92426749801405395</v>
      </c>
      <c r="K150">
        <v>0</v>
      </c>
      <c r="L150">
        <v>0</v>
      </c>
      <c r="M150">
        <v>0.14914285810283801</v>
      </c>
      <c r="N150">
        <v>0</v>
      </c>
      <c r="O150">
        <v>0</v>
      </c>
      <c r="P150">
        <v>0.186698964158416</v>
      </c>
      <c r="Q150">
        <v>0</v>
      </c>
      <c r="R150">
        <v>0</v>
      </c>
      <c r="S150">
        <v>0.19845763735730601</v>
      </c>
      <c r="T150">
        <v>0</v>
      </c>
      <c r="U150" t="s">
        <v>10</v>
      </c>
    </row>
    <row r="151" spans="2:21" x14ac:dyDescent="0.3">
      <c r="B151" t="s">
        <v>481</v>
      </c>
      <c r="C151" t="s">
        <v>628</v>
      </c>
      <c r="D151" t="s">
        <v>650</v>
      </c>
      <c r="E151" t="s">
        <v>200</v>
      </c>
    </row>
    <row r="152" spans="2:21" x14ac:dyDescent="0.3">
      <c r="B152" t="s">
        <v>481</v>
      </c>
      <c r="C152" t="s">
        <v>629</v>
      </c>
      <c r="D152">
        <v>55295</v>
      </c>
      <c r="E152" t="s">
        <v>200</v>
      </c>
    </row>
    <row r="153" spans="2:21" x14ac:dyDescent="0.3">
      <c r="B153" t="s">
        <v>481</v>
      </c>
      <c r="C153" t="s">
        <v>630</v>
      </c>
      <c r="D153">
        <v>1</v>
      </c>
      <c r="E153" t="s">
        <v>200</v>
      </c>
    </row>
    <row r="154" spans="2:21" x14ac:dyDescent="0.3">
      <c r="B154" t="s">
        <v>481</v>
      </c>
      <c r="C154" t="s">
        <v>631</v>
      </c>
      <c r="D154">
        <v>0</v>
      </c>
      <c r="E154" t="s">
        <v>200</v>
      </c>
    </row>
    <row r="155" spans="2:21" x14ac:dyDescent="0.3">
      <c r="B155" t="s">
        <v>481</v>
      </c>
      <c r="C155" t="s">
        <v>632</v>
      </c>
      <c r="D155">
        <v>1</v>
      </c>
      <c r="E155" t="s">
        <v>200</v>
      </c>
    </row>
    <row r="156" spans="2:21" x14ac:dyDescent="0.3">
      <c r="B156" t="s">
        <v>481</v>
      </c>
      <c r="C156" t="s">
        <v>633</v>
      </c>
      <c r="D156">
        <v>1</v>
      </c>
      <c r="E156" t="s">
        <v>200</v>
      </c>
    </row>
    <row r="157" spans="2:21" x14ac:dyDescent="0.3">
      <c r="B157" t="s">
        <v>481</v>
      </c>
      <c r="C157" t="s">
        <v>634</v>
      </c>
      <c r="D157">
        <v>0</v>
      </c>
      <c r="E157" t="s">
        <v>200</v>
      </c>
    </row>
    <row r="158" spans="2:21" x14ac:dyDescent="0.3">
      <c r="B158" t="s">
        <v>481</v>
      </c>
      <c r="C158" t="s">
        <v>635</v>
      </c>
      <c r="D158">
        <v>0</v>
      </c>
      <c r="E158" t="s">
        <v>200</v>
      </c>
    </row>
    <row r="159" spans="2:21" x14ac:dyDescent="0.3">
      <c r="B159" t="s">
        <v>481</v>
      </c>
      <c r="C159" t="s">
        <v>636</v>
      </c>
      <c r="D159">
        <v>84.209318552930597</v>
      </c>
      <c r="E159" t="s">
        <v>200</v>
      </c>
    </row>
    <row r="160" spans="2:21" x14ac:dyDescent="0.3">
      <c r="B160" t="s">
        <v>481</v>
      </c>
      <c r="C160" t="s">
        <v>637</v>
      </c>
      <c r="D160">
        <v>0.87652498079284802</v>
      </c>
      <c r="E160" t="s">
        <v>200</v>
      </c>
    </row>
    <row r="161" spans="1:21" x14ac:dyDescent="0.3">
      <c r="B161" t="s">
        <v>481</v>
      </c>
      <c r="C161" t="s">
        <v>638</v>
      </c>
      <c r="D161">
        <v>0</v>
      </c>
      <c r="E161" t="s">
        <v>200</v>
      </c>
    </row>
    <row r="162" spans="1:21" x14ac:dyDescent="0.3">
      <c r="B162" t="s">
        <v>481</v>
      </c>
      <c r="C162" t="s">
        <v>639</v>
      </c>
      <c r="D162">
        <v>84.209318552930597</v>
      </c>
      <c r="F162">
        <v>0.93066903988683303</v>
      </c>
      <c r="G162">
        <v>1.08626344958117</v>
      </c>
      <c r="H162">
        <v>0.701859279998307</v>
      </c>
      <c r="I162">
        <v>0.60354096677589497</v>
      </c>
      <c r="J162">
        <v>1.7557271606639799</v>
      </c>
      <c r="K162">
        <v>0.10210900446273601</v>
      </c>
      <c r="L162">
        <v>1.17549924921619</v>
      </c>
      <c r="M162">
        <v>0.222145045572153</v>
      </c>
      <c r="N162">
        <v>0</v>
      </c>
      <c r="O162">
        <v>0</v>
      </c>
      <c r="P162">
        <v>0.86412136087452596</v>
      </c>
      <c r="Q162">
        <v>0.66793525834575296</v>
      </c>
      <c r="R162">
        <v>0.196397859263331</v>
      </c>
      <c r="S162">
        <v>0.57145353885297301</v>
      </c>
      <c r="T162">
        <v>0.415167903991354</v>
      </c>
      <c r="U162" t="s">
        <v>10</v>
      </c>
    </row>
    <row r="163" spans="1:21" x14ac:dyDescent="0.3">
      <c r="B163" t="s">
        <v>481</v>
      </c>
      <c r="C163" t="s">
        <v>640</v>
      </c>
      <c r="D163" t="s">
        <v>642</v>
      </c>
      <c r="E163" t="s">
        <v>200</v>
      </c>
    </row>
    <row r="164" spans="1:21" x14ac:dyDescent="0.3">
      <c r="A164" t="s">
        <v>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A4256-1457-47C8-BD80-D9734DE241EB}">
  <dimension ref="A1:Q30"/>
  <sheetViews>
    <sheetView workbookViewId="0"/>
  </sheetViews>
  <sheetFormatPr defaultRowHeight="14.4" x14ac:dyDescent="0.3"/>
  <cols>
    <col min="15" max="16" width="13.44140625" bestFit="1" customWidth="1"/>
    <col min="17" max="17" width="11.5546875" bestFit="1" customWidth="1"/>
  </cols>
  <sheetData>
    <row r="1" spans="1:17" x14ac:dyDescent="0.3">
      <c r="B1" t="s">
        <v>841</v>
      </c>
      <c r="C1" t="s">
        <v>823</v>
      </c>
      <c r="D1" t="s">
        <v>824</v>
      </c>
      <c r="E1" t="s">
        <v>825</v>
      </c>
      <c r="F1" t="s">
        <v>826</v>
      </c>
      <c r="G1" t="s">
        <v>827</v>
      </c>
      <c r="H1" t="s">
        <v>828</v>
      </c>
      <c r="I1" t="s">
        <v>829</v>
      </c>
      <c r="J1" t="s">
        <v>830</v>
      </c>
      <c r="K1" t="s">
        <v>831</v>
      </c>
      <c r="L1" t="s">
        <v>832</v>
      </c>
      <c r="M1" t="s">
        <v>875</v>
      </c>
      <c r="O1" t="s">
        <v>836</v>
      </c>
      <c r="P1" t="s">
        <v>837</v>
      </c>
      <c r="Q1" t="s">
        <v>838</v>
      </c>
    </row>
    <row r="2" spans="1:17" x14ac:dyDescent="0.3">
      <c r="A2">
        <v>1</v>
      </c>
      <c r="B2" t="s">
        <v>814</v>
      </c>
      <c r="C2" s="3">
        <f>'Ny1'!E69</f>
        <v>33.028084891182999</v>
      </c>
      <c r="D2" s="3">
        <f>'Ny2'!E70</f>
        <v>33.028084891182999</v>
      </c>
      <c r="E2" s="3">
        <f>'Ny3'!E70</f>
        <v>33.028084891182999</v>
      </c>
      <c r="F2" s="3">
        <f>'Ny4'!E70</f>
        <v>33.028084891182999</v>
      </c>
      <c r="G2" s="3">
        <f>'Ny5'!E70</f>
        <v>33.028084891182999</v>
      </c>
      <c r="H2" s="3">
        <f>'Ny6'!E70</f>
        <v>33.028084891182999</v>
      </c>
      <c r="I2" s="3">
        <f>'Ny7'!E70</f>
        <v>33.028084891182999</v>
      </c>
      <c r="J2" s="3">
        <f>'Ny8'!E70</f>
        <v>33.028084891182999</v>
      </c>
      <c r="K2" s="3">
        <f>'Ny9'!E70</f>
        <v>33.028084891182999</v>
      </c>
      <c r="L2" s="3">
        <f>'Ny10'!E70</f>
        <v>33.028084891182999</v>
      </c>
      <c r="M2" s="3">
        <f t="shared" ref="M2:M10" si="0">AVERAGE(C2:L2)</f>
        <v>33.028084891182992</v>
      </c>
      <c r="N2" s="3"/>
      <c r="O2" s="3">
        <f>'NY11usb in'!D64</f>
        <v>3.8909912109375</v>
      </c>
      <c r="P2" s="3">
        <f>'NY12usb in'!D64</f>
        <v>3.8909912109375</v>
      </c>
      <c r="Q2" s="3">
        <f>AVERAGE(O2:P2)</f>
        <v>3.8909912109375</v>
      </c>
    </row>
    <row r="3" spans="1:17" x14ac:dyDescent="0.3">
      <c r="A3">
        <v>1</v>
      </c>
      <c r="B3" t="s">
        <v>815</v>
      </c>
      <c r="C3" s="3">
        <f>'Ny1'!E81</f>
        <v>8.51287841796875</v>
      </c>
      <c r="D3" s="3">
        <f>'Ny2'!E82</f>
        <v>8.51287841796875</v>
      </c>
      <c r="E3" s="3">
        <f>'Ny3'!E82</f>
        <v>8.51287841796875</v>
      </c>
      <c r="F3" s="3">
        <f>'Ny4'!E82</f>
        <v>8.6650872082443708</v>
      </c>
      <c r="G3" s="3">
        <f>'Ny5'!E82</f>
        <v>8.8172959985199899</v>
      </c>
      <c r="H3" s="3">
        <f>'Ny6'!E82</f>
        <v>8.9695047887956108</v>
      </c>
      <c r="I3" s="3">
        <f>'Ny7'!E82</f>
        <v>9.1217135790712298</v>
      </c>
      <c r="J3" s="3">
        <f>'Ny8'!E82</f>
        <v>9.1217135790712298</v>
      </c>
      <c r="K3" s="3">
        <f>'Ny9'!E82</f>
        <v>9.4261311596224804</v>
      </c>
      <c r="L3" s="3">
        <f>'Ny10'!E82</f>
        <v>9.5767761609569106</v>
      </c>
      <c r="M3" s="3">
        <f t="shared" si="0"/>
        <v>8.923685772818807</v>
      </c>
      <c r="N3" s="3"/>
      <c r="O3" s="3">
        <f>'NY11usb in'!D76</f>
        <v>3.8908004760742201</v>
      </c>
      <c r="P3" s="3">
        <f>'NY12usb in'!D76</f>
        <v>3.8908004760742201</v>
      </c>
      <c r="Q3" s="3">
        <f t="shared" ref="Q3:Q10" si="1">AVERAGE(O3:P3)</f>
        <v>3.8908004760742201</v>
      </c>
    </row>
    <row r="4" spans="1:17" x14ac:dyDescent="0.3">
      <c r="A4">
        <v>0</v>
      </c>
      <c r="B4" t="s">
        <v>816</v>
      </c>
      <c r="C4" s="3">
        <f>'Ny1'!E93</f>
        <v>7.0295819473804502E-3</v>
      </c>
      <c r="D4" s="3">
        <f>'Ny2'!E94</f>
        <v>8.9881327529744998E-3</v>
      </c>
      <c r="E4" s="3">
        <f>'Ny3'!E94</f>
        <v>1.10848778114236E-2</v>
      </c>
      <c r="F4" s="3">
        <f>'Ny4'!E94</f>
        <v>1.19483799062878E-2</v>
      </c>
      <c r="G4" s="3">
        <f>'Ny5'!E94</f>
        <v>1.3085923027526401E-2</v>
      </c>
      <c r="H4" s="3">
        <f>'Ny6'!E94</f>
        <v>1.3377482180820899E-2</v>
      </c>
      <c r="I4" s="3">
        <f>'Ny7'!E94</f>
        <v>1.1543605054711E-2</v>
      </c>
      <c r="J4" s="3">
        <f>'Ny8'!E94</f>
        <v>1.1543605054711E-2</v>
      </c>
      <c r="K4" s="3">
        <f>'Ny9'!E94</f>
        <v>1.50953561308263E-2</v>
      </c>
      <c r="L4" s="3">
        <f>'Ny10'!E94</f>
        <v>1.42423739753418E-2</v>
      </c>
      <c r="M4" s="3">
        <f t="shared" si="0"/>
        <v>1.1793931784200374E-2</v>
      </c>
      <c r="N4" s="3"/>
      <c r="O4" s="3">
        <f>'NY11usb in'!D88</f>
        <v>1.56366624104888</v>
      </c>
      <c r="P4" s="3">
        <f>'NY12usb in'!D88</f>
        <v>1.56366624104888</v>
      </c>
      <c r="Q4" s="3">
        <f t="shared" si="1"/>
        <v>1.56366624104888</v>
      </c>
    </row>
    <row r="5" spans="1:17" x14ac:dyDescent="0.3">
      <c r="A5">
        <v>0</v>
      </c>
      <c r="B5" t="s">
        <v>817</v>
      </c>
      <c r="C5" s="3">
        <f>'Ny1'!E105</f>
        <v>2.10033273014269E-2</v>
      </c>
      <c r="D5" s="3">
        <f>'Ny2'!E106</f>
        <v>2.4763997086517699E-2</v>
      </c>
      <c r="E5" s="3">
        <f>'Ny3'!E106</f>
        <v>2.7192821426154399E-2</v>
      </c>
      <c r="F5" s="3">
        <f>'Ny4'!E106</f>
        <v>1.52608409282107E-2</v>
      </c>
      <c r="G5" s="3">
        <f>'Ny5'!E106</f>
        <v>1.89600559255792E-2</v>
      </c>
      <c r="H5" s="3">
        <f>'Ny6'!E106</f>
        <v>1.9251615078873699E-2</v>
      </c>
      <c r="I5" s="3">
        <f>'Ny7'!E118</f>
        <v>6.2619734382969696E-3</v>
      </c>
      <c r="J5" s="3">
        <f>'Ny8'!E106</f>
        <v>1.78051096590984E-2</v>
      </c>
      <c r="K5" s="3">
        <f>'Ny9'!E106</f>
        <v>2.1566436943214098E-2</v>
      </c>
      <c r="L5" s="3">
        <f>'Ny10'!E106</f>
        <v>2.1387799715108902E-2</v>
      </c>
      <c r="M5" s="3">
        <f t="shared" si="0"/>
        <v>1.9345397750248093E-2</v>
      </c>
      <c r="N5" s="3"/>
      <c r="O5" s="3">
        <f>'NY11usb in'!D100</f>
        <v>1.5565833582453801</v>
      </c>
      <c r="P5" s="3">
        <f>'NY12usb in'!D100</f>
        <v>1.5565833582453801</v>
      </c>
      <c r="Q5" s="3">
        <f t="shared" si="1"/>
        <v>1.5565833582453801</v>
      </c>
    </row>
    <row r="6" spans="1:17" x14ac:dyDescent="0.3">
      <c r="A6">
        <v>0</v>
      </c>
      <c r="B6" t="s">
        <v>818</v>
      </c>
      <c r="C6" s="3">
        <f>'Ny1'!E117</f>
        <v>1.39737350526664E-2</v>
      </c>
      <c r="D6" s="3">
        <f>'Ny2'!E118</f>
        <v>1.5775854032163202E-2</v>
      </c>
      <c r="E6" s="3">
        <f>'Ny3'!E118</f>
        <v>1.6107933313350701E-2</v>
      </c>
      <c r="F6" s="3">
        <f>'Ny4'!E118</f>
        <v>3.3124507205428001E-3</v>
      </c>
      <c r="G6" s="3">
        <f>'Ny5'!E118</f>
        <v>5.8741225966727796E-3</v>
      </c>
      <c r="H6" s="3">
        <f>'Ny6'!E118</f>
        <v>5.8741225966727796E-3</v>
      </c>
      <c r="I6" s="3">
        <f>'Ny7'!E118</f>
        <v>6.2619734382969696E-3</v>
      </c>
      <c r="J6" s="3">
        <f>'Ny8'!E118</f>
        <v>6.2619734382969696E-3</v>
      </c>
      <c r="K6" s="3">
        <f>'Ny9'!E118</f>
        <v>6.4715496462973299E-3</v>
      </c>
      <c r="L6" s="3">
        <f>'Ny10'!E118</f>
        <v>7.1454257397670596E-3</v>
      </c>
      <c r="M6" s="3">
        <f t="shared" si="0"/>
        <v>8.7059140574726988E-3</v>
      </c>
      <c r="N6" s="3"/>
      <c r="O6" s="3">
        <f>'NY11usb in'!D112</f>
        <v>25.384698545073199</v>
      </c>
      <c r="P6" s="3">
        <f>'NY12usb in'!D112</f>
        <v>25.384698545073199</v>
      </c>
      <c r="Q6" s="3">
        <f t="shared" si="1"/>
        <v>25.384698545073199</v>
      </c>
    </row>
    <row r="7" spans="1:17" x14ac:dyDescent="0.3">
      <c r="A7">
        <v>1</v>
      </c>
      <c r="B7" t="s">
        <v>819</v>
      </c>
      <c r="C7" s="3">
        <f>'Ny1'!E129</f>
        <v>83.113176059611405</v>
      </c>
      <c r="D7" s="3">
        <f>'Ny2'!E130</f>
        <v>83.113176059611405</v>
      </c>
      <c r="E7" s="3">
        <f>'Ny3'!E130</f>
        <v>83.113176059611405</v>
      </c>
      <c r="F7" s="3">
        <f>'Ny4'!E130</f>
        <v>83.1132027681832</v>
      </c>
      <c r="G7" s="3">
        <f>'Ny5'!E130</f>
        <v>83.113229476754995</v>
      </c>
      <c r="H7" s="3">
        <f>'Ny6'!E130</f>
        <v>83.113256185326804</v>
      </c>
      <c r="I7" s="3">
        <f>'Ny7'!E130</f>
        <v>83.113282893898699</v>
      </c>
      <c r="J7" s="3">
        <f>'Ny8'!E130</f>
        <v>83.113282893898699</v>
      </c>
      <c r="K7" s="3">
        <f>'Ny9'!E130</f>
        <v>83.113336311042303</v>
      </c>
      <c r="L7" s="3">
        <f>'Ny10'!E130</f>
        <v>83.113363019614098</v>
      </c>
      <c r="M7" s="3">
        <f t="shared" si="0"/>
        <v>83.113248172755306</v>
      </c>
      <c r="N7" s="3"/>
      <c r="O7" s="3">
        <f>'NY11usb in'!D124</f>
        <v>81.146330385992101</v>
      </c>
      <c r="P7" s="3">
        <f>'NY12usb in'!D124</f>
        <v>81.146330385992101</v>
      </c>
      <c r="Q7" s="3">
        <f t="shared" si="1"/>
        <v>81.146330385992101</v>
      </c>
    </row>
    <row r="8" spans="1:17" x14ac:dyDescent="0.3">
      <c r="A8">
        <v>1</v>
      </c>
      <c r="B8" t="s">
        <v>820</v>
      </c>
      <c r="C8" s="3">
        <f>'Ny1'!E141</f>
        <v>64.419154677880599</v>
      </c>
      <c r="D8" s="3">
        <f>'Ny2'!E142</f>
        <v>64.402797491019001</v>
      </c>
      <c r="E8" s="3">
        <f>'Ny3'!E142</f>
        <v>64.378787707544603</v>
      </c>
      <c r="F8" s="3">
        <f>'Ny4'!E142</f>
        <v>64.344525774332695</v>
      </c>
      <c r="G8" s="3">
        <f>'Ny5'!E142</f>
        <v>64.311649689604394</v>
      </c>
      <c r="H8" s="3">
        <f>'Ny6'!E142</f>
        <v>64.283659720940406</v>
      </c>
      <c r="I8" s="3">
        <f>'Ny7'!E142</f>
        <v>64.252986736452101</v>
      </c>
      <c r="J8" s="3">
        <f>'Ny8'!E142</f>
        <v>64.252986736452101</v>
      </c>
      <c r="K8" s="3">
        <f>'Ny9'!E142</f>
        <v>64.138844629255601</v>
      </c>
      <c r="L8" s="3">
        <f>'Ny10'!E142</f>
        <v>64.089818279320298</v>
      </c>
      <c r="M8" s="3">
        <f t="shared" si="0"/>
        <v>64.287521144280191</v>
      </c>
      <c r="N8" s="3"/>
      <c r="O8" s="3">
        <f>'NY11usb in'!D136</f>
        <v>56.490549744686703</v>
      </c>
      <c r="P8" s="3">
        <f>'NY12usb in'!D136</f>
        <v>56.490549744686703</v>
      </c>
      <c r="Q8" s="3">
        <f t="shared" si="1"/>
        <v>56.490549744686703</v>
      </c>
    </row>
    <row r="9" spans="1:17" x14ac:dyDescent="0.3">
      <c r="A9">
        <v>0</v>
      </c>
      <c r="B9" t="s">
        <v>821</v>
      </c>
      <c r="C9" s="3">
        <f>'Ny1'!E153</f>
        <v>2.7707096225719201E-2</v>
      </c>
      <c r="D9" s="3">
        <f>'Ny2'!E154</f>
        <v>4.2989303268161798E-2</v>
      </c>
      <c r="E9" s="3">
        <f>'Ny3'!E154</f>
        <v>5.6853606685038999E-2</v>
      </c>
      <c r="F9" s="3">
        <f>'Ny4'!E154</f>
        <v>6.8374115374798802E-2</v>
      </c>
      <c r="G9" s="3">
        <f>'Ny5'!E154</f>
        <v>8.3035439376296705E-2</v>
      </c>
      <c r="H9" s="3">
        <f>'Ny6'!E154</f>
        <v>0.106087063605563</v>
      </c>
      <c r="I9" s="3">
        <f>'Ny7'!E154</f>
        <v>0.11131417844206801</v>
      </c>
      <c r="J9" s="3">
        <f>'Ny8'!E154</f>
        <v>0.11131417844206801</v>
      </c>
      <c r="K9" s="3">
        <f>'Ny9'!E154</f>
        <v>0.136174190583191</v>
      </c>
      <c r="L9" s="3">
        <f>'Ny10'!E154</f>
        <v>0.15239344977146299</v>
      </c>
      <c r="M9" s="3">
        <f t="shared" si="0"/>
        <v>8.9624262177436853E-2</v>
      </c>
      <c r="N9" s="3"/>
      <c r="O9" s="3">
        <f>'NY11usb in'!D148</f>
        <v>0.28924270504583399</v>
      </c>
      <c r="P9" s="3">
        <f>'NY12usb in'!D148</f>
        <v>0.28924270504583399</v>
      </c>
      <c r="Q9" s="3">
        <f t="shared" si="1"/>
        <v>0.28924270504583399</v>
      </c>
    </row>
    <row r="10" spans="1:17" x14ac:dyDescent="0.3">
      <c r="A10">
        <v>0</v>
      </c>
      <c r="B10" t="s">
        <v>822</v>
      </c>
      <c r="C10" s="3">
        <f>'Ny1'!E165</f>
        <v>0.45044183458248699</v>
      </c>
      <c r="D10" s="3">
        <f>'Ny2'!E166</f>
        <v>0.48233416302605397</v>
      </c>
      <c r="E10" s="3">
        <f>'Ny3'!E166</f>
        <v>0.45372228229591899</v>
      </c>
      <c r="F10" s="3">
        <f>'Ny4'!E166</f>
        <v>0.48284354403601898</v>
      </c>
      <c r="G10" s="3">
        <f>'Ny5'!E166</f>
        <v>0.51214081631900299</v>
      </c>
      <c r="H10" s="3">
        <f>'Ny6'!E166</f>
        <v>0.54467654734184201</v>
      </c>
      <c r="I10" s="3">
        <f>'Ny7'!E166</f>
        <v>0.52478562966815301</v>
      </c>
      <c r="J10" s="3">
        <f>'Ny8'!E166</f>
        <v>0.52478562966815301</v>
      </c>
      <c r="K10" s="3">
        <f>'Ny9'!E166</f>
        <v>0.54617701738746904</v>
      </c>
      <c r="L10" s="3">
        <f>'Ny10'!E166</f>
        <v>0.58091499165135096</v>
      </c>
      <c r="M10" s="3">
        <f t="shared" si="0"/>
        <v>0.51028224559764501</v>
      </c>
      <c r="N10" s="3"/>
      <c r="O10" s="3">
        <f>'NY11usb in'!D160</f>
        <v>0.87652498079284802</v>
      </c>
      <c r="P10" s="3">
        <f>'NY12usb in'!D160</f>
        <v>0.87652498079284802</v>
      </c>
      <c r="Q10" s="3">
        <f t="shared" si="1"/>
        <v>0.87652498079284802</v>
      </c>
    </row>
    <row r="11" spans="1:17" x14ac:dyDescent="0.3">
      <c r="B11" t="s">
        <v>651</v>
      </c>
      <c r="C11" s="3">
        <f>AVERAGE(C2:C10)</f>
        <v>21.065938846861492</v>
      </c>
      <c r="D11" s="3">
        <f t="shared" ref="D11:L11" si="2">AVERAGE(D2:D10)</f>
        <v>21.070198701105337</v>
      </c>
      <c r="E11" s="3">
        <f t="shared" si="2"/>
        <v>21.066432066426628</v>
      </c>
      <c r="F11" s="3">
        <f t="shared" si="2"/>
        <v>21.081404441434351</v>
      </c>
      <c r="G11" s="3">
        <f t="shared" si="2"/>
        <v>21.10037293481194</v>
      </c>
      <c r="H11" s="3">
        <f t="shared" si="2"/>
        <v>21.120419157449955</v>
      </c>
      <c r="I11" s="3">
        <f t="shared" si="2"/>
        <v>21.130692828960726</v>
      </c>
      <c r="J11" s="3">
        <f t="shared" si="2"/>
        <v>21.131975399651925</v>
      </c>
      <c r="K11" s="3">
        <f t="shared" si="2"/>
        <v>21.159097949088263</v>
      </c>
      <c r="L11" s="3">
        <f t="shared" si="2"/>
        <v>21.176014043547482</v>
      </c>
      <c r="O11" s="3">
        <f>AVERAGE(O2:O10)</f>
        <v>19.454376405321852</v>
      </c>
      <c r="P11" s="3">
        <f>AVERAGE(P2:P10)</f>
        <v>19.454376405321852</v>
      </c>
    </row>
    <row r="22" spans="2:7" x14ac:dyDescent="0.3">
      <c r="B22" t="s">
        <v>187</v>
      </c>
      <c r="C22" t="s">
        <v>467</v>
      </c>
      <c r="G22" t="s">
        <v>653</v>
      </c>
    </row>
    <row r="23" spans="2:7" x14ac:dyDescent="0.3">
      <c r="B23" t="s">
        <v>188</v>
      </c>
      <c r="C23" t="s">
        <v>468</v>
      </c>
      <c r="G23" t="s">
        <v>653</v>
      </c>
    </row>
    <row r="24" spans="2:7" x14ac:dyDescent="0.3">
      <c r="B24" t="s">
        <v>189</v>
      </c>
      <c r="C24" t="s">
        <v>469</v>
      </c>
      <c r="G24" t="s">
        <v>654</v>
      </c>
    </row>
    <row r="25" spans="2:7" x14ac:dyDescent="0.3">
      <c r="B25" t="s">
        <v>190</v>
      </c>
      <c r="C25" t="s">
        <v>470</v>
      </c>
      <c r="G25" t="s">
        <v>654</v>
      </c>
    </row>
    <row r="26" spans="2:7" x14ac:dyDescent="0.3">
      <c r="B26" t="s">
        <v>191</v>
      </c>
      <c r="C26" t="s">
        <v>196</v>
      </c>
      <c r="D26" t="s">
        <v>471</v>
      </c>
      <c r="G26" t="s">
        <v>654</v>
      </c>
    </row>
    <row r="27" spans="2:7" x14ac:dyDescent="0.3">
      <c r="B27" t="s">
        <v>192</v>
      </c>
      <c r="C27" t="s">
        <v>472</v>
      </c>
      <c r="G27" t="s">
        <v>653</v>
      </c>
    </row>
    <row r="28" spans="2:7" x14ac:dyDescent="0.3">
      <c r="B28" t="s">
        <v>193</v>
      </c>
      <c r="C28" t="s">
        <v>473</v>
      </c>
      <c r="G28" t="s">
        <v>653</v>
      </c>
    </row>
    <row r="29" spans="2:7" x14ac:dyDescent="0.3">
      <c r="B29" t="s">
        <v>194</v>
      </c>
      <c r="C29" t="s">
        <v>652</v>
      </c>
      <c r="G29" t="s">
        <v>654</v>
      </c>
    </row>
    <row r="30" spans="2:7" x14ac:dyDescent="0.3">
      <c r="B30" t="s">
        <v>195</v>
      </c>
      <c r="C30" t="s">
        <v>474</v>
      </c>
      <c r="G30" t="s">
        <v>654</v>
      </c>
    </row>
  </sheetData>
  <phoneticPr fontId="1" type="noConversion"/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93D8B-5DEC-4637-AE35-B25C4FFBF1D8}">
  <dimension ref="B1:AD85"/>
  <sheetViews>
    <sheetView zoomScale="90" zoomScaleNormal="90" workbookViewId="0"/>
  </sheetViews>
  <sheetFormatPr defaultRowHeight="14.4" x14ac:dyDescent="0.3"/>
  <cols>
    <col min="2" max="2" width="13.77734375" customWidth="1"/>
    <col min="3" max="4" width="10.88671875" customWidth="1"/>
    <col min="8" max="8" width="10.109375" customWidth="1"/>
    <col min="13" max="13" width="13.21875" customWidth="1"/>
    <col min="18" max="18" width="12.5546875" customWidth="1"/>
  </cols>
  <sheetData>
    <row r="1" spans="2:27" x14ac:dyDescent="0.3">
      <c r="B1" t="str" cm="1">
        <f t="array" ref="B1:K11">TRANSPOSE(OAM!B1:L10)</f>
        <v>OAM</v>
      </c>
      <c r="C1" s="22" t="str">
        <v>ID1 (%)</v>
      </c>
      <c r="D1" s="20" t="str">
        <v>ID2 (%)</v>
      </c>
      <c r="E1" s="20" t="str">
        <v>ID3 (%)</v>
      </c>
      <c r="F1" s="20" t="str">
        <v>ID4 (%)</v>
      </c>
      <c r="G1" s="20" t="str">
        <v>ID5 (%)</v>
      </c>
      <c r="H1" s="20" t="str">
        <v>ID6 (%)</v>
      </c>
      <c r="I1" s="20" t="str">
        <v>ID7 (%)</v>
      </c>
      <c r="J1" s="20" t="str">
        <v>ID8 (%)</v>
      </c>
      <c r="K1" s="20" t="str">
        <v>ID9 (%)</v>
      </c>
      <c r="L1" t="s">
        <v>833</v>
      </c>
      <c r="M1" t="s">
        <v>834</v>
      </c>
      <c r="Q1" t="str">
        <f>B1</f>
        <v>OAM</v>
      </c>
      <c r="R1" t="str">
        <f>D1</f>
        <v>ID2 (%)</v>
      </c>
      <c r="S1" t="str">
        <f t="shared" ref="S1:Y1" si="0">E1</f>
        <v>ID3 (%)</v>
      </c>
      <c r="T1" t="str">
        <f t="shared" si="0"/>
        <v>ID4 (%)</v>
      </c>
      <c r="U1" t="str">
        <f t="shared" si="0"/>
        <v>ID5 (%)</v>
      </c>
      <c r="V1" t="str">
        <f t="shared" si="0"/>
        <v>ID6 (%)</v>
      </c>
      <c r="W1" t="str">
        <f t="shared" si="0"/>
        <v>ID7 (%)</v>
      </c>
      <c r="X1" t="str">
        <f t="shared" si="0"/>
        <v>ID8 (%)</v>
      </c>
      <c r="Y1" t="str">
        <f t="shared" si="0"/>
        <v>ID9 (%)</v>
      </c>
      <c r="Z1" t="s">
        <v>743</v>
      </c>
      <c r="AA1" t="str">
        <f>AA61</f>
        <v>Becslés  pontszám</v>
      </c>
    </row>
    <row r="2" spans="2:27" x14ac:dyDescent="0.3">
      <c r="B2" t="str">
        <v>T1 (sec)</v>
      </c>
      <c r="C2" s="23">
        <v>33.028084891182999</v>
      </c>
      <c r="D2" s="21">
        <v>8.51287841796875</v>
      </c>
      <c r="E2" s="21">
        <v>7.0295819473804502E-3</v>
      </c>
      <c r="F2" s="21">
        <v>2.10033273014269E-2</v>
      </c>
      <c r="G2" s="21">
        <v>1.39737350526664E-2</v>
      </c>
      <c r="H2" s="21">
        <v>83.113176059611405</v>
      </c>
      <c r="I2" s="21">
        <v>64.419154677880599</v>
      </c>
      <c r="J2" s="21">
        <v>2.7707096225719201E-2</v>
      </c>
      <c r="K2" s="21">
        <v>0.45044183458248699</v>
      </c>
      <c r="L2" s="3">
        <f>SUM(C2:K2)</f>
        <v>189.59344962175342</v>
      </c>
      <c r="M2" s="3">
        <f>AVERAGE(C2:K2)</f>
        <v>21.065938846861492</v>
      </c>
      <c r="Q2" t="str">
        <f t="shared" ref="Q2:Q11" si="1">B2</f>
        <v>T1 (sec)</v>
      </c>
      <c r="R2">
        <f>RANK(D2,D$2:D$11,D$15)</f>
        <v>1</v>
      </c>
      <c r="S2">
        <f t="shared" ref="S2:Y11" si="2">RANK(E2,E$2:E$11,E$15)</f>
        <v>10</v>
      </c>
      <c r="T2">
        <f t="shared" si="2"/>
        <v>5</v>
      </c>
      <c r="U2">
        <f t="shared" si="2"/>
        <v>3</v>
      </c>
      <c r="V2">
        <f t="shared" si="2"/>
        <v>1</v>
      </c>
      <c r="W2">
        <f t="shared" si="2"/>
        <v>10</v>
      </c>
      <c r="X2">
        <f t="shared" si="2"/>
        <v>10</v>
      </c>
      <c r="Y2">
        <f t="shared" si="2"/>
        <v>10</v>
      </c>
      <c r="Z2">
        <v>1000</v>
      </c>
      <c r="AA2">
        <f t="shared" ref="AA2:AA11" si="3">AA62</f>
        <v>993.1</v>
      </c>
    </row>
    <row r="3" spans="2:27" x14ac:dyDescent="0.3">
      <c r="B3" t="str">
        <v>T2 (sec)</v>
      </c>
      <c r="C3" s="23">
        <v>33.028084891182999</v>
      </c>
      <c r="D3" s="21">
        <v>8.51287841796875</v>
      </c>
      <c r="E3" s="21">
        <v>8.9881327529744998E-3</v>
      </c>
      <c r="F3" s="21">
        <v>2.4763997086517699E-2</v>
      </c>
      <c r="G3" s="21">
        <v>1.5775854032163202E-2</v>
      </c>
      <c r="H3" s="21">
        <v>83.113176059611405</v>
      </c>
      <c r="I3" s="21">
        <v>64.402797491019001</v>
      </c>
      <c r="J3" s="21">
        <v>4.2989303268161798E-2</v>
      </c>
      <c r="K3" s="21">
        <v>0.48233416302605397</v>
      </c>
      <c r="L3" s="3">
        <f t="shared" ref="L3:L14" si="4">SUM(C3:K3)</f>
        <v>189.63178830994804</v>
      </c>
      <c r="M3" s="3">
        <f t="shared" ref="M3:M14" si="5">AVERAGE(C3:K3)</f>
        <v>21.070198701105337</v>
      </c>
      <c r="Q3" t="str">
        <f t="shared" si="1"/>
        <v>T2 (sec)</v>
      </c>
      <c r="R3">
        <f t="shared" ref="R3:R11" si="6">RANK(D3,D$2:D$11,D$15)</f>
        <v>1</v>
      </c>
      <c r="S3">
        <f t="shared" si="2"/>
        <v>9</v>
      </c>
      <c r="T3">
        <f t="shared" si="2"/>
        <v>2</v>
      </c>
      <c r="U3">
        <f t="shared" si="2"/>
        <v>2</v>
      </c>
      <c r="V3">
        <f t="shared" si="2"/>
        <v>1</v>
      </c>
      <c r="W3">
        <f t="shared" si="2"/>
        <v>9</v>
      </c>
      <c r="X3">
        <f t="shared" si="2"/>
        <v>9</v>
      </c>
      <c r="Y3">
        <f t="shared" si="2"/>
        <v>8</v>
      </c>
      <c r="Z3">
        <v>1000</v>
      </c>
      <c r="AA3">
        <f t="shared" si="3"/>
        <v>1004</v>
      </c>
    </row>
    <row r="4" spans="2:27" x14ac:dyDescent="0.3">
      <c r="B4" t="str">
        <v>T3 (sec)</v>
      </c>
      <c r="C4" s="23">
        <v>33.028084891182999</v>
      </c>
      <c r="D4" s="21">
        <v>8.51287841796875</v>
      </c>
      <c r="E4" s="21">
        <v>1.10848778114236E-2</v>
      </c>
      <c r="F4" s="21">
        <v>2.7192821426154399E-2</v>
      </c>
      <c r="G4" s="21">
        <v>1.6107933313350701E-2</v>
      </c>
      <c r="H4" s="21">
        <v>83.113176059611405</v>
      </c>
      <c r="I4" s="21">
        <v>64.378787707544603</v>
      </c>
      <c r="J4" s="21">
        <v>5.6853606685038999E-2</v>
      </c>
      <c r="K4" s="21">
        <v>0.45372228229591899</v>
      </c>
      <c r="L4" s="3">
        <f t="shared" si="4"/>
        <v>189.59788859783967</v>
      </c>
      <c r="M4" s="3">
        <f t="shared" si="5"/>
        <v>21.066432066426628</v>
      </c>
      <c r="Q4" t="str">
        <f t="shared" si="1"/>
        <v>T3 (sec)</v>
      </c>
      <c r="R4">
        <f t="shared" si="6"/>
        <v>1</v>
      </c>
      <c r="S4">
        <f t="shared" si="2"/>
        <v>8</v>
      </c>
      <c r="T4">
        <f t="shared" si="2"/>
        <v>1</v>
      </c>
      <c r="U4">
        <f t="shared" si="2"/>
        <v>1</v>
      </c>
      <c r="V4">
        <f t="shared" si="2"/>
        <v>1</v>
      </c>
      <c r="W4">
        <f t="shared" si="2"/>
        <v>8</v>
      </c>
      <c r="X4">
        <f t="shared" si="2"/>
        <v>8</v>
      </c>
      <c r="Y4">
        <f t="shared" si="2"/>
        <v>9</v>
      </c>
      <c r="Z4">
        <v>1000</v>
      </c>
      <c r="AA4">
        <f t="shared" si="3"/>
        <v>1006</v>
      </c>
    </row>
    <row r="5" spans="2:27" x14ac:dyDescent="0.3">
      <c r="B5" t="str">
        <v>T4 (sec)</v>
      </c>
      <c r="C5" s="23">
        <v>33.028084891182999</v>
      </c>
      <c r="D5" s="21">
        <v>8.6650872082443708</v>
      </c>
      <c r="E5" s="21">
        <v>1.19483799062878E-2</v>
      </c>
      <c r="F5" s="21">
        <v>1.52608409282107E-2</v>
      </c>
      <c r="G5" s="21">
        <v>3.3124507205428001E-3</v>
      </c>
      <c r="H5" s="21">
        <v>83.1132027681832</v>
      </c>
      <c r="I5" s="21">
        <v>64.344525774332695</v>
      </c>
      <c r="J5" s="21">
        <v>6.8374115374798802E-2</v>
      </c>
      <c r="K5" s="21">
        <v>0.48284354403601898</v>
      </c>
      <c r="L5" s="3">
        <f t="shared" si="4"/>
        <v>189.73263997290917</v>
      </c>
      <c r="M5" s="3">
        <f t="shared" si="5"/>
        <v>21.081404441434351</v>
      </c>
      <c r="Q5" t="str">
        <f t="shared" si="1"/>
        <v>T4 (sec)</v>
      </c>
      <c r="R5">
        <f t="shared" si="6"/>
        <v>4</v>
      </c>
      <c r="S5">
        <f t="shared" si="2"/>
        <v>5</v>
      </c>
      <c r="T5">
        <f t="shared" si="2"/>
        <v>9</v>
      </c>
      <c r="U5">
        <f t="shared" si="2"/>
        <v>10</v>
      </c>
      <c r="V5">
        <f t="shared" si="2"/>
        <v>4</v>
      </c>
      <c r="W5">
        <f t="shared" si="2"/>
        <v>7</v>
      </c>
      <c r="X5">
        <f t="shared" si="2"/>
        <v>7</v>
      </c>
      <c r="Y5">
        <f t="shared" si="2"/>
        <v>7</v>
      </c>
      <c r="Z5">
        <v>1000</v>
      </c>
      <c r="AA5">
        <f t="shared" si="3"/>
        <v>999.6</v>
      </c>
    </row>
    <row r="6" spans="2:27" x14ac:dyDescent="0.3">
      <c r="B6" t="str">
        <v>T5 (sec)</v>
      </c>
      <c r="C6" s="23">
        <v>33.028084891182999</v>
      </c>
      <c r="D6" s="21">
        <v>8.8172959985199899</v>
      </c>
      <c r="E6" s="21">
        <v>1.3085923027526401E-2</v>
      </c>
      <c r="F6" s="21">
        <v>1.89600559255792E-2</v>
      </c>
      <c r="G6" s="21">
        <v>5.8741225966727796E-3</v>
      </c>
      <c r="H6" s="21">
        <v>83.113229476754995</v>
      </c>
      <c r="I6" s="21">
        <v>64.311649689604394</v>
      </c>
      <c r="J6" s="21">
        <v>8.3035439376296705E-2</v>
      </c>
      <c r="K6" s="21">
        <v>0.51214081631900299</v>
      </c>
      <c r="L6" s="3">
        <f t="shared" si="4"/>
        <v>189.90335641330745</v>
      </c>
      <c r="M6" s="3">
        <f t="shared" si="5"/>
        <v>21.10037293481194</v>
      </c>
      <c r="Q6" t="str">
        <f t="shared" si="1"/>
        <v>T5 (sec)</v>
      </c>
      <c r="R6">
        <f t="shared" si="6"/>
        <v>5</v>
      </c>
      <c r="S6">
        <f t="shared" si="2"/>
        <v>4</v>
      </c>
      <c r="T6">
        <f t="shared" si="2"/>
        <v>7</v>
      </c>
      <c r="U6">
        <f t="shared" si="2"/>
        <v>8</v>
      </c>
      <c r="V6">
        <f t="shared" si="2"/>
        <v>5</v>
      </c>
      <c r="W6">
        <f t="shared" si="2"/>
        <v>6</v>
      </c>
      <c r="X6">
        <f t="shared" si="2"/>
        <v>6</v>
      </c>
      <c r="Y6">
        <f t="shared" si="2"/>
        <v>6</v>
      </c>
      <c r="Z6">
        <v>1000</v>
      </c>
      <c r="AA6">
        <f t="shared" si="3"/>
        <v>999.6</v>
      </c>
    </row>
    <row r="7" spans="2:27" x14ac:dyDescent="0.3">
      <c r="B7" t="str">
        <v>T6 (sec)</v>
      </c>
      <c r="C7" s="23">
        <v>33.028084891182999</v>
      </c>
      <c r="D7" s="21">
        <v>8.9695047887956108</v>
      </c>
      <c r="E7" s="21">
        <v>1.3377482180820899E-2</v>
      </c>
      <c r="F7" s="21">
        <v>1.9251615078873699E-2</v>
      </c>
      <c r="G7" s="21">
        <v>5.8741225966727796E-3</v>
      </c>
      <c r="H7" s="21">
        <v>83.113256185326804</v>
      </c>
      <c r="I7" s="21">
        <v>64.283659720940406</v>
      </c>
      <c r="J7" s="21">
        <v>0.106087063605563</v>
      </c>
      <c r="K7" s="21">
        <v>0.54467654734184201</v>
      </c>
      <c r="L7" s="3">
        <f t="shared" si="4"/>
        <v>190.0837724170496</v>
      </c>
      <c r="M7" s="3">
        <f t="shared" si="5"/>
        <v>21.120419157449955</v>
      </c>
      <c r="Q7" t="str">
        <f t="shared" si="1"/>
        <v>T6 (sec)</v>
      </c>
      <c r="R7">
        <f t="shared" si="6"/>
        <v>6</v>
      </c>
      <c r="S7">
        <f t="shared" si="2"/>
        <v>3</v>
      </c>
      <c r="T7">
        <f t="shared" si="2"/>
        <v>6</v>
      </c>
      <c r="U7">
        <f t="shared" si="2"/>
        <v>8</v>
      </c>
      <c r="V7">
        <f t="shared" si="2"/>
        <v>6</v>
      </c>
      <c r="W7">
        <f t="shared" si="2"/>
        <v>5</v>
      </c>
      <c r="X7">
        <f t="shared" si="2"/>
        <v>5</v>
      </c>
      <c r="Y7">
        <f t="shared" si="2"/>
        <v>3</v>
      </c>
      <c r="Z7">
        <v>1000</v>
      </c>
      <c r="AA7">
        <f t="shared" si="3"/>
        <v>999.6</v>
      </c>
    </row>
    <row r="8" spans="2:27" x14ac:dyDescent="0.3">
      <c r="B8" t="str">
        <v>T7 (sec)</v>
      </c>
      <c r="C8" s="23">
        <v>33.028084891182999</v>
      </c>
      <c r="D8" s="21">
        <v>9.1217135790712298</v>
      </c>
      <c r="E8" s="21">
        <v>1.1543605054711E-2</v>
      </c>
      <c r="F8" s="21">
        <v>6.2619734382969696E-3</v>
      </c>
      <c r="G8" s="21">
        <v>6.2619734382969696E-3</v>
      </c>
      <c r="H8" s="21">
        <v>83.113282893898699</v>
      </c>
      <c r="I8" s="21">
        <v>64.252986736452101</v>
      </c>
      <c r="J8" s="21">
        <v>0.11131417844206801</v>
      </c>
      <c r="K8" s="21">
        <v>0.52478562966815301</v>
      </c>
      <c r="L8" s="3">
        <f t="shared" si="4"/>
        <v>190.17623546064652</v>
      </c>
      <c r="M8" s="3">
        <f t="shared" si="5"/>
        <v>21.130692828960726</v>
      </c>
      <c r="Q8" t="str">
        <f t="shared" si="1"/>
        <v>T7 (sec)</v>
      </c>
      <c r="R8">
        <f t="shared" si="6"/>
        <v>7</v>
      </c>
      <c r="S8">
        <f t="shared" si="2"/>
        <v>6</v>
      </c>
      <c r="T8">
        <f t="shared" si="2"/>
        <v>10</v>
      </c>
      <c r="U8">
        <f t="shared" si="2"/>
        <v>6</v>
      </c>
      <c r="V8">
        <f t="shared" si="2"/>
        <v>7</v>
      </c>
      <c r="W8">
        <f t="shared" si="2"/>
        <v>3</v>
      </c>
      <c r="X8">
        <f t="shared" si="2"/>
        <v>3</v>
      </c>
      <c r="Y8">
        <f t="shared" si="2"/>
        <v>4</v>
      </c>
      <c r="Z8">
        <v>1000</v>
      </c>
      <c r="AA8">
        <f t="shared" si="3"/>
        <v>998.6</v>
      </c>
    </row>
    <row r="9" spans="2:27" x14ac:dyDescent="0.3">
      <c r="B9" t="str">
        <v>T8 (sec)</v>
      </c>
      <c r="C9" s="23">
        <v>33.028084891182999</v>
      </c>
      <c r="D9" s="21">
        <v>9.1217135790712298</v>
      </c>
      <c r="E9" s="21">
        <v>1.1543605054711E-2</v>
      </c>
      <c r="F9" s="21">
        <v>1.78051096590984E-2</v>
      </c>
      <c r="G9" s="21">
        <v>6.2619734382969696E-3</v>
      </c>
      <c r="H9" s="21">
        <v>83.113282893898699</v>
      </c>
      <c r="I9" s="21">
        <v>64.252986736452101</v>
      </c>
      <c r="J9" s="21">
        <v>0.11131417844206801</v>
      </c>
      <c r="K9" s="21">
        <v>0.52478562966815301</v>
      </c>
      <c r="L9" s="3">
        <f t="shared" si="4"/>
        <v>190.18777859686733</v>
      </c>
      <c r="M9" s="3">
        <f t="shared" si="5"/>
        <v>21.131975399651925</v>
      </c>
      <c r="Q9" t="str">
        <f t="shared" si="1"/>
        <v>T8 (sec)</v>
      </c>
      <c r="R9">
        <f t="shared" si="6"/>
        <v>7</v>
      </c>
      <c r="S9">
        <f t="shared" si="2"/>
        <v>6</v>
      </c>
      <c r="T9">
        <f t="shared" si="2"/>
        <v>8</v>
      </c>
      <c r="U9">
        <f t="shared" si="2"/>
        <v>6</v>
      </c>
      <c r="V9">
        <f t="shared" si="2"/>
        <v>7</v>
      </c>
      <c r="W9">
        <f t="shared" si="2"/>
        <v>3</v>
      </c>
      <c r="X9">
        <f t="shared" si="2"/>
        <v>3</v>
      </c>
      <c r="Y9">
        <f t="shared" si="2"/>
        <v>4</v>
      </c>
      <c r="Z9">
        <v>1000</v>
      </c>
      <c r="AA9">
        <f t="shared" si="3"/>
        <v>1000.5</v>
      </c>
    </row>
    <row r="10" spans="2:27" x14ac:dyDescent="0.3">
      <c r="B10" t="str">
        <v>T9 (sec)</v>
      </c>
      <c r="C10" s="23">
        <v>33.028084891182999</v>
      </c>
      <c r="D10" s="21">
        <v>9.4261311596224804</v>
      </c>
      <c r="E10" s="21">
        <v>1.50953561308263E-2</v>
      </c>
      <c r="F10" s="21">
        <v>2.1566436943214098E-2</v>
      </c>
      <c r="G10" s="21">
        <v>6.4715496462973299E-3</v>
      </c>
      <c r="H10" s="21">
        <v>83.113336311042303</v>
      </c>
      <c r="I10" s="21">
        <v>64.138844629255601</v>
      </c>
      <c r="J10" s="21">
        <v>0.136174190583191</v>
      </c>
      <c r="K10" s="21">
        <v>0.54617701738746904</v>
      </c>
      <c r="L10" s="3">
        <f t="shared" si="4"/>
        <v>190.43188154179438</v>
      </c>
      <c r="M10" s="3">
        <f t="shared" si="5"/>
        <v>21.159097949088263</v>
      </c>
      <c r="Q10" t="str">
        <f t="shared" si="1"/>
        <v>T9 (sec)</v>
      </c>
      <c r="R10">
        <f t="shared" si="6"/>
        <v>9</v>
      </c>
      <c r="S10">
        <f t="shared" si="2"/>
        <v>1</v>
      </c>
      <c r="T10">
        <f t="shared" si="2"/>
        <v>3</v>
      </c>
      <c r="U10">
        <f t="shared" si="2"/>
        <v>5</v>
      </c>
      <c r="V10">
        <f t="shared" si="2"/>
        <v>9</v>
      </c>
      <c r="W10">
        <f t="shared" si="2"/>
        <v>2</v>
      </c>
      <c r="X10">
        <f t="shared" si="2"/>
        <v>2</v>
      </c>
      <c r="Y10">
        <f t="shared" si="2"/>
        <v>2</v>
      </c>
      <c r="Z10">
        <v>1000</v>
      </c>
      <c r="AA10">
        <f t="shared" si="3"/>
        <v>999.6</v>
      </c>
    </row>
    <row r="11" spans="2:27" x14ac:dyDescent="0.3">
      <c r="B11" t="str">
        <v>T10 (sec)</v>
      </c>
      <c r="C11" s="23">
        <v>33.028084891182999</v>
      </c>
      <c r="D11" s="21">
        <v>9.5767761609569106</v>
      </c>
      <c r="E11" s="21">
        <v>1.42423739753418E-2</v>
      </c>
      <c r="F11" s="21">
        <v>2.1387799715108902E-2</v>
      </c>
      <c r="G11" s="21">
        <v>7.1454257397670596E-3</v>
      </c>
      <c r="H11" s="21">
        <v>83.113363019614098</v>
      </c>
      <c r="I11" s="21">
        <v>64.089818279320298</v>
      </c>
      <c r="J11" s="21">
        <v>0.15239344977146299</v>
      </c>
      <c r="K11" s="21">
        <v>0.58091499165135096</v>
      </c>
      <c r="L11" s="3">
        <f t="shared" si="4"/>
        <v>190.58412639192733</v>
      </c>
      <c r="M11" s="3">
        <f t="shared" si="5"/>
        <v>21.176014043547482</v>
      </c>
      <c r="Q11" t="str">
        <f t="shared" si="1"/>
        <v>T10 (sec)</v>
      </c>
      <c r="R11">
        <f t="shared" si="6"/>
        <v>10</v>
      </c>
      <c r="S11">
        <f t="shared" si="2"/>
        <v>2</v>
      </c>
      <c r="T11">
        <f t="shared" si="2"/>
        <v>4</v>
      </c>
      <c r="U11">
        <f t="shared" si="2"/>
        <v>4</v>
      </c>
      <c r="V11">
        <f t="shared" si="2"/>
        <v>10</v>
      </c>
      <c r="W11">
        <f t="shared" si="2"/>
        <v>1</v>
      </c>
      <c r="X11">
        <f t="shared" si="2"/>
        <v>1</v>
      </c>
      <c r="Y11">
        <f t="shared" si="2"/>
        <v>1</v>
      </c>
      <c r="Z11">
        <v>1000</v>
      </c>
      <c r="AA11">
        <f t="shared" si="3"/>
        <v>999.6</v>
      </c>
    </row>
    <row r="12" spans="2:27" x14ac:dyDescent="0.3">
      <c r="B12" t="s">
        <v>840</v>
      </c>
      <c r="C12" s="23">
        <f>AVERAGE(C2:C11)</f>
        <v>33.028084891182992</v>
      </c>
      <c r="D12" s="21">
        <f t="shared" ref="D12:K12" si="7">AVERAGE(D2:D11)</f>
        <v>8.923685772818807</v>
      </c>
      <c r="E12" s="21">
        <f t="shared" si="7"/>
        <v>1.1793931784200374E-2</v>
      </c>
      <c r="F12" s="21">
        <f t="shared" si="7"/>
        <v>1.9345397750248093E-2</v>
      </c>
      <c r="G12" s="21">
        <f t="shared" si="7"/>
        <v>8.7059140574726988E-3</v>
      </c>
      <c r="H12" s="21">
        <f t="shared" si="7"/>
        <v>83.113248172755306</v>
      </c>
      <c r="I12" s="21">
        <f t="shared" si="7"/>
        <v>64.287521144280191</v>
      </c>
      <c r="J12" s="21">
        <f t="shared" si="7"/>
        <v>8.9624262177436853E-2</v>
      </c>
      <c r="K12" s="21">
        <f t="shared" si="7"/>
        <v>0.51028224559764501</v>
      </c>
      <c r="L12" s="3">
        <f t="shared" si="4"/>
        <v>189.99229173240428</v>
      </c>
      <c r="M12" s="3">
        <f t="shared" si="5"/>
        <v>21.11025463693381</v>
      </c>
    </row>
    <row r="13" spans="2:27" x14ac:dyDescent="0.3">
      <c r="B13" t="str">
        <f t="array" ref="B13:K14">TRANSPOSE(OAM!O1:P10)</f>
        <v>T11 usb in (sec)</v>
      </c>
      <c r="C13" s="23">
        <v>3.8909912109375</v>
      </c>
      <c r="D13" s="23">
        <v>3.8908004760742201</v>
      </c>
      <c r="E13" s="23">
        <v>1.56366624104888</v>
      </c>
      <c r="F13" s="23">
        <v>1.5565833582453801</v>
      </c>
      <c r="G13" s="23">
        <v>25.384698545073199</v>
      </c>
      <c r="H13" s="23">
        <v>81.146330385992101</v>
      </c>
      <c r="I13" s="23">
        <v>56.490549744686703</v>
      </c>
      <c r="J13" s="23">
        <v>0.28924270504583399</v>
      </c>
      <c r="K13" s="23">
        <v>0.87652498079284802</v>
      </c>
      <c r="L13" s="23">
        <f t="shared" si="4"/>
        <v>175.08938764789667</v>
      </c>
      <c r="M13" s="23">
        <f t="shared" si="5"/>
        <v>19.454376405321852</v>
      </c>
      <c r="Q13" s="32" t="s">
        <v>960</v>
      </c>
    </row>
    <row r="14" spans="2:27" x14ac:dyDescent="0.3">
      <c r="B14" t="str">
        <v>T12 usb in (sec)</v>
      </c>
      <c r="C14" s="23">
        <v>3.8909912109375</v>
      </c>
      <c r="D14" s="23">
        <v>3.8908004760742201</v>
      </c>
      <c r="E14" s="23">
        <v>1.56366624104888</v>
      </c>
      <c r="F14" s="23">
        <v>1.5565833582453801</v>
      </c>
      <c r="G14" s="23">
        <v>25.384698545073199</v>
      </c>
      <c r="H14" s="23">
        <v>81.146330385992101</v>
      </c>
      <c r="I14" s="23">
        <v>56.490549744686703</v>
      </c>
      <c r="J14" s="23">
        <v>0.28924270504583399</v>
      </c>
      <c r="K14" s="23">
        <v>0.87652498079284802</v>
      </c>
      <c r="L14" s="23">
        <f t="shared" si="4"/>
        <v>175.08938764789667</v>
      </c>
      <c r="M14" s="23">
        <f t="shared" si="5"/>
        <v>19.454376405321852</v>
      </c>
    </row>
    <row r="15" spans="2:27" x14ac:dyDescent="0.3">
      <c r="B15" t="s">
        <v>835</v>
      </c>
      <c r="C15">
        <v>1</v>
      </c>
      <c r="D15" s="20">
        <v>1</v>
      </c>
      <c r="E15" s="20">
        <v>0</v>
      </c>
      <c r="F15" s="20">
        <v>0</v>
      </c>
      <c r="G15" s="20">
        <v>0</v>
      </c>
      <c r="H15" s="20">
        <v>1</v>
      </c>
      <c r="I15" s="20">
        <v>1</v>
      </c>
      <c r="J15" s="20">
        <v>0</v>
      </c>
      <c r="K15" s="20">
        <v>0</v>
      </c>
      <c r="L15" s="24" t="s">
        <v>839</v>
      </c>
      <c r="M15" s="24" t="s">
        <v>839</v>
      </c>
    </row>
    <row r="19" spans="2:29" ht="18" x14ac:dyDescent="0.3">
      <c r="R19" s="5"/>
    </row>
    <row r="20" spans="2:29" x14ac:dyDescent="0.3">
      <c r="R20" s="6"/>
    </row>
    <row r="21" spans="2:29" x14ac:dyDescent="0.3">
      <c r="B21" t="str">
        <f>OAM!B22</f>
        <v>ID1</v>
      </c>
      <c r="C21" t="str">
        <f>OAM!C22</f>
        <v>Lapozófájl max. kihaszn. %</v>
      </c>
      <c r="H21" t="str">
        <f>OAM!G22</f>
        <v>Minél kisebb, annál nagyobb a kockázat</v>
      </c>
    </row>
    <row r="22" spans="2:29" x14ac:dyDescent="0.3">
      <c r="B22" t="str">
        <f>OAM!B23</f>
        <v>ID2</v>
      </c>
      <c r="C22" t="str">
        <f>OAM!C23</f>
        <v>Lapozófájl kihaszn.%</v>
      </c>
      <c r="H22" t="str">
        <f>OAM!G23</f>
        <v>Minél kisebb, annál nagyobb a kockázat</v>
      </c>
    </row>
    <row r="23" spans="2:29" ht="18" x14ac:dyDescent="0.3">
      <c r="B23" t="str">
        <f>OAM!B24</f>
        <v>ID3</v>
      </c>
      <c r="C23" t="str">
        <f>OAM!C24</f>
        <v>Lemezmeghajtó írási aránya%</v>
      </c>
      <c r="H23" t="str">
        <f>OAM!G24</f>
        <v>Minél nagyobb, annál nagyobb a kockázat</v>
      </c>
      <c r="R23" s="7" t="s">
        <v>656</v>
      </c>
      <c r="S23" s="8">
        <v>6190339</v>
      </c>
      <c r="T23" s="7" t="s">
        <v>657</v>
      </c>
      <c r="U23" s="8">
        <v>10</v>
      </c>
      <c r="V23" s="7" t="s">
        <v>658</v>
      </c>
      <c r="W23" s="8">
        <v>8</v>
      </c>
      <c r="X23" s="7" t="s">
        <v>659</v>
      </c>
      <c r="Y23" s="8">
        <v>10</v>
      </c>
      <c r="Z23" s="7" t="s">
        <v>660</v>
      </c>
      <c r="AA23" s="8">
        <v>0</v>
      </c>
      <c r="AB23" s="7" t="s">
        <v>661</v>
      </c>
      <c r="AC23" s="8" t="s">
        <v>744</v>
      </c>
    </row>
    <row r="24" spans="2:29" ht="18.600000000000001" thickBot="1" x14ac:dyDescent="0.35">
      <c r="B24" t="str">
        <f>OAM!B25</f>
        <v>ID4</v>
      </c>
      <c r="C24" t="str">
        <f>OAM!C25</f>
        <v>Lemezmeghajtó kihasznált.%</v>
      </c>
      <c r="H24" t="str">
        <f>OAM!G25</f>
        <v>Minél nagyobb, annál nagyobb a kockázat</v>
      </c>
      <c r="R24" s="5"/>
    </row>
    <row r="25" spans="2:29" ht="15" thickBot="1" x14ac:dyDescent="0.35">
      <c r="B25" t="str">
        <f>OAM!B26</f>
        <v>ID5</v>
      </c>
      <c r="C25" t="str">
        <f>OAM!C26</f>
        <v>Lemezmeghajtó olvasási arány</v>
      </c>
      <c r="H25" t="str">
        <f>OAM!G26</f>
        <v>Minél nagyobb, annál nagyobb a kockázat</v>
      </c>
      <c r="R25" s="9" t="s">
        <v>663</v>
      </c>
      <c r="S25" s="9" t="s">
        <v>937</v>
      </c>
      <c r="T25" s="9" t="s">
        <v>938</v>
      </c>
      <c r="U25" s="9" t="s">
        <v>939</v>
      </c>
      <c r="V25" s="9" t="s">
        <v>936</v>
      </c>
      <c r="W25" s="9" t="s">
        <v>940</v>
      </c>
      <c r="X25" s="9" t="s">
        <v>941</v>
      </c>
      <c r="Y25" s="9" t="s">
        <v>942</v>
      </c>
      <c r="Z25" s="9" t="s">
        <v>943</v>
      </c>
      <c r="AA25" s="9" t="s">
        <v>944</v>
      </c>
    </row>
    <row r="26" spans="2:29" ht="15" thickBot="1" x14ac:dyDescent="0.35">
      <c r="B26" t="str">
        <f>OAM!B27</f>
        <v>ID6</v>
      </c>
      <c r="C26" t="str">
        <f>OAM!C27</f>
        <v>Szabad hely%</v>
      </c>
      <c r="H26" t="str">
        <f>OAM!G27</f>
        <v>Minél kisebb, annál nagyobb a kockázat</v>
      </c>
      <c r="R26" s="9" t="s">
        <v>823</v>
      </c>
      <c r="S26" s="10">
        <v>1</v>
      </c>
      <c r="T26" s="10">
        <v>10</v>
      </c>
      <c r="U26" s="10">
        <v>5</v>
      </c>
      <c r="V26" s="10">
        <v>3</v>
      </c>
      <c r="W26" s="10">
        <v>1</v>
      </c>
      <c r="X26" s="10">
        <v>10</v>
      </c>
      <c r="Y26" s="10">
        <v>10</v>
      </c>
      <c r="Z26" s="10">
        <v>10</v>
      </c>
      <c r="AA26" s="10">
        <v>1000</v>
      </c>
    </row>
    <row r="27" spans="2:29" ht="15" thickBot="1" x14ac:dyDescent="0.35">
      <c r="B27" t="str">
        <f>OAM!B28</f>
        <v>ID7</v>
      </c>
      <c r="C27" t="str">
        <f>OAM!C28</f>
        <v>Előjegyzett memória kihaszn.%</v>
      </c>
      <c r="H27" t="str">
        <f>OAM!G28</f>
        <v>Minél kisebb, annál nagyobb a kockázat</v>
      </c>
      <c r="R27" s="9" t="s">
        <v>824</v>
      </c>
      <c r="S27" s="10">
        <v>1</v>
      </c>
      <c r="T27" s="10">
        <v>9</v>
      </c>
      <c r="U27" s="10">
        <v>2</v>
      </c>
      <c r="V27" s="10">
        <v>2</v>
      </c>
      <c r="W27" s="10">
        <v>1</v>
      </c>
      <c r="X27" s="10">
        <v>9</v>
      </c>
      <c r="Y27" s="10">
        <v>9</v>
      </c>
      <c r="Z27" s="10">
        <v>8</v>
      </c>
      <c r="AA27" s="10">
        <v>1000</v>
      </c>
    </row>
    <row r="28" spans="2:29" ht="15" thickBot="1" x14ac:dyDescent="0.35">
      <c r="B28" t="str">
        <f>OAM!B29</f>
        <v>ID8</v>
      </c>
      <c r="C28" t="str">
        <f>OAM!C29</f>
        <v>A CPU felhasználói módú használatának aránya %</v>
      </c>
      <c r="H28" t="str">
        <f>OAM!G29</f>
        <v>Minél nagyobb, annál nagyobb a kockázat</v>
      </c>
      <c r="R28" s="9" t="s">
        <v>825</v>
      </c>
      <c r="S28" s="10">
        <v>1</v>
      </c>
      <c r="T28" s="10">
        <v>8</v>
      </c>
      <c r="U28" s="10">
        <v>1</v>
      </c>
      <c r="V28" s="10">
        <v>1</v>
      </c>
      <c r="W28" s="10">
        <v>1</v>
      </c>
      <c r="X28" s="10">
        <v>8</v>
      </c>
      <c r="Y28" s="10">
        <v>8</v>
      </c>
      <c r="Z28" s="10">
        <v>9</v>
      </c>
      <c r="AA28" s="10">
        <v>1000</v>
      </c>
    </row>
    <row r="29" spans="2:29" ht="15" thickBot="1" x14ac:dyDescent="0.35">
      <c r="B29" t="str">
        <f>OAM!B30</f>
        <v>ID9</v>
      </c>
      <c r="C29" t="str">
        <f>OAM!C30</f>
        <v>A processzor kihasználtsága %</v>
      </c>
      <c r="H29" t="str">
        <f>OAM!G30</f>
        <v>Minél nagyobb, annál nagyobb a kockázat</v>
      </c>
      <c r="R29" s="9" t="s">
        <v>826</v>
      </c>
      <c r="S29" s="10">
        <v>4</v>
      </c>
      <c r="T29" s="10">
        <v>5</v>
      </c>
      <c r="U29" s="10">
        <v>9</v>
      </c>
      <c r="V29" s="10">
        <v>10</v>
      </c>
      <c r="W29" s="10">
        <v>4</v>
      </c>
      <c r="X29" s="10">
        <v>7</v>
      </c>
      <c r="Y29" s="10">
        <v>7</v>
      </c>
      <c r="Z29" s="10">
        <v>7</v>
      </c>
      <c r="AA29" s="10">
        <v>1000</v>
      </c>
    </row>
    <row r="30" spans="2:29" ht="15" thickBot="1" x14ac:dyDescent="0.35">
      <c r="R30" s="9" t="s">
        <v>827</v>
      </c>
      <c r="S30" s="10">
        <v>5</v>
      </c>
      <c r="T30" s="10">
        <v>4</v>
      </c>
      <c r="U30" s="10">
        <v>7</v>
      </c>
      <c r="V30" s="10">
        <v>8</v>
      </c>
      <c r="W30" s="10">
        <v>5</v>
      </c>
      <c r="X30" s="10">
        <v>6</v>
      </c>
      <c r="Y30" s="10">
        <v>6</v>
      </c>
      <c r="Z30" s="10">
        <v>6</v>
      </c>
      <c r="AA30" s="10">
        <v>1000</v>
      </c>
    </row>
    <row r="31" spans="2:29" ht="15" thickBot="1" x14ac:dyDescent="0.35">
      <c r="R31" s="9" t="s">
        <v>828</v>
      </c>
      <c r="S31" s="10">
        <v>6</v>
      </c>
      <c r="T31" s="10">
        <v>3</v>
      </c>
      <c r="U31" s="10">
        <v>6</v>
      </c>
      <c r="V31" s="10">
        <v>8</v>
      </c>
      <c r="W31" s="10">
        <v>6</v>
      </c>
      <c r="X31" s="10">
        <v>5</v>
      </c>
      <c r="Y31" s="10">
        <v>5</v>
      </c>
      <c r="Z31" s="10">
        <v>3</v>
      </c>
      <c r="AA31" s="10">
        <v>1000</v>
      </c>
    </row>
    <row r="32" spans="2:29" ht="15" thickBot="1" x14ac:dyDescent="0.35">
      <c r="R32" s="9" t="s">
        <v>829</v>
      </c>
      <c r="S32" s="10">
        <v>7</v>
      </c>
      <c r="T32" s="10">
        <v>6</v>
      </c>
      <c r="U32" s="10">
        <v>10</v>
      </c>
      <c r="V32" s="10">
        <v>6</v>
      </c>
      <c r="W32" s="10">
        <v>7</v>
      </c>
      <c r="X32" s="10">
        <v>3</v>
      </c>
      <c r="Y32" s="10">
        <v>3</v>
      </c>
      <c r="Z32" s="10">
        <v>4</v>
      </c>
      <c r="AA32" s="10">
        <v>1000</v>
      </c>
    </row>
    <row r="33" spans="18:27" ht="15" thickBot="1" x14ac:dyDescent="0.35">
      <c r="R33" s="9" t="s">
        <v>830</v>
      </c>
      <c r="S33" s="10">
        <v>7</v>
      </c>
      <c r="T33" s="10">
        <v>6</v>
      </c>
      <c r="U33" s="10">
        <v>8</v>
      </c>
      <c r="V33" s="10">
        <v>6</v>
      </c>
      <c r="W33" s="10">
        <v>7</v>
      </c>
      <c r="X33" s="10">
        <v>3</v>
      </c>
      <c r="Y33" s="10">
        <v>3</v>
      </c>
      <c r="Z33" s="10">
        <v>4</v>
      </c>
      <c r="AA33" s="10">
        <v>1000</v>
      </c>
    </row>
    <row r="34" spans="18:27" ht="15" thickBot="1" x14ac:dyDescent="0.35">
      <c r="R34" s="9" t="s">
        <v>831</v>
      </c>
      <c r="S34" s="10">
        <v>9</v>
      </c>
      <c r="T34" s="10">
        <v>1</v>
      </c>
      <c r="U34" s="10">
        <v>3</v>
      </c>
      <c r="V34" s="10">
        <v>5</v>
      </c>
      <c r="W34" s="10">
        <v>9</v>
      </c>
      <c r="X34" s="10">
        <v>2</v>
      </c>
      <c r="Y34" s="10">
        <v>2</v>
      </c>
      <c r="Z34" s="10">
        <v>2</v>
      </c>
      <c r="AA34" s="10">
        <v>1000</v>
      </c>
    </row>
    <row r="35" spans="18:27" ht="15" thickBot="1" x14ac:dyDescent="0.35">
      <c r="R35" s="9" t="s">
        <v>832</v>
      </c>
      <c r="S35" s="10">
        <v>10</v>
      </c>
      <c r="T35" s="10">
        <v>2</v>
      </c>
      <c r="U35" s="10">
        <v>4</v>
      </c>
      <c r="V35" s="10">
        <v>4</v>
      </c>
      <c r="W35" s="10">
        <v>10</v>
      </c>
      <c r="X35" s="10">
        <v>1</v>
      </c>
      <c r="Y35" s="10">
        <v>1</v>
      </c>
      <c r="Z35" s="10">
        <v>1</v>
      </c>
      <c r="AA35" s="10">
        <v>1000</v>
      </c>
    </row>
    <row r="36" spans="18:27" ht="18.600000000000001" thickBot="1" x14ac:dyDescent="0.35">
      <c r="R36" s="5"/>
    </row>
    <row r="37" spans="18:27" ht="15" thickBot="1" x14ac:dyDescent="0.35">
      <c r="R37" s="9" t="s">
        <v>664</v>
      </c>
      <c r="S37" s="9" t="s">
        <v>946</v>
      </c>
      <c r="T37" s="9" t="s">
        <v>947</v>
      </c>
      <c r="U37" s="9" t="s">
        <v>948</v>
      </c>
      <c r="V37" s="9" t="s">
        <v>949</v>
      </c>
      <c r="W37" s="9" t="s">
        <v>950</v>
      </c>
      <c r="X37" s="9" t="s">
        <v>951</v>
      </c>
      <c r="Y37" s="9" t="s">
        <v>952</v>
      </c>
      <c r="Z37" s="9" t="s">
        <v>953</v>
      </c>
    </row>
    <row r="38" spans="18:27" ht="15" thickBot="1" x14ac:dyDescent="0.35">
      <c r="R38" s="9" t="s">
        <v>823</v>
      </c>
      <c r="S38" s="10" t="s">
        <v>745</v>
      </c>
      <c r="T38" s="10" t="s">
        <v>673</v>
      </c>
      <c r="U38" s="10" t="s">
        <v>746</v>
      </c>
      <c r="V38" s="10" t="s">
        <v>673</v>
      </c>
      <c r="W38" s="10" t="s">
        <v>673</v>
      </c>
      <c r="X38" s="10" t="s">
        <v>747</v>
      </c>
      <c r="Y38" s="10" t="s">
        <v>673</v>
      </c>
      <c r="Z38" s="10" t="s">
        <v>748</v>
      </c>
    </row>
    <row r="39" spans="18:27" ht="15" thickBot="1" x14ac:dyDescent="0.35">
      <c r="R39" s="9" t="s">
        <v>824</v>
      </c>
      <c r="S39" s="10" t="s">
        <v>749</v>
      </c>
      <c r="T39" s="10" t="s">
        <v>676</v>
      </c>
      <c r="U39" s="10" t="s">
        <v>750</v>
      </c>
      <c r="V39" s="10" t="s">
        <v>676</v>
      </c>
      <c r="W39" s="10" t="s">
        <v>676</v>
      </c>
      <c r="X39" s="10" t="s">
        <v>751</v>
      </c>
      <c r="Y39" s="10" t="s">
        <v>676</v>
      </c>
      <c r="Z39" s="10" t="s">
        <v>752</v>
      </c>
    </row>
    <row r="40" spans="18:27" ht="15" thickBot="1" x14ac:dyDescent="0.35">
      <c r="R40" s="9" t="s">
        <v>825</v>
      </c>
      <c r="S40" s="10" t="s">
        <v>753</v>
      </c>
      <c r="T40" s="10" t="s">
        <v>679</v>
      </c>
      <c r="U40" s="10" t="s">
        <v>754</v>
      </c>
      <c r="V40" s="10" t="s">
        <v>679</v>
      </c>
      <c r="W40" s="10" t="s">
        <v>679</v>
      </c>
      <c r="X40" s="10" t="s">
        <v>755</v>
      </c>
      <c r="Y40" s="10" t="s">
        <v>679</v>
      </c>
      <c r="Z40" s="10" t="s">
        <v>756</v>
      </c>
    </row>
    <row r="41" spans="18:27" ht="15" thickBot="1" x14ac:dyDescent="0.35">
      <c r="R41" s="9" t="s">
        <v>826</v>
      </c>
      <c r="S41" s="10" t="s">
        <v>757</v>
      </c>
      <c r="T41" s="10" t="s">
        <v>681</v>
      </c>
      <c r="U41" s="10" t="s">
        <v>758</v>
      </c>
      <c r="V41" s="10" t="s">
        <v>681</v>
      </c>
      <c r="W41" s="10" t="s">
        <v>681</v>
      </c>
      <c r="X41" s="10" t="s">
        <v>759</v>
      </c>
      <c r="Y41" s="10" t="s">
        <v>681</v>
      </c>
      <c r="Z41" s="10" t="s">
        <v>760</v>
      </c>
    </row>
    <row r="42" spans="18:27" ht="15" thickBot="1" x14ac:dyDescent="0.35">
      <c r="R42" s="9" t="s">
        <v>827</v>
      </c>
      <c r="S42" s="10" t="s">
        <v>761</v>
      </c>
      <c r="T42" s="10" t="s">
        <v>683</v>
      </c>
      <c r="U42" s="10" t="s">
        <v>762</v>
      </c>
      <c r="V42" s="10" t="s">
        <v>683</v>
      </c>
      <c r="W42" s="10" t="s">
        <v>683</v>
      </c>
      <c r="X42" s="10" t="s">
        <v>763</v>
      </c>
      <c r="Y42" s="10" t="s">
        <v>683</v>
      </c>
      <c r="Z42" s="10" t="s">
        <v>764</v>
      </c>
    </row>
    <row r="43" spans="18:27" ht="15" thickBot="1" x14ac:dyDescent="0.35">
      <c r="R43" s="9" t="s">
        <v>828</v>
      </c>
      <c r="S43" s="10" t="s">
        <v>765</v>
      </c>
      <c r="T43" s="10" t="s">
        <v>685</v>
      </c>
      <c r="U43" s="10" t="s">
        <v>766</v>
      </c>
      <c r="V43" s="10" t="s">
        <v>685</v>
      </c>
      <c r="W43" s="10" t="s">
        <v>685</v>
      </c>
      <c r="X43" s="10" t="s">
        <v>767</v>
      </c>
      <c r="Y43" s="10" t="s">
        <v>685</v>
      </c>
      <c r="Z43" s="10" t="s">
        <v>768</v>
      </c>
    </row>
    <row r="44" spans="18:27" ht="15" thickBot="1" x14ac:dyDescent="0.35">
      <c r="R44" s="9" t="s">
        <v>829</v>
      </c>
      <c r="S44" s="10" t="s">
        <v>769</v>
      </c>
      <c r="T44" s="10" t="s">
        <v>687</v>
      </c>
      <c r="U44" s="10" t="s">
        <v>770</v>
      </c>
      <c r="V44" s="10" t="s">
        <v>687</v>
      </c>
      <c r="W44" s="10" t="s">
        <v>687</v>
      </c>
      <c r="X44" s="10" t="s">
        <v>771</v>
      </c>
      <c r="Y44" s="10" t="s">
        <v>687</v>
      </c>
      <c r="Z44" s="10" t="s">
        <v>772</v>
      </c>
    </row>
    <row r="45" spans="18:27" ht="15" thickBot="1" x14ac:dyDescent="0.35">
      <c r="R45" s="9" t="s">
        <v>830</v>
      </c>
      <c r="S45" s="10" t="s">
        <v>773</v>
      </c>
      <c r="T45" s="10" t="s">
        <v>689</v>
      </c>
      <c r="U45" s="10" t="s">
        <v>774</v>
      </c>
      <c r="V45" s="10" t="s">
        <v>689</v>
      </c>
      <c r="W45" s="10" t="s">
        <v>689</v>
      </c>
      <c r="X45" s="10" t="s">
        <v>689</v>
      </c>
      <c r="Y45" s="10" t="s">
        <v>689</v>
      </c>
      <c r="Z45" s="10" t="s">
        <v>775</v>
      </c>
    </row>
    <row r="46" spans="18:27" ht="15" thickBot="1" x14ac:dyDescent="0.35">
      <c r="R46" s="9" t="s">
        <v>831</v>
      </c>
      <c r="S46" s="10" t="s">
        <v>776</v>
      </c>
      <c r="T46" s="10" t="s">
        <v>691</v>
      </c>
      <c r="U46" s="10" t="s">
        <v>777</v>
      </c>
      <c r="V46" s="10" t="s">
        <v>691</v>
      </c>
      <c r="W46" s="10" t="s">
        <v>691</v>
      </c>
      <c r="X46" s="10" t="s">
        <v>691</v>
      </c>
      <c r="Y46" s="10" t="s">
        <v>691</v>
      </c>
      <c r="Z46" s="10" t="s">
        <v>691</v>
      </c>
    </row>
    <row r="47" spans="18:27" ht="15" thickBot="1" x14ac:dyDescent="0.35">
      <c r="R47" s="9" t="s">
        <v>832</v>
      </c>
      <c r="S47" s="10" t="s">
        <v>778</v>
      </c>
      <c r="T47" s="10" t="s">
        <v>692</v>
      </c>
      <c r="U47" s="10" t="s">
        <v>779</v>
      </c>
      <c r="V47" s="10" t="s">
        <v>692</v>
      </c>
      <c r="W47" s="10" t="s">
        <v>692</v>
      </c>
      <c r="X47" s="10" t="s">
        <v>692</v>
      </c>
      <c r="Y47" s="10" t="s">
        <v>692</v>
      </c>
      <c r="Z47" s="10" t="s">
        <v>692</v>
      </c>
    </row>
    <row r="48" spans="18:27" ht="18.600000000000001" thickBot="1" x14ac:dyDescent="0.35">
      <c r="R48" s="5"/>
    </row>
    <row r="49" spans="18:30" ht="15" thickBot="1" x14ac:dyDescent="0.35">
      <c r="R49" s="9" t="s">
        <v>693</v>
      </c>
      <c r="S49" s="9" t="s">
        <v>946</v>
      </c>
      <c r="T49" s="9" t="s">
        <v>947</v>
      </c>
      <c r="U49" s="9" t="s">
        <v>948</v>
      </c>
      <c r="V49" s="9" t="s">
        <v>949</v>
      </c>
      <c r="W49" s="9" t="s">
        <v>950</v>
      </c>
      <c r="X49" s="9" t="s">
        <v>951</v>
      </c>
      <c r="Y49" s="9" t="s">
        <v>952</v>
      </c>
      <c r="Z49" s="9" t="s">
        <v>953</v>
      </c>
    </row>
    <row r="50" spans="18:30" ht="15" thickBot="1" x14ac:dyDescent="0.35">
      <c r="R50" s="9" t="s">
        <v>823</v>
      </c>
      <c r="S50" s="10">
        <v>499.3</v>
      </c>
      <c r="T50" s="10">
        <v>9</v>
      </c>
      <c r="U50" s="10">
        <v>481.8</v>
      </c>
      <c r="V50" s="10">
        <v>9</v>
      </c>
      <c r="W50" s="10">
        <v>9</v>
      </c>
      <c r="X50" s="10">
        <v>19.5</v>
      </c>
      <c r="Y50" s="10">
        <v>9</v>
      </c>
      <c r="Z50" s="10">
        <v>11</v>
      </c>
    </row>
    <row r="51" spans="18:30" ht="15" thickBot="1" x14ac:dyDescent="0.35">
      <c r="R51" s="9" t="s">
        <v>824</v>
      </c>
      <c r="S51" s="10">
        <v>498.3</v>
      </c>
      <c r="T51" s="10">
        <v>8</v>
      </c>
      <c r="U51" s="10">
        <v>480.8</v>
      </c>
      <c r="V51" s="10">
        <v>8</v>
      </c>
      <c r="W51" s="10">
        <v>8</v>
      </c>
      <c r="X51" s="10">
        <v>18.5</v>
      </c>
      <c r="Y51" s="10">
        <v>8</v>
      </c>
      <c r="Z51" s="10">
        <v>10</v>
      </c>
    </row>
    <row r="52" spans="18:30" ht="15" thickBot="1" x14ac:dyDescent="0.35">
      <c r="R52" s="9" t="s">
        <v>825</v>
      </c>
      <c r="S52" s="10">
        <v>497.3</v>
      </c>
      <c r="T52" s="10">
        <v>7</v>
      </c>
      <c r="U52" s="10">
        <v>479.8</v>
      </c>
      <c r="V52" s="10">
        <v>7</v>
      </c>
      <c r="W52" s="10">
        <v>7</v>
      </c>
      <c r="X52" s="10">
        <v>17.5</v>
      </c>
      <c r="Y52" s="10">
        <v>7</v>
      </c>
      <c r="Z52" s="10">
        <v>9</v>
      </c>
    </row>
    <row r="53" spans="18:30" ht="15" thickBot="1" x14ac:dyDescent="0.35">
      <c r="R53" s="9" t="s">
        <v>826</v>
      </c>
      <c r="S53" s="10">
        <v>496.3</v>
      </c>
      <c r="T53" s="10">
        <v>6</v>
      </c>
      <c r="U53" s="10">
        <v>478.8</v>
      </c>
      <c r="V53" s="10">
        <v>6</v>
      </c>
      <c r="W53" s="10">
        <v>6</v>
      </c>
      <c r="X53" s="10">
        <v>16.5</v>
      </c>
      <c r="Y53" s="10">
        <v>6</v>
      </c>
      <c r="Z53" s="10">
        <v>8</v>
      </c>
    </row>
    <row r="54" spans="18:30" ht="15" thickBot="1" x14ac:dyDescent="0.35">
      <c r="R54" s="9" t="s">
        <v>827</v>
      </c>
      <c r="S54" s="10">
        <v>489.3</v>
      </c>
      <c r="T54" s="10">
        <v>5</v>
      </c>
      <c r="U54" s="10">
        <v>477.8</v>
      </c>
      <c r="V54" s="10">
        <v>5</v>
      </c>
      <c r="W54" s="10">
        <v>5</v>
      </c>
      <c r="X54" s="10">
        <v>12.5</v>
      </c>
      <c r="Y54" s="10">
        <v>5</v>
      </c>
      <c r="Z54" s="10">
        <v>7</v>
      </c>
    </row>
    <row r="55" spans="18:30" ht="15" thickBot="1" x14ac:dyDescent="0.35">
      <c r="R55" s="9" t="s">
        <v>828</v>
      </c>
      <c r="S55" s="10">
        <v>483.3</v>
      </c>
      <c r="T55" s="10">
        <v>4</v>
      </c>
      <c r="U55" s="10">
        <v>476.8</v>
      </c>
      <c r="V55" s="10">
        <v>4</v>
      </c>
      <c r="W55" s="10">
        <v>4</v>
      </c>
      <c r="X55" s="10">
        <v>11.5</v>
      </c>
      <c r="Y55" s="10">
        <v>4</v>
      </c>
      <c r="Z55" s="10">
        <v>6</v>
      </c>
    </row>
    <row r="56" spans="18:30" ht="15" thickBot="1" x14ac:dyDescent="0.35">
      <c r="R56" s="9" t="s">
        <v>829</v>
      </c>
      <c r="S56" s="10">
        <v>482.3</v>
      </c>
      <c r="T56" s="10">
        <v>3</v>
      </c>
      <c r="U56" s="10">
        <v>475.8</v>
      </c>
      <c r="V56" s="10">
        <v>3</v>
      </c>
      <c r="W56" s="10">
        <v>3</v>
      </c>
      <c r="X56" s="10">
        <v>10.5</v>
      </c>
      <c r="Y56" s="10">
        <v>3</v>
      </c>
      <c r="Z56" s="10">
        <v>5</v>
      </c>
    </row>
    <row r="57" spans="18:30" ht="15" thickBot="1" x14ac:dyDescent="0.35">
      <c r="R57" s="9" t="s">
        <v>830</v>
      </c>
      <c r="S57" s="10">
        <v>474.8</v>
      </c>
      <c r="T57" s="10">
        <v>2</v>
      </c>
      <c r="U57" s="10">
        <v>474.8</v>
      </c>
      <c r="V57" s="10">
        <v>2</v>
      </c>
      <c r="W57" s="10">
        <v>2</v>
      </c>
      <c r="X57" s="10">
        <v>2</v>
      </c>
      <c r="Y57" s="10">
        <v>2</v>
      </c>
      <c r="Z57" s="10">
        <v>4</v>
      </c>
    </row>
    <row r="58" spans="18:30" ht="15" thickBot="1" x14ac:dyDescent="0.35">
      <c r="R58" s="9" t="s">
        <v>831</v>
      </c>
      <c r="S58" s="10">
        <v>468.3</v>
      </c>
      <c r="T58" s="10">
        <v>1</v>
      </c>
      <c r="U58" s="10">
        <v>473.8</v>
      </c>
      <c r="V58" s="10">
        <v>1</v>
      </c>
      <c r="W58" s="10">
        <v>1</v>
      </c>
      <c r="X58" s="10">
        <v>1</v>
      </c>
      <c r="Y58" s="10">
        <v>1</v>
      </c>
      <c r="Z58" s="10">
        <v>1</v>
      </c>
    </row>
    <row r="59" spans="18:30" ht="15" thickBot="1" x14ac:dyDescent="0.35">
      <c r="R59" s="9" t="s">
        <v>832</v>
      </c>
      <c r="S59" s="10">
        <v>467.3</v>
      </c>
      <c r="T59" s="10">
        <v>0</v>
      </c>
      <c r="U59" s="10">
        <v>472.8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</row>
    <row r="60" spans="18:30" ht="18.600000000000001" thickBot="1" x14ac:dyDescent="0.35">
      <c r="R60" s="5"/>
    </row>
    <row r="61" spans="18:30" ht="20.399999999999999" thickBot="1" x14ac:dyDescent="0.35">
      <c r="R61" s="9" t="s">
        <v>694</v>
      </c>
      <c r="S61" s="9" t="s">
        <v>946</v>
      </c>
      <c r="T61" s="9" t="s">
        <v>947</v>
      </c>
      <c r="U61" s="9" t="s">
        <v>948</v>
      </c>
      <c r="V61" s="9" t="s">
        <v>949</v>
      </c>
      <c r="W61" s="9" t="s">
        <v>950</v>
      </c>
      <c r="X61" s="9" t="s">
        <v>951</v>
      </c>
      <c r="Y61" s="9" t="s">
        <v>952</v>
      </c>
      <c r="Z61" s="9" t="s">
        <v>953</v>
      </c>
      <c r="AA61" s="9" t="s">
        <v>903</v>
      </c>
      <c r="AB61" s="9" t="s">
        <v>913</v>
      </c>
      <c r="AC61" s="9" t="s">
        <v>904</v>
      </c>
      <c r="AD61" s="9" t="s">
        <v>905</v>
      </c>
    </row>
    <row r="62" spans="18:30" ht="15" thickBot="1" x14ac:dyDescent="0.35">
      <c r="R62" s="9" t="s">
        <v>823</v>
      </c>
      <c r="S62" s="10">
        <v>499.3</v>
      </c>
      <c r="T62" s="10">
        <v>0</v>
      </c>
      <c r="U62" s="10">
        <v>477.8</v>
      </c>
      <c r="V62" s="10">
        <v>7</v>
      </c>
      <c r="W62" s="10">
        <v>9</v>
      </c>
      <c r="X62" s="10">
        <v>0</v>
      </c>
      <c r="Y62" s="10">
        <v>0</v>
      </c>
      <c r="Z62" s="10">
        <v>0</v>
      </c>
      <c r="AA62" s="10">
        <v>993.1</v>
      </c>
      <c r="AB62" s="10">
        <v>1000</v>
      </c>
      <c r="AC62" s="10">
        <v>6.9</v>
      </c>
      <c r="AD62" s="10">
        <v>0.69</v>
      </c>
    </row>
    <row r="63" spans="18:30" ht="15" thickBot="1" x14ac:dyDescent="0.35">
      <c r="R63" s="9" t="s">
        <v>824</v>
      </c>
      <c r="S63" s="10">
        <v>499.3</v>
      </c>
      <c r="T63" s="10">
        <v>1</v>
      </c>
      <c r="U63" s="10">
        <v>480.8</v>
      </c>
      <c r="V63" s="10">
        <v>8</v>
      </c>
      <c r="W63" s="10">
        <v>9</v>
      </c>
      <c r="X63" s="10">
        <v>1</v>
      </c>
      <c r="Y63" s="10">
        <v>1</v>
      </c>
      <c r="Z63" s="10">
        <v>4</v>
      </c>
      <c r="AA63" s="10">
        <v>1004</v>
      </c>
      <c r="AB63" s="10">
        <v>1000</v>
      </c>
      <c r="AC63" s="10">
        <v>-4</v>
      </c>
      <c r="AD63" s="10">
        <v>-0.4</v>
      </c>
    </row>
    <row r="64" spans="18:30" ht="15" thickBot="1" x14ac:dyDescent="0.35">
      <c r="R64" s="9" t="s">
        <v>825</v>
      </c>
      <c r="S64" s="10">
        <v>499.3</v>
      </c>
      <c r="T64" s="10">
        <v>2</v>
      </c>
      <c r="U64" s="10">
        <v>481.8</v>
      </c>
      <c r="V64" s="10">
        <v>9</v>
      </c>
      <c r="W64" s="10">
        <v>9</v>
      </c>
      <c r="X64" s="10">
        <v>2</v>
      </c>
      <c r="Y64" s="10">
        <v>2</v>
      </c>
      <c r="Z64" s="10">
        <v>1</v>
      </c>
      <c r="AA64" s="10">
        <v>1006</v>
      </c>
      <c r="AB64" s="10">
        <v>1000</v>
      </c>
      <c r="AC64" s="10">
        <v>-6</v>
      </c>
      <c r="AD64" s="10">
        <v>-0.6</v>
      </c>
    </row>
    <row r="65" spans="18:30" ht="15" thickBot="1" x14ac:dyDescent="0.35">
      <c r="R65" s="9" t="s">
        <v>826</v>
      </c>
      <c r="S65" s="10">
        <v>496.3</v>
      </c>
      <c r="T65" s="10">
        <v>5</v>
      </c>
      <c r="U65" s="10">
        <v>473.8</v>
      </c>
      <c r="V65" s="10">
        <v>0</v>
      </c>
      <c r="W65" s="10">
        <v>6</v>
      </c>
      <c r="X65" s="10">
        <v>10.5</v>
      </c>
      <c r="Y65" s="10">
        <v>3</v>
      </c>
      <c r="Z65" s="10">
        <v>5</v>
      </c>
      <c r="AA65" s="10">
        <v>999.6</v>
      </c>
      <c r="AB65" s="10">
        <v>1000</v>
      </c>
      <c r="AC65" s="10">
        <v>0.4</v>
      </c>
      <c r="AD65" s="10">
        <v>0.04</v>
      </c>
    </row>
    <row r="66" spans="18:30" ht="15" thickBot="1" x14ac:dyDescent="0.35">
      <c r="R66" s="9" t="s">
        <v>827</v>
      </c>
      <c r="S66" s="10">
        <v>489.3</v>
      </c>
      <c r="T66" s="10">
        <v>6</v>
      </c>
      <c r="U66" s="10">
        <v>475.8</v>
      </c>
      <c r="V66" s="10">
        <v>2</v>
      </c>
      <c r="W66" s="10">
        <v>5</v>
      </c>
      <c r="X66" s="10">
        <v>11.5</v>
      </c>
      <c r="Y66" s="10">
        <v>4</v>
      </c>
      <c r="Z66" s="10">
        <v>6</v>
      </c>
      <c r="AA66" s="10">
        <v>999.6</v>
      </c>
      <c r="AB66" s="10">
        <v>1000</v>
      </c>
      <c r="AC66" s="10">
        <v>0.4</v>
      </c>
      <c r="AD66" s="10">
        <v>0.04</v>
      </c>
    </row>
    <row r="67" spans="18:30" ht="15" thickBot="1" x14ac:dyDescent="0.35">
      <c r="R67" s="9" t="s">
        <v>828</v>
      </c>
      <c r="S67" s="10">
        <v>483.3</v>
      </c>
      <c r="T67" s="10">
        <v>7</v>
      </c>
      <c r="U67" s="10">
        <v>476.8</v>
      </c>
      <c r="V67" s="10">
        <v>2</v>
      </c>
      <c r="W67" s="10">
        <v>4</v>
      </c>
      <c r="X67" s="10">
        <v>12.5</v>
      </c>
      <c r="Y67" s="10">
        <v>5</v>
      </c>
      <c r="Z67" s="10">
        <v>9</v>
      </c>
      <c r="AA67" s="10">
        <v>999.6</v>
      </c>
      <c r="AB67" s="10">
        <v>1000</v>
      </c>
      <c r="AC67" s="10">
        <v>0.4</v>
      </c>
      <c r="AD67" s="10">
        <v>0.04</v>
      </c>
    </row>
    <row r="68" spans="18:30" ht="15" thickBot="1" x14ac:dyDescent="0.35">
      <c r="R68" s="9" t="s">
        <v>829</v>
      </c>
      <c r="S68" s="10">
        <v>482.3</v>
      </c>
      <c r="T68" s="10">
        <v>4</v>
      </c>
      <c r="U68" s="10">
        <v>472.8</v>
      </c>
      <c r="V68" s="10">
        <v>4</v>
      </c>
      <c r="W68" s="10">
        <v>3</v>
      </c>
      <c r="X68" s="10">
        <v>17.5</v>
      </c>
      <c r="Y68" s="10">
        <v>7</v>
      </c>
      <c r="Z68" s="10">
        <v>8</v>
      </c>
      <c r="AA68" s="10">
        <v>998.6</v>
      </c>
      <c r="AB68" s="10">
        <v>1000</v>
      </c>
      <c r="AC68" s="10">
        <v>1.4</v>
      </c>
      <c r="AD68" s="10">
        <v>0.14000000000000001</v>
      </c>
    </row>
    <row r="69" spans="18:30" ht="15" thickBot="1" x14ac:dyDescent="0.35">
      <c r="R69" s="9" t="s">
        <v>830</v>
      </c>
      <c r="S69" s="10">
        <v>482.3</v>
      </c>
      <c r="T69" s="10">
        <v>4</v>
      </c>
      <c r="U69" s="10">
        <v>474.8</v>
      </c>
      <c r="V69" s="10">
        <v>4</v>
      </c>
      <c r="W69" s="10">
        <v>3</v>
      </c>
      <c r="X69" s="10">
        <v>17.5</v>
      </c>
      <c r="Y69" s="10">
        <v>7</v>
      </c>
      <c r="Z69" s="10">
        <v>8</v>
      </c>
      <c r="AA69" s="10">
        <v>1000.5</v>
      </c>
      <c r="AB69" s="10">
        <v>1000</v>
      </c>
      <c r="AC69" s="10">
        <v>-0.5</v>
      </c>
      <c r="AD69" s="10">
        <v>-0.05</v>
      </c>
    </row>
    <row r="70" spans="18:30" ht="15" thickBot="1" x14ac:dyDescent="0.35">
      <c r="R70" s="9" t="s">
        <v>831</v>
      </c>
      <c r="S70" s="10">
        <v>468.3</v>
      </c>
      <c r="T70" s="10">
        <v>9</v>
      </c>
      <c r="U70" s="10">
        <v>479.8</v>
      </c>
      <c r="V70" s="10">
        <v>5</v>
      </c>
      <c r="W70" s="10">
        <v>1</v>
      </c>
      <c r="X70" s="10">
        <v>18.5</v>
      </c>
      <c r="Y70" s="10">
        <v>8</v>
      </c>
      <c r="Z70" s="10">
        <v>10</v>
      </c>
      <c r="AA70" s="10">
        <v>999.6</v>
      </c>
      <c r="AB70" s="10">
        <v>1000</v>
      </c>
      <c r="AC70" s="10">
        <v>0.4</v>
      </c>
      <c r="AD70" s="10">
        <v>0.04</v>
      </c>
    </row>
    <row r="71" spans="18:30" ht="15" thickBot="1" x14ac:dyDescent="0.35">
      <c r="R71" s="9" t="s">
        <v>832</v>
      </c>
      <c r="S71" s="10">
        <v>467.3</v>
      </c>
      <c r="T71" s="10">
        <v>8</v>
      </c>
      <c r="U71" s="10">
        <v>478.8</v>
      </c>
      <c r="V71" s="10">
        <v>6</v>
      </c>
      <c r="W71" s="10">
        <v>0</v>
      </c>
      <c r="X71" s="10">
        <v>19.5</v>
      </c>
      <c r="Y71" s="10">
        <v>9</v>
      </c>
      <c r="Z71" s="10">
        <v>11</v>
      </c>
      <c r="AA71" s="10">
        <v>999.6</v>
      </c>
      <c r="AB71" s="10">
        <v>1000</v>
      </c>
      <c r="AC71" s="10">
        <v>0.4</v>
      </c>
      <c r="AD71" s="10">
        <v>0.04</v>
      </c>
    </row>
    <row r="72" spans="18:30" ht="15" thickBot="1" x14ac:dyDescent="0.35"/>
    <row r="73" spans="18:30" ht="15" thickBot="1" x14ac:dyDescent="0.35">
      <c r="R73" s="11" t="s">
        <v>954</v>
      </c>
      <c r="S73" s="12">
        <v>1047.5999999999999</v>
      </c>
    </row>
    <row r="74" spans="18:30" ht="15" thickBot="1" x14ac:dyDescent="0.35">
      <c r="R74" s="11" t="s">
        <v>955</v>
      </c>
      <c r="S74" s="12">
        <v>940.1</v>
      </c>
    </row>
    <row r="75" spans="18:30" ht="15" thickBot="1" x14ac:dyDescent="0.35">
      <c r="R75" s="11" t="s">
        <v>907</v>
      </c>
      <c r="S75" s="12">
        <v>10000.200000000001</v>
      </c>
    </row>
    <row r="76" spans="18:30" ht="15" thickBot="1" x14ac:dyDescent="0.35">
      <c r="R76" s="11" t="s">
        <v>906</v>
      </c>
      <c r="S76" s="12">
        <v>10000</v>
      </c>
    </row>
    <row r="77" spans="18:30" ht="15" thickBot="1" x14ac:dyDescent="0.35">
      <c r="R77" s="11" t="s">
        <v>909</v>
      </c>
      <c r="S77" s="12">
        <v>0.2</v>
      </c>
    </row>
    <row r="78" spans="18:30" ht="15" thickBot="1" x14ac:dyDescent="0.35">
      <c r="R78" s="11" t="s">
        <v>916</v>
      </c>
      <c r="S78" s="12"/>
    </row>
    <row r="79" spans="18:30" ht="15" thickBot="1" x14ac:dyDescent="0.35">
      <c r="R79" s="11" t="s">
        <v>908</v>
      </c>
      <c r="S79" s="12"/>
    </row>
    <row r="80" spans="18:30" ht="15" thickBot="1" x14ac:dyDescent="0.35">
      <c r="R80" s="11" t="s">
        <v>915</v>
      </c>
      <c r="S80" s="12">
        <v>0</v>
      </c>
    </row>
    <row r="82" spans="18:18" x14ac:dyDescent="0.3">
      <c r="R82" s="13" t="s">
        <v>696</v>
      </c>
    </row>
    <row r="84" spans="18:18" x14ac:dyDescent="0.3">
      <c r="R84" s="14" t="s">
        <v>780</v>
      </c>
    </row>
    <row r="85" spans="18:18" x14ac:dyDescent="0.3">
      <c r="R85" s="14" t="s">
        <v>781</v>
      </c>
    </row>
  </sheetData>
  <phoneticPr fontId="1" type="noConversion"/>
  <conditionalFormatting sqref="AA2:AA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hyperlinks>
    <hyperlink ref="R82" r:id="rId1" display="https://miau.my-x.hu/myx-free/coco/test/619033920240320210305.html" xr:uid="{7E088ACE-D621-41AB-870B-740EC4EB25BB}"/>
  </hyperlinks>
  <pageMargins left="0.7" right="0.7" top="0.75" bottom="0.75" header="0.3" footer="0.3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48C58-B3BF-4219-BE3B-F302F6AEDCC8}">
  <dimension ref="A1:AG97"/>
  <sheetViews>
    <sheetView zoomScaleNormal="100" workbookViewId="0"/>
  </sheetViews>
  <sheetFormatPr defaultRowHeight="14.4" x14ac:dyDescent="0.3"/>
  <cols>
    <col min="31" max="31" width="15.44140625" bestFit="1" customWidth="1"/>
  </cols>
  <sheetData>
    <row r="1" spans="2:32" x14ac:dyDescent="0.3">
      <c r="B1" t="str">
        <f>'OAM Transp.'!B1</f>
        <v>OAM</v>
      </c>
      <c r="C1" t="str">
        <f>'OAM Transp.'!C1</f>
        <v>ID1 (%)</v>
      </c>
      <c r="D1" t="str">
        <f>'OAM Transp.'!D1</f>
        <v>ID2 (%)</v>
      </c>
      <c r="E1" t="str">
        <f>'OAM Transp.'!E1</f>
        <v>ID3 (%)</v>
      </c>
      <c r="F1" t="str">
        <f>'OAM Transp.'!F1</f>
        <v>ID4 (%)</v>
      </c>
      <c r="G1" t="str">
        <f>'OAM Transp.'!G1</f>
        <v>ID5 (%)</v>
      </c>
      <c r="H1" t="str">
        <f>'OAM Transp.'!H1</f>
        <v>ID6 (%)</v>
      </c>
      <c r="I1" t="str">
        <f>'OAM Transp.'!I1</f>
        <v>ID7 (%)</v>
      </c>
      <c r="J1" t="str">
        <f>'OAM Transp.'!J1</f>
        <v>ID8 (%)</v>
      </c>
      <c r="K1" t="str">
        <f>'OAM Transp.'!K1</f>
        <v>ID9 (%)</v>
      </c>
      <c r="L1" t="s">
        <v>655</v>
      </c>
      <c r="M1" t="str">
        <f>K71</f>
        <v>Becslés pontszám</v>
      </c>
      <c r="S1" t="s">
        <v>702</v>
      </c>
      <c r="T1" t="str">
        <f t="shared" ref="T1:AC1" si="0">B1</f>
        <v>OAM</v>
      </c>
      <c r="U1" t="str">
        <f t="shared" si="0"/>
        <v>ID1 (%)</v>
      </c>
      <c r="V1" t="str">
        <f t="shared" si="0"/>
        <v>ID2 (%)</v>
      </c>
      <c r="W1" t="str">
        <f t="shared" si="0"/>
        <v>ID3 (%)</v>
      </c>
      <c r="X1" t="str">
        <f t="shared" si="0"/>
        <v>ID4 (%)</v>
      </c>
      <c r="Y1" t="str">
        <f t="shared" si="0"/>
        <v>ID5 (%)</v>
      </c>
      <c r="Z1" t="str">
        <f t="shared" si="0"/>
        <v>ID6 (%)</v>
      </c>
      <c r="AA1" t="str">
        <f t="shared" si="0"/>
        <v>ID7 (%)</v>
      </c>
      <c r="AB1" t="str">
        <f t="shared" si="0"/>
        <v>ID8 (%)</v>
      </c>
      <c r="AC1" t="str">
        <f t="shared" si="0"/>
        <v>ID9 (%)</v>
      </c>
      <c r="AD1" t="s">
        <v>703</v>
      </c>
      <c r="AE1" t="str">
        <f>AD71</f>
        <v>Becslés pontszám</v>
      </c>
      <c r="AF1" t="s">
        <v>701</v>
      </c>
    </row>
    <row r="2" spans="2:32" x14ac:dyDescent="0.3">
      <c r="B2" t="str">
        <f>'OAM Transp.'!B2</f>
        <v>T1 (sec)</v>
      </c>
      <c r="C2" s="18">
        <f>RANK('OAM Transp.'!C2,'OAM Transp.'!C2:C$11,0)</f>
        <v>1</v>
      </c>
      <c r="D2" s="18">
        <f>RANK('OAM Transp.'!D2,'OAM Transp.'!D2:D$11,0)</f>
        <v>8</v>
      </c>
      <c r="E2" s="18">
        <f>RANK('OAM Transp.'!E2,'OAM Transp.'!E2:E$11,0)</f>
        <v>10</v>
      </c>
      <c r="F2" s="18">
        <f>RANK('OAM Transp.'!F2,'OAM Transp.'!F2:F$11,0)</f>
        <v>5</v>
      </c>
      <c r="G2" s="18">
        <f>RANK('OAM Transp.'!G2,'OAM Transp.'!G2:G$11,0)</f>
        <v>3</v>
      </c>
      <c r="H2" s="18">
        <f>RANK('OAM Transp.'!H2,'OAM Transp.'!H2:H$11,0)</f>
        <v>8</v>
      </c>
      <c r="I2" s="18">
        <f>RANK('OAM Transp.'!I2,'OAM Transp.'!I2:I$11,0)</f>
        <v>1</v>
      </c>
      <c r="J2" s="18">
        <f>RANK('OAM Transp.'!J2,'OAM Transp.'!J2:J$11,0)</f>
        <v>10</v>
      </c>
      <c r="K2" s="18">
        <f>RANK('OAM Transp.'!K2,'OAM Transp.'!K2:K$11,0)</f>
        <v>10</v>
      </c>
      <c r="L2" s="4">
        <v>1000</v>
      </c>
      <c r="M2">
        <f t="shared" ref="M2:M13" si="1">K72</f>
        <v>979</v>
      </c>
      <c r="N2" s="4"/>
      <c r="O2" s="4"/>
      <c r="P2" s="4"/>
      <c r="Q2" s="4"/>
      <c r="R2" s="4"/>
      <c r="S2" s="4"/>
      <c r="T2" t="str">
        <f t="shared" ref="T2:T13" si="2">B2</f>
        <v>T1 (sec)</v>
      </c>
      <c r="U2" s="18">
        <f t="shared" ref="U2:U13" si="3">11-C2</f>
        <v>10</v>
      </c>
      <c r="V2" s="18">
        <f t="shared" ref="V2:V13" si="4">11-D2</f>
        <v>3</v>
      </c>
      <c r="W2" s="18">
        <f t="shared" ref="W2:W13" si="5">11-E2</f>
        <v>1</v>
      </c>
      <c r="X2" s="18">
        <f t="shared" ref="X2:X13" si="6">11-F2</f>
        <v>6</v>
      </c>
      <c r="Y2" s="18">
        <f t="shared" ref="Y2:Y13" si="7">11-G2</f>
        <v>8</v>
      </c>
      <c r="Z2" s="18">
        <f t="shared" ref="Z2:Z13" si="8">11-H2</f>
        <v>3</v>
      </c>
      <c r="AA2" s="18">
        <f t="shared" ref="AA2:AA13" si="9">11-I2</f>
        <v>10</v>
      </c>
      <c r="AB2" s="18">
        <f t="shared" ref="AB2:AB13" si="10">11-J2</f>
        <v>1</v>
      </c>
      <c r="AC2" s="18">
        <f t="shared" ref="AC2:AC13" si="11">11-K2</f>
        <v>1</v>
      </c>
      <c r="AD2" s="17">
        <v>1000</v>
      </c>
      <c r="AE2">
        <f t="shared" ref="AE2:AE13" si="12">AD72</f>
        <v>1020.9</v>
      </c>
      <c r="AF2" s="4">
        <f>AVERAGE(U2:AC2)</f>
        <v>4.7777777777777777</v>
      </c>
    </row>
    <row r="3" spans="2:32" x14ac:dyDescent="0.3">
      <c r="B3" t="str">
        <f>'OAM Transp.'!B3</f>
        <v>T2 (sec)</v>
      </c>
      <c r="C3" s="4">
        <f>RANK('OAM Transp.'!C3,'OAM Transp.'!C3:C$11,0)</f>
        <v>1</v>
      </c>
      <c r="D3" s="4">
        <f>RANK('OAM Transp.'!D3,'OAM Transp.'!D3:D$11,0)</f>
        <v>8</v>
      </c>
      <c r="E3" s="4">
        <f>RANK('OAM Transp.'!E3,'OAM Transp.'!E3:E$11,0)</f>
        <v>9</v>
      </c>
      <c r="F3" s="4">
        <f>RANK('OAM Transp.'!F3,'OAM Transp.'!F3:F$11,0)</f>
        <v>2</v>
      </c>
      <c r="G3" s="4">
        <f>RANK('OAM Transp.'!G3,'OAM Transp.'!G3:G$11,0)</f>
        <v>2</v>
      </c>
      <c r="H3" s="4">
        <f>RANK('OAM Transp.'!H3,'OAM Transp.'!H3:H$11,0)</f>
        <v>8</v>
      </c>
      <c r="I3" s="4">
        <f>RANK('OAM Transp.'!I3,'OAM Transp.'!I3:I$11,0)</f>
        <v>1</v>
      </c>
      <c r="J3" s="4">
        <f>RANK('OAM Transp.'!J3,'OAM Transp.'!J3:J$11,0)</f>
        <v>9</v>
      </c>
      <c r="K3" s="4">
        <f>RANK('OAM Transp.'!K3,'OAM Transp.'!K3:K$11,0)</f>
        <v>8</v>
      </c>
      <c r="L3" s="4">
        <v>1000</v>
      </c>
      <c r="M3">
        <f t="shared" si="1"/>
        <v>987</v>
      </c>
      <c r="N3" s="4"/>
      <c r="O3" s="4"/>
      <c r="P3" s="4"/>
      <c r="Q3" s="4"/>
      <c r="R3" s="4"/>
      <c r="S3" s="4"/>
      <c r="T3" t="str">
        <f t="shared" si="2"/>
        <v>T2 (sec)</v>
      </c>
      <c r="U3" s="4">
        <f t="shared" si="3"/>
        <v>10</v>
      </c>
      <c r="V3" s="4">
        <f t="shared" si="4"/>
        <v>3</v>
      </c>
      <c r="W3" s="4">
        <f t="shared" si="5"/>
        <v>2</v>
      </c>
      <c r="X3" s="4">
        <f t="shared" si="6"/>
        <v>9</v>
      </c>
      <c r="Y3" s="4">
        <f t="shared" si="7"/>
        <v>9</v>
      </c>
      <c r="Z3" s="4">
        <f t="shared" si="8"/>
        <v>3</v>
      </c>
      <c r="AA3" s="4">
        <f t="shared" si="9"/>
        <v>10</v>
      </c>
      <c r="AB3" s="4">
        <f t="shared" si="10"/>
        <v>2</v>
      </c>
      <c r="AC3" s="4">
        <f t="shared" si="11"/>
        <v>3</v>
      </c>
      <c r="AD3">
        <v>1000</v>
      </c>
      <c r="AE3">
        <f t="shared" si="12"/>
        <v>1012.9</v>
      </c>
      <c r="AF3" s="4">
        <f t="shared" ref="AF3:AF13" si="13">AVERAGE(U3:AC3)</f>
        <v>5.666666666666667</v>
      </c>
    </row>
    <row r="4" spans="2:32" x14ac:dyDescent="0.3">
      <c r="B4" t="str">
        <f>'OAM Transp.'!B4</f>
        <v>T3 (sec)</v>
      </c>
      <c r="C4" s="4">
        <f>RANK('OAM Transp.'!C4,'OAM Transp.'!C4:C$11,0)</f>
        <v>1</v>
      </c>
      <c r="D4" s="4">
        <f>RANK('OAM Transp.'!D4,'OAM Transp.'!D4:D$11,0)</f>
        <v>8</v>
      </c>
      <c r="E4" s="4">
        <f>RANK('OAM Transp.'!E4,'OAM Transp.'!E4:E$11,0)</f>
        <v>8</v>
      </c>
      <c r="F4" s="4">
        <f>RANK('OAM Transp.'!F4,'OAM Transp.'!F4:F$11,0)</f>
        <v>1</v>
      </c>
      <c r="G4" s="4">
        <f>RANK('OAM Transp.'!G4,'OAM Transp.'!G4:G$11,0)</f>
        <v>1</v>
      </c>
      <c r="H4" s="4">
        <f>RANK('OAM Transp.'!H4,'OAM Transp.'!H4:H$11,0)</f>
        <v>8</v>
      </c>
      <c r="I4" s="4">
        <f>RANK('OAM Transp.'!I4,'OAM Transp.'!I4:I$11,0)</f>
        <v>1</v>
      </c>
      <c r="J4" s="4">
        <f>RANK('OAM Transp.'!J4,'OAM Transp.'!J4:J$11,0)</f>
        <v>8</v>
      </c>
      <c r="K4" s="4">
        <f>RANK('OAM Transp.'!K4,'OAM Transp.'!K4:K$11,0)</f>
        <v>8</v>
      </c>
      <c r="L4" s="4">
        <v>1000</v>
      </c>
      <c r="M4">
        <f t="shared" si="1"/>
        <v>991.1</v>
      </c>
      <c r="N4" s="4"/>
      <c r="O4" s="4"/>
      <c r="P4" s="4"/>
      <c r="Q4" s="4"/>
      <c r="R4" s="4"/>
      <c r="S4" s="4"/>
      <c r="T4" t="str">
        <f t="shared" si="2"/>
        <v>T3 (sec)</v>
      </c>
      <c r="U4" s="4">
        <f t="shared" si="3"/>
        <v>10</v>
      </c>
      <c r="V4" s="4">
        <f t="shared" si="4"/>
        <v>3</v>
      </c>
      <c r="W4" s="4">
        <f t="shared" si="5"/>
        <v>3</v>
      </c>
      <c r="X4" s="4">
        <f t="shared" si="6"/>
        <v>10</v>
      </c>
      <c r="Y4" s="4">
        <f t="shared" si="7"/>
        <v>10</v>
      </c>
      <c r="Z4" s="4">
        <f t="shared" si="8"/>
        <v>3</v>
      </c>
      <c r="AA4" s="4">
        <f t="shared" si="9"/>
        <v>10</v>
      </c>
      <c r="AB4" s="4">
        <f t="shared" si="10"/>
        <v>3</v>
      </c>
      <c r="AC4" s="4">
        <f t="shared" si="11"/>
        <v>3</v>
      </c>
      <c r="AD4">
        <v>1000</v>
      </c>
      <c r="AE4">
        <f t="shared" si="12"/>
        <v>1008.9</v>
      </c>
      <c r="AF4" s="4">
        <f t="shared" si="13"/>
        <v>6.1111111111111107</v>
      </c>
    </row>
    <row r="5" spans="2:32" x14ac:dyDescent="0.3">
      <c r="B5" t="str">
        <f>'OAM Transp.'!B5</f>
        <v>T4 (sec)</v>
      </c>
      <c r="C5" s="15">
        <f>RANK('OAM Transp.'!C5,'OAM Transp.'!C5:C$11,0)</f>
        <v>1</v>
      </c>
      <c r="D5" s="15">
        <f>RANK('OAM Transp.'!D5,'OAM Transp.'!D5:D$11,0)</f>
        <v>7</v>
      </c>
      <c r="E5" s="15">
        <f>RANK('OAM Transp.'!E5,'OAM Transp.'!E5:E$11,0)</f>
        <v>5</v>
      </c>
      <c r="F5" s="15">
        <f>RANK('OAM Transp.'!F5,'OAM Transp.'!F5:F$11,0)</f>
        <v>6</v>
      </c>
      <c r="G5" s="15">
        <f>RANK('OAM Transp.'!G5,'OAM Transp.'!G5:G$11,0)</f>
        <v>7</v>
      </c>
      <c r="H5" s="15">
        <f>RANK('OAM Transp.'!H5,'OAM Transp.'!H5:H$11,0)</f>
        <v>7</v>
      </c>
      <c r="I5" s="15">
        <f>RANK('OAM Transp.'!I5,'OAM Transp.'!I5:I$11,0)</f>
        <v>1</v>
      </c>
      <c r="J5" s="15">
        <f>RANK('OAM Transp.'!J5,'OAM Transp.'!J5:J$11,0)</f>
        <v>7</v>
      </c>
      <c r="K5" s="15">
        <f>RANK('OAM Transp.'!K5,'OAM Transp.'!K5:K$11,0)</f>
        <v>7</v>
      </c>
      <c r="L5" s="4">
        <v>1000</v>
      </c>
      <c r="M5">
        <f t="shared" si="1"/>
        <v>983</v>
      </c>
      <c r="N5" s="4"/>
      <c r="O5" s="4"/>
      <c r="P5" s="4"/>
      <c r="Q5" s="4"/>
      <c r="R5" s="4"/>
      <c r="S5" s="4"/>
      <c r="T5" t="str">
        <f t="shared" si="2"/>
        <v>T4 (sec)</v>
      </c>
      <c r="U5" s="4">
        <f t="shared" si="3"/>
        <v>10</v>
      </c>
      <c r="V5" s="4">
        <f t="shared" si="4"/>
        <v>4</v>
      </c>
      <c r="W5" s="4">
        <f t="shared" si="5"/>
        <v>6</v>
      </c>
      <c r="X5" s="4">
        <f t="shared" si="6"/>
        <v>5</v>
      </c>
      <c r="Y5" s="4">
        <f t="shared" si="7"/>
        <v>4</v>
      </c>
      <c r="Z5" s="4">
        <f t="shared" si="8"/>
        <v>4</v>
      </c>
      <c r="AA5" s="4">
        <f t="shared" si="9"/>
        <v>10</v>
      </c>
      <c r="AB5" s="4">
        <f t="shared" si="10"/>
        <v>4</v>
      </c>
      <c r="AC5" s="4">
        <f t="shared" si="11"/>
        <v>4</v>
      </c>
      <c r="AD5">
        <v>1000</v>
      </c>
      <c r="AE5">
        <f t="shared" si="12"/>
        <v>1016.9</v>
      </c>
      <c r="AF5" s="4">
        <f t="shared" si="13"/>
        <v>5.666666666666667</v>
      </c>
    </row>
    <row r="6" spans="2:32" x14ac:dyDescent="0.3">
      <c r="B6" t="str">
        <f>'OAM Transp.'!B6</f>
        <v>T5 (sec)</v>
      </c>
      <c r="C6" s="4">
        <f>RANK('OAM Transp.'!C6,'OAM Transp.'!C6:C$11,0)</f>
        <v>1</v>
      </c>
      <c r="D6" s="4">
        <f>RANK('OAM Transp.'!D6,'OAM Transp.'!D6:D$11,0)</f>
        <v>6</v>
      </c>
      <c r="E6" s="4">
        <f>RANK('OAM Transp.'!E6,'OAM Transp.'!E6:E$11,0)</f>
        <v>4</v>
      </c>
      <c r="F6" s="4">
        <f>RANK('OAM Transp.'!F6,'OAM Transp.'!F6:F$11,0)</f>
        <v>4</v>
      </c>
      <c r="G6" s="4">
        <f>RANK('OAM Transp.'!G6,'OAM Transp.'!G6:G$11,0)</f>
        <v>5</v>
      </c>
      <c r="H6" s="4">
        <f>RANK('OAM Transp.'!H6,'OAM Transp.'!H6:H$11,0)</f>
        <v>6</v>
      </c>
      <c r="I6" s="4">
        <f>RANK('OAM Transp.'!I6,'OAM Transp.'!I6:I$11,0)</f>
        <v>1</v>
      </c>
      <c r="J6" s="4">
        <f>RANK('OAM Transp.'!J6,'OAM Transp.'!J6:J$11,0)</f>
        <v>6</v>
      </c>
      <c r="K6" s="4">
        <f>RANK('OAM Transp.'!K6,'OAM Transp.'!K6:K$11,0)</f>
        <v>6</v>
      </c>
      <c r="L6" s="4">
        <v>1000</v>
      </c>
      <c r="M6">
        <f t="shared" si="1"/>
        <v>992.1</v>
      </c>
      <c r="N6" s="4"/>
      <c r="O6" s="4"/>
      <c r="P6" s="4"/>
      <c r="Q6" s="4"/>
      <c r="R6" s="4"/>
      <c r="S6" s="4"/>
      <c r="T6" t="str">
        <f t="shared" si="2"/>
        <v>T5 (sec)</v>
      </c>
      <c r="U6" s="4">
        <f t="shared" si="3"/>
        <v>10</v>
      </c>
      <c r="V6" s="4">
        <f t="shared" si="4"/>
        <v>5</v>
      </c>
      <c r="W6" s="4">
        <f t="shared" si="5"/>
        <v>7</v>
      </c>
      <c r="X6" s="4">
        <f t="shared" si="6"/>
        <v>7</v>
      </c>
      <c r="Y6" s="4">
        <f t="shared" si="7"/>
        <v>6</v>
      </c>
      <c r="Z6" s="4">
        <f t="shared" si="8"/>
        <v>5</v>
      </c>
      <c r="AA6" s="4">
        <f t="shared" si="9"/>
        <v>10</v>
      </c>
      <c r="AB6" s="4">
        <f t="shared" si="10"/>
        <v>5</v>
      </c>
      <c r="AC6" s="4">
        <f t="shared" si="11"/>
        <v>5</v>
      </c>
      <c r="AD6">
        <v>1000</v>
      </c>
      <c r="AE6">
        <f t="shared" si="12"/>
        <v>1007.9</v>
      </c>
      <c r="AF6" s="4">
        <f t="shared" si="13"/>
        <v>6.666666666666667</v>
      </c>
    </row>
    <row r="7" spans="2:32" x14ac:dyDescent="0.3">
      <c r="B7" t="str">
        <f>'OAM Transp.'!B7</f>
        <v>T6 (sec)</v>
      </c>
      <c r="C7" s="4">
        <f>RANK('OAM Transp.'!C7,'OAM Transp.'!C7:C$11,0)</f>
        <v>1</v>
      </c>
      <c r="D7" s="4">
        <f>RANK('OAM Transp.'!D7,'OAM Transp.'!D7:D$11,0)</f>
        <v>5</v>
      </c>
      <c r="E7" s="4">
        <f>RANK('OAM Transp.'!E7,'OAM Transp.'!E7:E$11,0)</f>
        <v>3</v>
      </c>
      <c r="F7" s="4">
        <f>RANK('OAM Transp.'!F7,'OAM Transp.'!F7:F$11,0)</f>
        <v>3</v>
      </c>
      <c r="G7" s="4">
        <f>RANK('OAM Transp.'!G7,'OAM Transp.'!G7:G$11,0)</f>
        <v>5</v>
      </c>
      <c r="H7" s="4">
        <f>RANK('OAM Transp.'!H7,'OAM Transp.'!H7:H$11,0)</f>
        <v>5</v>
      </c>
      <c r="I7" s="4">
        <f>RANK('OAM Transp.'!I7,'OAM Transp.'!I7:I$11,0)</f>
        <v>1</v>
      </c>
      <c r="J7" s="4">
        <f>RANK('OAM Transp.'!J7,'OAM Transp.'!J7:J$11,0)</f>
        <v>5</v>
      </c>
      <c r="K7" s="4">
        <f>RANK('OAM Transp.'!K7,'OAM Transp.'!K7:K$11,0)</f>
        <v>3</v>
      </c>
      <c r="L7" s="4">
        <v>1000</v>
      </c>
      <c r="M7">
        <f t="shared" si="1"/>
        <v>1000.1</v>
      </c>
      <c r="N7" s="4"/>
      <c r="O7" s="4"/>
      <c r="P7" s="4"/>
      <c r="Q7" s="4"/>
      <c r="R7" s="4"/>
      <c r="S7" s="4"/>
      <c r="T7" t="str">
        <f t="shared" si="2"/>
        <v>T6 (sec)</v>
      </c>
      <c r="U7" s="4">
        <f t="shared" si="3"/>
        <v>10</v>
      </c>
      <c r="V7" s="4">
        <f t="shared" si="4"/>
        <v>6</v>
      </c>
      <c r="W7" s="4">
        <f t="shared" si="5"/>
        <v>8</v>
      </c>
      <c r="X7" s="4">
        <f t="shared" si="6"/>
        <v>8</v>
      </c>
      <c r="Y7" s="4">
        <f t="shared" si="7"/>
        <v>6</v>
      </c>
      <c r="Z7" s="4">
        <f t="shared" si="8"/>
        <v>6</v>
      </c>
      <c r="AA7" s="4">
        <f t="shared" si="9"/>
        <v>10</v>
      </c>
      <c r="AB7" s="4">
        <f t="shared" si="10"/>
        <v>6</v>
      </c>
      <c r="AC7" s="4">
        <f t="shared" si="11"/>
        <v>8</v>
      </c>
      <c r="AD7">
        <v>1000</v>
      </c>
      <c r="AE7">
        <f t="shared" si="12"/>
        <v>999.9</v>
      </c>
      <c r="AF7" s="4">
        <f t="shared" si="13"/>
        <v>7.5555555555555554</v>
      </c>
    </row>
    <row r="8" spans="2:32" x14ac:dyDescent="0.3">
      <c r="B8" t="str">
        <f>'OAM Transp.'!B8</f>
        <v>T7 (sec)</v>
      </c>
      <c r="C8" s="4">
        <f>RANK('OAM Transp.'!C8,'OAM Transp.'!C8:C$11,0)</f>
        <v>1</v>
      </c>
      <c r="D8" s="4">
        <f>RANK('OAM Transp.'!D8,'OAM Transp.'!D8:D$11,0)</f>
        <v>3</v>
      </c>
      <c r="E8" s="4">
        <f>RANK('OAM Transp.'!E8,'OAM Transp.'!E8:E$11,0)</f>
        <v>3</v>
      </c>
      <c r="F8" s="4">
        <f>RANK('OAM Transp.'!F8,'OAM Transp.'!F8:F$11,0)</f>
        <v>4</v>
      </c>
      <c r="G8" s="4">
        <f>RANK('OAM Transp.'!G8,'OAM Transp.'!G8:G$11,0)</f>
        <v>3</v>
      </c>
      <c r="H8" s="4">
        <f>RANK('OAM Transp.'!H8,'OAM Transp.'!H8:H$11,0)</f>
        <v>3</v>
      </c>
      <c r="I8" s="4">
        <f>RANK('OAM Transp.'!I8,'OAM Transp.'!I8:I$11,0)</f>
        <v>1</v>
      </c>
      <c r="J8" s="4">
        <f>RANK('OAM Transp.'!J8,'OAM Transp.'!J8:J$11,0)</f>
        <v>3</v>
      </c>
      <c r="K8" s="4">
        <f>RANK('OAM Transp.'!K8,'OAM Transp.'!K8:K$11,0)</f>
        <v>3</v>
      </c>
      <c r="L8" s="4">
        <v>1000</v>
      </c>
      <c r="M8">
        <f t="shared" si="1"/>
        <v>1011.1</v>
      </c>
      <c r="N8" s="4"/>
      <c r="O8" s="4"/>
      <c r="P8" s="4"/>
      <c r="Q8" s="4"/>
      <c r="R8" s="4"/>
      <c r="S8" s="4"/>
      <c r="T8" t="str">
        <f t="shared" si="2"/>
        <v>T7 (sec)</v>
      </c>
      <c r="U8" s="4">
        <f t="shared" si="3"/>
        <v>10</v>
      </c>
      <c r="V8" s="4">
        <f t="shared" si="4"/>
        <v>8</v>
      </c>
      <c r="W8" s="4">
        <f t="shared" si="5"/>
        <v>8</v>
      </c>
      <c r="X8" s="4">
        <f t="shared" si="6"/>
        <v>7</v>
      </c>
      <c r="Y8" s="4">
        <f t="shared" si="7"/>
        <v>8</v>
      </c>
      <c r="Z8" s="4">
        <f t="shared" si="8"/>
        <v>8</v>
      </c>
      <c r="AA8" s="4">
        <f t="shared" si="9"/>
        <v>10</v>
      </c>
      <c r="AB8" s="4">
        <f t="shared" si="10"/>
        <v>8</v>
      </c>
      <c r="AC8" s="4">
        <f t="shared" si="11"/>
        <v>8</v>
      </c>
      <c r="AD8">
        <v>1000</v>
      </c>
      <c r="AE8">
        <f t="shared" si="12"/>
        <v>989</v>
      </c>
      <c r="AF8" s="4">
        <f t="shared" si="13"/>
        <v>8.3333333333333339</v>
      </c>
    </row>
    <row r="9" spans="2:32" x14ac:dyDescent="0.3">
      <c r="B9" t="str">
        <f>'OAM Transp.'!B9</f>
        <v>T8 (sec)</v>
      </c>
      <c r="C9" s="4">
        <f>RANK('OAM Transp.'!C9,'OAM Transp.'!C9:C$11,0)</f>
        <v>1</v>
      </c>
      <c r="D9" s="4">
        <f>RANK('OAM Transp.'!D9,'OAM Transp.'!D9:D$11,0)</f>
        <v>3</v>
      </c>
      <c r="E9" s="4">
        <f>RANK('OAM Transp.'!E9,'OAM Transp.'!E9:E$11,0)</f>
        <v>3</v>
      </c>
      <c r="F9" s="4">
        <f>RANK('OAM Transp.'!F9,'OAM Transp.'!F9:F$11,0)</f>
        <v>3</v>
      </c>
      <c r="G9" s="4">
        <f>RANK('OAM Transp.'!G9,'OAM Transp.'!G9:G$11,0)</f>
        <v>3</v>
      </c>
      <c r="H9" s="4">
        <f>RANK('OAM Transp.'!H9,'OAM Transp.'!H9:H$11,0)</f>
        <v>3</v>
      </c>
      <c r="I9" s="4">
        <f>RANK('OAM Transp.'!I9,'OAM Transp.'!I9:I$11,0)</f>
        <v>1</v>
      </c>
      <c r="J9" s="4">
        <f>RANK('OAM Transp.'!J9,'OAM Transp.'!J9:J$11,0)</f>
        <v>3</v>
      </c>
      <c r="K9" s="4">
        <f>RANK('OAM Transp.'!K9,'OAM Transp.'!K9:K$11,0)</f>
        <v>3</v>
      </c>
      <c r="L9" s="4">
        <v>1000</v>
      </c>
      <c r="M9">
        <f t="shared" si="1"/>
        <v>1012.1</v>
      </c>
      <c r="N9" s="4"/>
      <c r="O9" s="4"/>
      <c r="P9" s="4"/>
      <c r="Q9" s="4"/>
      <c r="R9" s="4"/>
      <c r="S9" s="4"/>
      <c r="T9" t="str">
        <f t="shared" si="2"/>
        <v>T8 (sec)</v>
      </c>
      <c r="U9" s="4">
        <f t="shared" si="3"/>
        <v>10</v>
      </c>
      <c r="V9" s="4">
        <f t="shared" si="4"/>
        <v>8</v>
      </c>
      <c r="W9" s="4">
        <f t="shared" si="5"/>
        <v>8</v>
      </c>
      <c r="X9" s="4">
        <f t="shared" si="6"/>
        <v>8</v>
      </c>
      <c r="Y9" s="4">
        <f t="shared" si="7"/>
        <v>8</v>
      </c>
      <c r="Z9" s="4">
        <f t="shared" si="8"/>
        <v>8</v>
      </c>
      <c r="AA9" s="4">
        <f t="shared" si="9"/>
        <v>10</v>
      </c>
      <c r="AB9" s="4">
        <f t="shared" si="10"/>
        <v>8</v>
      </c>
      <c r="AC9" s="4">
        <f t="shared" si="11"/>
        <v>8</v>
      </c>
      <c r="AD9">
        <v>1000</v>
      </c>
      <c r="AE9">
        <f t="shared" si="12"/>
        <v>988</v>
      </c>
      <c r="AF9" s="4">
        <f t="shared" si="13"/>
        <v>8.4444444444444446</v>
      </c>
    </row>
    <row r="10" spans="2:32" x14ac:dyDescent="0.3">
      <c r="B10" t="str">
        <f>'OAM Transp.'!B10</f>
        <v>T9 (sec)</v>
      </c>
      <c r="C10" s="4">
        <f>RANK('OAM Transp.'!C10,'OAM Transp.'!C10:C$11,0)</f>
        <v>1</v>
      </c>
      <c r="D10" s="4">
        <f>RANK('OAM Transp.'!D10,'OAM Transp.'!D10:D$11,0)</f>
        <v>2</v>
      </c>
      <c r="E10" s="4">
        <f>RANK('OAM Transp.'!E10,'OAM Transp.'!E10:E$11,0)</f>
        <v>1</v>
      </c>
      <c r="F10" s="4">
        <f>RANK('OAM Transp.'!F10,'OAM Transp.'!F10:F$11,0)</f>
        <v>1</v>
      </c>
      <c r="G10" s="4">
        <f>RANK('OAM Transp.'!G10,'OAM Transp.'!G10:G$11,0)</f>
        <v>2</v>
      </c>
      <c r="H10" s="4">
        <f>RANK('OAM Transp.'!H10,'OAM Transp.'!H10:H$11,0)</f>
        <v>2</v>
      </c>
      <c r="I10" s="4">
        <f>RANK('OAM Transp.'!I10,'OAM Transp.'!I10:I$11,0)</f>
        <v>1</v>
      </c>
      <c r="J10" s="4">
        <f>RANK('OAM Transp.'!J10,'OAM Transp.'!J10:J$11,0)</f>
        <v>2</v>
      </c>
      <c r="K10" s="4">
        <f>RANK('OAM Transp.'!K10,'OAM Transp.'!K10:K$11,0)</f>
        <v>2</v>
      </c>
      <c r="L10" s="4">
        <v>1000</v>
      </c>
      <c r="M10">
        <f t="shared" si="1"/>
        <v>1021.1</v>
      </c>
      <c r="N10" s="4"/>
      <c r="O10" s="4"/>
      <c r="P10" s="4"/>
      <c r="Q10" s="4"/>
      <c r="R10" s="4"/>
      <c r="S10" s="4"/>
      <c r="T10" t="str">
        <f t="shared" si="2"/>
        <v>T9 (sec)</v>
      </c>
      <c r="U10" s="4">
        <f t="shared" si="3"/>
        <v>10</v>
      </c>
      <c r="V10" s="4">
        <f t="shared" si="4"/>
        <v>9</v>
      </c>
      <c r="W10" s="4">
        <f t="shared" si="5"/>
        <v>10</v>
      </c>
      <c r="X10" s="4">
        <f t="shared" si="6"/>
        <v>10</v>
      </c>
      <c r="Y10" s="4">
        <f t="shared" si="7"/>
        <v>9</v>
      </c>
      <c r="Z10" s="4">
        <f t="shared" si="8"/>
        <v>9</v>
      </c>
      <c r="AA10" s="4">
        <f t="shared" si="9"/>
        <v>10</v>
      </c>
      <c r="AB10" s="4">
        <f t="shared" si="10"/>
        <v>9</v>
      </c>
      <c r="AC10" s="4">
        <f t="shared" si="11"/>
        <v>9</v>
      </c>
      <c r="AD10">
        <v>1000</v>
      </c>
      <c r="AE10">
        <f t="shared" si="12"/>
        <v>979</v>
      </c>
      <c r="AF10" s="4">
        <f t="shared" si="13"/>
        <v>9.4444444444444446</v>
      </c>
    </row>
    <row r="11" spans="2:32" x14ac:dyDescent="0.3">
      <c r="B11" t="str">
        <f>'OAM Transp.'!B11</f>
        <v>T10 (sec)</v>
      </c>
      <c r="C11" s="18">
        <f>RANK('OAM Transp.'!C11,'OAM Transp.'!C11:C$11,0)</f>
        <v>1</v>
      </c>
      <c r="D11" s="18">
        <f>RANK('OAM Transp.'!D11,'OAM Transp.'!D11:D$11,0)</f>
        <v>1</v>
      </c>
      <c r="E11" s="18">
        <f>RANK('OAM Transp.'!E11,'OAM Transp.'!E11:E$11,0)</f>
        <v>1</v>
      </c>
      <c r="F11" s="18">
        <f>RANK('OAM Transp.'!F11,'OAM Transp.'!F11:F$11,0)</f>
        <v>1</v>
      </c>
      <c r="G11" s="18">
        <f>RANK('OAM Transp.'!G11,'OAM Transp.'!G11:G$11,0)</f>
        <v>1</v>
      </c>
      <c r="H11" s="18">
        <f>RANK('OAM Transp.'!H11,'OAM Transp.'!H11:H$11,0)</f>
        <v>1</v>
      </c>
      <c r="I11" s="18">
        <f>RANK('OAM Transp.'!I11,'OAM Transp.'!I11:I$11,0)</f>
        <v>1</v>
      </c>
      <c r="J11" s="18">
        <f>RANK('OAM Transp.'!J11,'OAM Transp.'!J11:J$11,0)</f>
        <v>1</v>
      </c>
      <c r="K11" s="18">
        <f>RANK('OAM Transp.'!K11,'OAM Transp.'!K11:K$11,0)</f>
        <v>1</v>
      </c>
      <c r="L11" s="4">
        <v>1000</v>
      </c>
      <c r="M11">
        <f t="shared" si="1"/>
        <v>1026.2</v>
      </c>
      <c r="N11" s="4"/>
      <c r="O11" s="4"/>
      <c r="P11" s="4"/>
      <c r="Q11" s="4"/>
      <c r="R11" s="4"/>
      <c r="S11" s="4"/>
      <c r="T11" t="str">
        <f t="shared" si="2"/>
        <v>T10 (sec)</v>
      </c>
      <c r="U11" s="18">
        <f t="shared" si="3"/>
        <v>10</v>
      </c>
      <c r="V11" s="18">
        <f t="shared" si="4"/>
        <v>10</v>
      </c>
      <c r="W11" s="18">
        <f t="shared" si="5"/>
        <v>10</v>
      </c>
      <c r="X11" s="18">
        <f t="shared" si="6"/>
        <v>10</v>
      </c>
      <c r="Y11" s="18">
        <f t="shared" si="7"/>
        <v>10</v>
      </c>
      <c r="Z11" s="18">
        <f t="shared" si="8"/>
        <v>10</v>
      </c>
      <c r="AA11" s="18">
        <f t="shared" si="9"/>
        <v>10</v>
      </c>
      <c r="AB11" s="18">
        <f t="shared" si="10"/>
        <v>10</v>
      </c>
      <c r="AC11" s="18">
        <f t="shared" si="11"/>
        <v>10</v>
      </c>
      <c r="AD11">
        <v>1000</v>
      </c>
      <c r="AE11">
        <f t="shared" si="12"/>
        <v>974</v>
      </c>
      <c r="AF11" s="4">
        <f t="shared" si="13"/>
        <v>10</v>
      </c>
    </row>
    <row r="12" spans="2:32" x14ac:dyDescent="0.3">
      <c r="B12" t="str">
        <f>'OAM Transp.'!B13</f>
        <v>T11 usb in (sec)</v>
      </c>
      <c r="C12" s="4">
        <f>RANK('OAM Transp.'!C13,'OAM Transp.'!C$11:C13,0)</f>
        <v>3</v>
      </c>
      <c r="D12" s="4">
        <f>RANK('OAM Transp.'!D13,'OAM Transp.'!D$11:D13,0)</f>
        <v>3</v>
      </c>
      <c r="E12" s="4">
        <f>RANK('OAM Transp.'!E13,'OAM Transp.'!E$11:E13,0)</f>
        <v>1</v>
      </c>
      <c r="F12" s="4">
        <f>RANK('OAM Transp.'!F13,'OAM Transp.'!F$11:F13,0)</f>
        <v>1</v>
      </c>
      <c r="G12" s="4">
        <f>RANK('OAM Transp.'!G13,'OAM Transp.'!G$11:G13,0)</f>
        <v>1</v>
      </c>
      <c r="H12" s="4">
        <f>RANK('OAM Transp.'!H13,'OAM Transp.'!H$11:H13,0)</f>
        <v>3</v>
      </c>
      <c r="I12" s="4">
        <f>RANK('OAM Transp.'!I13,'OAM Transp.'!I$11:I13,0)</f>
        <v>3</v>
      </c>
      <c r="J12" s="4">
        <f>RANK('OAM Transp.'!J13,'OAM Transp.'!J$11:J13,0)</f>
        <v>1</v>
      </c>
      <c r="K12" s="4">
        <f>RANK('OAM Transp.'!K13,'OAM Transp.'!K$11:K13,0)</f>
        <v>1</v>
      </c>
      <c r="L12" s="4">
        <v>1000</v>
      </c>
      <c r="M12">
        <f t="shared" si="1"/>
        <v>998.6</v>
      </c>
      <c r="N12" s="4"/>
      <c r="O12" s="4"/>
      <c r="P12" s="4"/>
      <c r="Q12" s="4"/>
      <c r="R12" s="4"/>
      <c r="S12" s="4"/>
      <c r="T12" t="str">
        <f t="shared" si="2"/>
        <v>T11 usb in (sec)</v>
      </c>
      <c r="U12" s="4">
        <f t="shared" si="3"/>
        <v>8</v>
      </c>
      <c r="V12" s="4">
        <f t="shared" si="4"/>
        <v>8</v>
      </c>
      <c r="W12" s="4">
        <f t="shared" si="5"/>
        <v>10</v>
      </c>
      <c r="X12" s="4">
        <f t="shared" si="6"/>
        <v>10</v>
      </c>
      <c r="Y12" s="4">
        <f t="shared" si="7"/>
        <v>10</v>
      </c>
      <c r="Z12" s="4">
        <f t="shared" si="8"/>
        <v>8</v>
      </c>
      <c r="AA12" s="4">
        <f t="shared" si="9"/>
        <v>8</v>
      </c>
      <c r="AB12" s="4">
        <f t="shared" si="10"/>
        <v>10</v>
      </c>
      <c r="AC12" s="4">
        <f t="shared" si="11"/>
        <v>10</v>
      </c>
      <c r="AD12">
        <v>1000</v>
      </c>
      <c r="AE12">
        <f t="shared" si="12"/>
        <v>1001.4</v>
      </c>
      <c r="AF12" s="4">
        <f t="shared" si="13"/>
        <v>9.1111111111111107</v>
      </c>
    </row>
    <row r="13" spans="2:32" x14ac:dyDescent="0.3">
      <c r="B13" t="str">
        <f>'OAM Transp.'!B14</f>
        <v>T12 usb in (sec)</v>
      </c>
      <c r="C13" s="4">
        <f>RANK('OAM Transp.'!C14,'OAM Transp.'!C$11:C14,0)</f>
        <v>3</v>
      </c>
      <c r="D13" s="4">
        <f>RANK('OAM Transp.'!D14,'OAM Transp.'!D$11:D14,0)</f>
        <v>3</v>
      </c>
      <c r="E13" s="4">
        <f>RANK('OAM Transp.'!E14,'OAM Transp.'!E$11:E14,0)</f>
        <v>1</v>
      </c>
      <c r="F13" s="4">
        <f>RANK('OAM Transp.'!F14,'OAM Transp.'!F$11:F14,0)</f>
        <v>1</v>
      </c>
      <c r="G13" s="4">
        <f>RANK('OAM Transp.'!G14,'OAM Transp.'!G$11:G14,0)</f>
        <v>1</v>
      </c>
      <c r="H13" s="4">
        <f>RANK('OAM Transp.'!H14,'OAM Transp.'!H$11:H14,0)</f>
        <v>3</v>
      </c>
      <c r="I13" s="4">
        <f>RANK('OAM Transp.'!I14,'OAM Transp.'!I$11:I14,0)</f>
        <v>3</v>
      </c>
      <c r="J13" s="4">
        <f>RANK('OAM Transp.'!J14,'OAM Transp.'!J$11:J14,0)</f>
        <v>1</v>
      </c>
      <c r="K13" s="4">
        <f>RANK('OAM Transp.'!K14,'OAM Transp.'!K$11:K14,0)</f>
        <v>1</v>
      </c>
      <c r="L13" s="4">
        <v>1000</v>
      </c>
      <c r="M13">
        <f t="shared" si="1"/>
        <v>998.6</v>
      </c>
      <c r="N13" s="4"/>
      <c r="O13" s="4"/>
      <c r="P13" s="4"/>
      <c r="Q13" s="4"/>
      <c r="R13" s="4"/>
      <c r="S13" s="4"/>
      <c r="T13" t="str">
        <f t="shared" si="2"/>
        <v>T12 usb in (sec)</v>
      </c>
      <c r="U13" s="4">
        <f t="shared" si="3"/>
        <v>8</v>
      </c>
      <c r="V13" s="4">
        <f t="shared" si="4"/>
        <v>8</v>
      </c>
      <c r="W13" s="4">
        <f t="shared" si="5"/>
        <v>10</v>
      </c>
      <c r="X13" s="4">
        <f t="shared" si="6"/>
        <v>10</v>
      </c>
      <c r="Y13" s="4">
        <f t="shared" si="7"/>
        <v>10</v>
      </c>
      <c r="Z13" s="4">
        <f t="shared" si="8"/>
        <v>8</v>
      </c>
      <c r="AA13" s="4">
        <f t="shared" si="9"/>
        <v>8</v>
      </c>
      <c r="AB13" s="4">
        <f t="shared" si="10"/>
        <v>10</v>
      </c>
      <c r="AC13" s="4">
        <f t="shared" si="11"/>
        <v>10</v>
      </c>
      <c r="AD13">
        <v>1000</v>
      </c>
      <c r="AE13">
        <f t="shared" si="12"/>
        <v>1001.4</v>
      </c>
      <c r="AF13" s="4">
        <f t="shared" si="13"/>
        <v>9.1111111111111107</v>
      </c>
    </row>
    <row r="14" spans="2:32" x14ac:dyDescent="0.3">
      <c r="B14" s="19" t="s">
        <v>742</v>
      </c>
      <c r="C14" s="19">
        <f>'OAM Transp.'!C15</f>
        <v>1</v>
      </c>
      <c r="D14" s="19">
        <f>'OAM Transp.'!D15</f>
        <v>1</v>
      </c>
      <c r="E14" s="19">
        <f>'OAM Transp.'!E15</f>
        <v>0</v>
      </c>
      <c r="F14" s="19">
        <f>'OAM Transp.'!F15</f>
        <v>0</v>
      </c>
      <c r="G14" s="19">
        <f>'OAM Transp.'!G15</f>
        <v>0</v>
      </c>
      <c r="H14" s="19">
        <f>'OAM Transp.'!H15</f>
        <v>1</v>
      </c>
      <c r="I14" s="19">
        <f>'OAM Transp.'!I15</f>
        <v>1</v>
      </c>
      <c r="J14" s="19">
        <f>'OAM Transp.'!J15</f>
        <v>0</v>
      </c>
      <c r="K14" s="19">
        <f>'OAM Transp.'!K15</f>
        <v>0</v>
      </c>
    </row>
    <row r="16" spans="2:32" x14ac:dyDescent="0.3">
      <c r="B16" s="32" t="s">
        <v>960</v>
      </c>
      <c r="C16" s="4"/>
      <c r="D16" s="4"/>
      <c r="E16" s="4"/>
      <c r="F16" s="4"/>
      <c r="G16" s="4"/>
      <c r="H16" s="4"/>
      <c r="I16" s="4"/>
      <c r="J16" s="4"/>
      <c r="K16" s="4"/>
      <c r="L16" s="4"/>
      <c r="T16" s="32" t="s">
        <v>960</v>
      </c>
      <c r="U16" s="4"/>
      <c r="V16" s="4"/>
      <c r="W16" s="4"/>
      <c r="X16" s="4"/>
      <c r="Y16" s="4"/>
      <c r="Z16" s="4"/>
      <c r="AA16" s="4"/>
      <c r="AB16" s="4"/>
      <c r="AC16" s="4"/>
    </row>
    <row r="17" spans="1:31" x14ac:dyDescent="0.3">
      <c r="C17" s="16"/>
      <c r="D17" s="16"/>
      <c r="E17" s="16"/>
      <c r="F17" s="16"/>
      <c r="G17" s="16"/>
      <c r="H17" s="16"/>
      <c r="I17" s="16"/>
      <c r="J17" s="16"/>
      <c r="K17" s="16"/>
      <c r="U17" s="16"/>
      <c r="V17" s="16"/>
      <c r="W17" s="16"/>
      <c r="X17" s="16"/>
      <c r="Y17" s="16"/>
      <c r="Z17" s="16"/>
      <c r="AA17" s="16"/>
      <c r="AB17" s="16"/>
      <c r="AC17" s="16"/>
    </row>
    <row r="18" spans="1:31" x14ac:dyDescent="0.3">
      <c r="C18" s="4"/>
      <c r="D18" s="4"/>
      <c r="E18" s="4"/>
      <c r="F18" s="4"/>
      <c r="G18" s="4"/>
      <c r="H18" s="4"/>
      <c r="I18" s="4"/>
      <c r="J18" s="4"/>
      <c r="K18" s="4"/>
      <c r="L18" s="4"/>
      <c r="U18" s="4"/>
      <c r="V18" s="4"/>
      <c r="W18" s="4"/>
      <c r="X18" s="4"/>
      <c r="Y18" s="4"/>
      <c r="Z18" s="4"/>
      <c r="AA18" s="4"/>
      <c r="AB18" s="4"/>
      <c r="AC18" s="4"/>
    </row>
    <row r="21" spans="1:31" x14ac:dyDescent="0.3">
      <c r="F21" t="s">
        <v>699</v>
      </c>
    </row>
    <row r="22" spans="1:31" x14ac:dyDescent="0.3">
      <c r="F22" t="s">
        <v>700</v>
      </c>
    </row>
    <row r="23" spans="1:31" ht="18" x14ac:dyDescent="0.3">
      <c r="A23" s="5"/>
      <c r="T23" s="5"/>
    </row>
    <row r="24" spans="1:31" x14ac:dyDescent="0.3">
      <c r="A24" s="6"/>
      <c r="T24" s="6"/>
    </row>
    <row r="27" spans="1:31" ht="18" x14ac:dyDescent="0.3">
      <c r="A27" s="7" t="s">
        <v>656</v>
      </c>
      <c r="B27" s="8">
        <v>7698477</v>
      </c>
      <c r="C27" s="7" t="s">
        <v>657</v>
      </c>
      <c r="D27" s="8">
        <v>12</v>
      </c>
      <c r="E27" s="7" t="s">
        <v>658</v>
      </c>
      <c r="F27" s="8">
        <v>9</v>
      </c>
      <c r="G27" s="7" t="s">
        <v>659</v>
      </c>
      <c r="H27" s="8">
        <v>12</v>
      </c>
      <c r="I27" s="7" t="s">
        <v>660</v>
      </c>
      <c r="J27" s="8">
        <v>0</v>
      </c>
      <c r="K27" s="7" t="s">
        <v>661</v>
      </c>
      <c r="L27" s="8" t="s">
        <v>662</v>
      </c>
      <c r="T27" s="7" t="s">
        <v>656</v>
      </c>
      <c r="U27" s="8">
        <v>9857454</v>
      </c>
      <c r="V27" s="7" t="s">
        <v>657</v>
      </c>
      <c r="W27" s="8">
        <v>12</v>
      </c>
      <c r="X27" s="7" t="s">
        <v>658</v>
      </c>
      <c r="Y27" s="8">
        <v>9</v>
      </c>
      <c r="Z27" s="7" t="s">
        <v>659</v>
      </c>
      <c r="AA27" s="8">
        <v>12</v>
      </c>
      <c r="AB27" s="7" t="s">
        <v>660</v>
      </c>
      <c r="AC27" s="8">
        <v>0</v>
      </c>
      <c r="AD27" s="7" t="s">
        <v>661</v>
      </c>
      <c r="AE27" s="8" t="s">
        <v>704</v>
      </c>
    </row>
    <row r="28" spans="1:31" ht="18.600000000000001" thickBot="1" x14ac:dyDescent="0.35">
      <c r="A28" s="5"/>
      <c r="T28" s="5"/>
    </row>
    <row r="29" spans="1:31" ht="15" thickBot="1" x14ac:dyDescent="0.35">
      <c r="A29" s="9" t="s">
        <v>663</v>
      </c>
      <c r="B29" s="9" t="s">
        <v>956</v>
      </c>
      <c r="C29" s="9" t="s">
        <v>937</v>
      </c>
      <c r="D29" s="9" t="s">
        <v>938</v>
      </c>
      <c r="E29" s="9" t="s">
        <v>939</v>
      </c>
      <c r="F29" s="9" t="s">
        <v>936</v>
      </c>
      <c r="G29" s="9" t="s">
        <v>940</v>
      </c>
      <c r="H29" s="9" t="s">
        <v>941</v>
      </c>
      <c r="I29" s="9" t="s">
        <v>942</v>
      </c>
      <c r="J29" s="9" t="s">
        <v>943</v>
      </c>
      <c r="K29" s="9" t="s">
        <v>944</v>
      </c>
      <c r="T29" s="9" t="s">
        <v>663</v>
      </c>
      <c r="U29" s="9" t="s">
        <v>956</v>
      </c>
      <c r="V29" s="9" t="s">
        <v>937</v>
      </c>
      <c r="W29" s="9" t="s">
        <v>938</v>
      </c>
      <c r="X29" s="9" t="s">
        <v>939</v>
      </c>
      <c r="Y29" s="9" t="s">
        <v>936</v>
      </c>
      <c r="Z29" s="9" t="s">
        <v>940</v>
      </c>
      <c r="AA29" s="9" t="s">
        <v>941</v>
      </c>
      <c r="AB29" s="9" t="s">
        <v>942</v>
      </c>
      <c r="AC29" s="9" t="s">
        <v>943</v>
      </c>
      <c r="AD29" s="9" t="s">
        <v>944</v>
      </c>
    </row>
    <row r="30" spans="1:31" ht="15" thickBot="1" x14ac:dyDescent="0.35">
      <c r="A30" s="9" t="s">
        <v>823</v>
      </c>
      <c r="B30" s="10">
        <v>1</v>
      </c>
      <c r="C30" s="10">
        <v>8</v>
      </c>
      <c r="D30" s="10">
        <v>10</v>
      </c>
      <c r="E30" s="10">
        <v>5</v>
      </c>
      <c r="F30" s="10">
        <v>3</v>
      </c>
      <c r="G30" s="10">
        <v>8</v>
      </c>
      <c r="H30" s="10">
        <v>1</v>
      </c>
      <c r="I30" s="10">
        <v>10</v>
      </c>
      <c r="J30" s="10">
        <v>10</v>
      </c>
      <c r="K30" s="10">
        <v>1000</v>
      </c>
      <c r="T30" s="9" t="s">
        <v>823</v>
      </c>
      <c r="U30" s="10">
        <v>10</v>
      </c>
      <c r="V30" s="10">
        <v>3</v>
      </c>
      <c r="W30" s="10">
        <v>1</v>
      </c>
      <c r="X30" s="10">
        <v>6</v>
      </c>
      <c r="Y30" s="10">
        <v>8</v>
      </c>
      <c r="Z30" s="10">
        <v>3</v>
      </c>
      <c r="AA30" s="10">
        <v>10</v>
      </c>
      <c r="AB30" s="10">
        <v>1</v>
      </c>
      <c r="AC30" s="10">
        <v>1</v>
      </c>
      <c r="AD30" s="10">
        <v>1000</v>
      </c>
    </row>
    <row r="31" spans="1:31" ht="15" thickBot="1" x14ac:dyDescent="0.35">
      <c r="A31" s="9" t="s">
        <v>824</v>
      </c>
      <c r="B31" s="10">
        <v>1</v>
      </c>
      <c r="C31" s="10">
        <v>8</v>
      </c>
      <c r="D31" s="10">
        <v>9</v>
      </c>
      <c r="E31" s="10">
        <v>2</v>
      </c>
      <c r="F31" s="10">
        <v>2</v>
      </c>
      <c r="G31" s="10">
        <v>8</v>
      </c>
      <c r="H31" s="10">
        <v>1</v>
      </c>
      <c r="I31" s="10">
        <v>9</v>
      </c>
      <c r="J31" s="10">
        <v>8</v>
      </c>
      <c r="K31" s="10">
        <v>1000</v>
      </c>
      <c r="T31" s="9" t="s">
        <v>824</v>
      </c>
      <c r="U31" s="10">
        <v>10</v>
      </c>
      <c r="V31" s="10">
        <v>3</v>
      </c>
      <c r="W31" s="10">
        <v>2</v>
      </c>
      <c r="X31" s="10">
        <v>9</v>
      </c>
      <c r="Y31" s="10">
        <v>9</v>
      </c>
      <c r="Z31" s="10">
        <v>3</v>
      </c>
      <c r="AA31" s="10">
        <v>10</v>
      </c>
      <c r="AB31" s="10">
        <v>2</v>
      </c>
      <c r="AC31" s="10">
        <v>3</v>
      </c>
      <c r="AD31" s="10">
        <v>1000</v>
      </c>
    </row>
    <row r="32" spans="1:31" ht="15" thickBot="1" x14ac:dyDescent="0.35">
      <c r="A32" s="9" t="s">
        <v>825</v>
      </c>
      <c r="B32" s="10">
        <v>1</v>
      </c>
      <c r="C32" s="10">
        <v>8</v>
      </c>
      <c r="D32" s="10">
        <v>8</v>
      </c>
      <c r="E32" s="10">
        <v>1</v>
      </c>
      <c r="F32" s="10">
        <v>1</v>
      </c>
      <c r="G32" s="10">
        <v>8</v>
      </c>
      <c r="H32" s="10">
        <v>1</v>
      </c>
      <c r="I32" s="10">
        <v>8</v>
      </c>
      <c r="J32" s="10">
        <v>8</v>
      </c>
      <c r="K32" s="10">
        <v>1000</v>
      </c>
      <c r="T32" s="9" t="s">
        <v>825</v>
      </c>
      <c r="U32" s="10">
        <v>10</v>
      </c>
      <c r="V32" s="10">
        <v>3</v>
      </c>
      <c r="W32" s="10">
        <v>3</v>
      </c>
      <c r="X32" s="10">
        <v>10</v>
      </c>
      <c r="Y32" s="10">
        <v>10</v>
      </c>
      <c r="Z32" s="10">
        <v>3</v>
      </c>
      <c r="AA32" s="10">
        <v>10</v>
      </c>
      <c r="AB32" s="10">
        <v>3</v>
      </c>
      <c r="AC32" s="10">
        <v>3</v>
      </c>
      <c r="AD32" s="10">
        <v>1000</v>
      </c>
    </row>
    <row r="33" spans="1:30" ht="15" thickBot="1" x14ac:dyDescent="0.35">
      <c r="A33" s="9" t="s">
        <v>826</v>
      </c>
      <c r="B33" s="10">
        <v>1</v>
      </c>
      <c r="C33" s="10">
        <v>7</v>
      </c>
      <c r="D33" s="10">
        <v>5</v>
      </c>
      <c r="E33" s="10">
        <v>6</v>
      </c>
      <c r="F33" s="10">
        <v>7</v>
      </c>
      <c r="G33" s="10">
        <v>7</v>
      </c>
      <c r="H33" s="10">
        <v>1</v>
      </c>
      <c r="I33" s="10">
        <v>7</v>
      </c>
      <c r="J33" s="10">
        <v>7</v>
      </c>
      <c r="K33" s="10">
        <v>1000</v>
      </c>
      <c r="T33" s="9" t="s">
        <v>826</v>
      </c>
      <c r="U33" s="10">
        <v>10</v>
      </c>
      <c r="V33" s="10">
        <v>4</v>
      </c>
      <c r="W33" s="10">
        <v>6</v>
      </c>
      <c r="X33" s="10">
        <v>5</v>
      </c>
      <c r="Y33" s="10">
        <v>4</v>
      </c>
      <c r="Z33" s="10">
        <v>4</v>
      </c>
      <c r="AA33" s="10">
        <v>10</v>
      </c>
      <c r="AB33" s="10">
        <v>4</v>
      </c>
      <c r="AC33" s="10">
        <v>4</v>
      </c>
      <c r="AD33" s="10">
        <v>1000</v>
      </c>
    </row>
    <row r="34" spans="1:30" ht="15" thickBot="1" x14ac:dyDescent="0.35">
      <c r="A34" s="9" t="s">
        <v>827</v>
      </c>
      <c r="B34" s="10">
        <v>1</v>
      </c>
      <c r="C34" s="10">
        <v>6</v>
      </c>
      <c r="D34" s="10">
        <v>4</v>
      </c>
      <c r="E34" s="10">
        <v>4</v>
      </c>
      <c r="F34" s="10">
        <v>5</v>
      </c>
      <c r="G34" s="10">
        <v>6</v>
      </c>
      <c r="H34" s="10">
        <v>1</v>
      </c>
      <c r="I34" s="10">
        <v>6</v>
      </c>
      <c r="J34" s="10">
        <v>6</v>
      </c>
      <c r="K34" s="10">
        <v>1000</v>
      </c>
      <c r="T34" s="9" t="s">
        <v>827</v>
      </c>
      <c r="U34" s="10">
        <v>10</v>
      </c>
      <c r="V34" s="10">
        <v>5</v>
      </c>
      <c r="W34" s="10">
        <v>7</v>
      </c>
      <c r="X34" s="10">
        <v>7</v>
      </c>
      <c r="Y34" s="10">
        <v>6</v>
      </c>
      <c r="Z34" s="10">
        <v>5</v>
      </c>
      <c r="AA34" s="10">
        <v>10</v>
      </c>
      <c r="AB34" s="10">
        <v>5</v>
      </c>
      <c r="AC34" s="10">
        <v>5</v>
      </c>
      <c r="AD34" s="10">
        <v>1000</v>
      </c>
    </row>
    <row r="35" spans="1:30" ht="15" thickBot="1" x14ac:dyDescent="0.35">
      <c r="A35" s="9" t="s">
        <v>828</v>
      </c>
      <c r="B35" s="10">
        <v>1</v>
      </c>
      <c r="C35" s="10">
        <v>5</v>
      </c>
      <c r="D35" s="10">
        <v>3</v>
      </c>
      <c r="E35" s="10">
        <v>3</v>
      </c>
      <c r="F35" s="10">
        <v>5</v>
      </c>
      <c r="G35" s="10">
        <v>5</v>
      </c>
      <c r="H35" s="10">
        <v>1</v>
      </c>
      <c r="I35" s="10">
        <v>5</v>
      </c>
      <c r="J35" s="10">
        <v>3</v>
      </c>
      <c r="K35" s="10">
        <v>1000</v>
      </c>
      <c r="T35" s="9" t="s">
        <v>828</v>
      </c>
      <c r="U35" s="10">
        <v>10</v>
      </c>
      <c r="V35" s="10">
        <v>6</v>
      </c>
      <c r="W35" s="10">
        <v>8</v>
      </c>
      <c r="X35" s="10">
        <v>8</v>
      </c>
      <c r="Y35" s="10">
        <v>6</v>
      </c>
      <c r="Z35" s="10">
        <v>6</v>
      </c>
      <c r="AA35" s="10">
        <v>10</v>
      </c>
      <c r="AB35" s="10">
        <v>6</v>
      </c>
      <c r="AC35" s="10">
        <v>8</v>
      </c>
      <c r="AD35" s="10">
        <v>1000</v>
      </c>
    </row>
    <row r="36" spans="1:30" ht="15" thickBot="1" x14ac:dyDescent="0.35">
      <c r="A36" s="9" t="s">
        <v>829</v>
      </c>
      <c r="B36" s="10">
        <v>1</v>
      </c>
      <c r="C36" s="10">
        <v>3</v>
      </c>
      <c r="D36" s="10">
        <v>3</v>
      </c>
      <c r="E36" s="10">
        <v>4</v>
      </c>
      <c r="F36" s="10">
        <v>3</v>
      </c>
      <c r="G36" s="10">
        <v>3</v>
      </c>
      <c r="H36" s="10">
        <v>1</v>
      </c>
      <c r="I36" s="10">
        <v>3</v>
      </c>
      <c r="J36" s="10">
        <v>3</v>
      </c>
      <c r="K36" s="10">
        <v>1000</v>
      </c>
      <c r="T36" s="9" t="s">
        <v>829</v>
      </c>
      <c r="U36" s="10">
        <v>10</v>
      </c>
      <c r="V36" s="10">
        <v>8</v>
      </c>
      <c r="W36" s="10">
        <v>8</v>
      </c>
      <c r="X36" s="10">
        <v>7</v>
      </c>
      <c r="Y36" s="10">
        <v>8</v>
      </c>
      <c r="Z36" s="10">
        <v>8</v>
      </c>
      <c r="AA36" s="10">
        <v>10</v>
      </c>
      <c r="AB36" s="10">
        <v>8</v>
      </c>
      <c r="AC36" s="10">
        <v>8</v>
      </c>
      <c r="AD36" s="10">
        <v>1000</v>
      </c>
    </row>
    <row r="37" spans="1:30" ht="15" thickBot="1" x14ac:dyDescent="0.35">
      <c r="A37" s="9" t="s">
        <v>830</v>
      </c>
      <c r="B37" s="10">
        <v>1</v>
      </c>
      <c r="C37" s="10">
        <v>3</v>
      </c>
      <c r="D37" s="10">
        <v>3</v>
      </c>
      <c r="E37" s="10">
        <v>3</v>
      </c>
      <c r="F37" s="10">
        <v>3</v>
      </c>
      <c r="G37" s="10">
        <v>3</v>
      </c>
      <c r="H37" s="10">
        <v>1</v>
      </c>
      <c r="I37" s="10">
        <v>3</v>
      </c>
      <c r="J37" s="10">
        <v>3</v>
      </c>
      <c r="K37" s="10">
        <v>1000</v>
      </c>
      <c r="T37" s="9" t="s">
        <v>830</v>
      </c>
      <c r="U37" s="10">
        <v>10</v>
      </c>
      <c r="V37" s="10">
        <v>8</v>
      </c>
      <c r="W37" s="10">
        <v>8</v>
      </c>
      <c r="X37" s="10">
        <v>8</v>
      </c>
      <c r="Y37" s="10">
        <v>8</v>
      </c>
      <c r="Z37" s="10">
        <v>8</v>
      </c>
      <c r="AA37" s="10">
        <v>10</v>
      </c>
      <c r="AB37" s="10">
        <v>8</v>
      </c>
      <c r="AC37" s="10">
        <v>8</v>
      </c>
      <c r="AD37" s="10">
        <v>1000</v>
      </c>
    </row>
    <row r="38" spans="1:30" ht="15" thickBot="1" x14ac:dyDescent="0.35">
      <c r="A38" s="9" t="s">
        <v>831</v>
      </c>
      <c r="B38" s="10">
        <v>1</v>
      </c>
      <c r="C38" s="10">
        <v>2</v>
      </c>
      <c r="D38" s="10">
        <v>1</v>
      </c>
      <c r="E38" s="10">
        <v>1</v>
      </c>
      <c r="F38" s="10">
        <v>2</v>
      </c>
      <c r="G38" s="10">
        <v>2</v>
      </c>
      <c r="H38" s="10">
        <v>1</v>
      </c>
      <c r="I38" s="10">
        <v>2</v>
      </c>
      <c r="J38" s="10">
        <v>2</v>
      </c>
      <c r="K38" s="10">
        <v>1000</v>
      </c>
      <c r="T38" s="9" t="s">
        <v>831</v>
      </c>
      <c r="U38" s="10">
        <v>10</v>
      </c>
      <c r="V38" s="10">
        <v>9</v>
      </c>
      <c r="W38" s="10">
        <v>10</v>
      </c>
      <c r="X38" s="10">
        <v>10</v>
      </c>
      <c r="Y38" s="10">
        <v>9</v>
      </c>
      <c r="Z38" s="10">
        <v>9</v>
      </c>
      <c r="AA38" s="10">
        <v>10</v>
      </c>
      <c r="AB38" s="10">
        <v>9</v>
      </c>
      <c r="AC38" s="10">
        <v>9</v>
      </c>
      <c r="AD38" s="10">
        <v>1000</v>
      </c>
    </row>
    <row r="39" spans="1:30" ht="15" thickBot="1" x14ac:dyDescent="0.35">
      <c r="A39" s="9" t="s">
        <v>832</v>
      </c>
      <c r="B39" s="10">
        <v>1</v>
      </c>
      <c r="C39" s="10">
        <v>1</v>
      </c>
      <c r="D39" s="10">
        <v>1</v>
      </c>
      <c r="E39" s="10">
        <v>1</v>
      </c>
      <c r="F39" s="10">
        <v>1</v>
      </c>
      <c r="G39" s="10">
        <v>1</v>
      </c>
      <c r="H39" s="10">
        <v>1</v>
      </c>
      <c r="I39" s="10">
        <v>1</v>
      </c>
      <c r="J39" s="10">
        <v>1</v>
      </c>
      <c r="K39" s="10">
        <v>1000</v>
      </c>
      <c r="T39" s="9" t="s">
        <v>832</v>
      </c>
      <c r="U39" s="10">
        <v>10</v>
      </c>
      <c r="V39" s="10">
        <v>10</v>
      </c>
      <c r="W39" s="10">
        <v>10</v>
      </c>
      <c r="X39" s="10">
        <v>10</v>
      </c>
      <c r="Y39" s="10">
        <v>10</v>
      </c>
      <c r="Z39" s="10">
        <v>10</v>
      </c>
      <c r="AA39" s="10">
        <v>10</v>
      </c>
      <c r="AB39" s="10">
        <v>10</v>
      </c>
      <c r="AC39" s="10">
        <v>10</v>
      </c>
      <c r="AD39" s="10">
        <v>1000</v>
      </c>
    </row>
    <row r="40" spans="1:30" ht="15" thickBot="1" x14ac:dyDescent="0.35">
      <c r="A40" s="9" t="s">
        <v>957</v>
      </c>
      <c r="B40" s="10">
        <v>3</v>
      </c>
      <c r="C40" s="10">
        <v>3</v>
      </c>
      <c r="D40" s="10">
        <v>1</v>
      </c>
      <c r="E40" s="10">
        <v>1</v>
      </c>
      <c r="F40" s="10">
        <v>1</v>
      </c>
      <c r="G40" s="10">
        <v>3</v>
      </c>
      <c r="H40" s="10">
        <v>3</v>
      </c>
      <c r="I40" s="10">
        <v>1</v>
      </c>
      <c r="J40" s="10">
        <v>1</v>
      </c>
      <c r="K40" s="10">
        <v>1000</v>
      </c>
      <c r="T40" s="9" t="s">
        <v>957</v>
      </c>
      <c r="U40" s="10">
        <v>8</v>
      </c>
      <c r="V40" s="10">
        <v>8</v>
      </c>
      <c r="W40" s="10">
        <v>10</v>
      </c>
      <c r="X40" s="10">
        <v>10</v>
      </c>
      <c r="Y40" s="10">
        <v>10</v>
      </c>
      <c r="Z40" s="10">
        <v>8</v>
      </c>
      <c r="AA40" s="10">
        <v>8</v>
      </c>
      <c r="AB40" s="10">
        <v>10</v>
      </c>
      <c r="AC40" s="10">
        <v>10</v>
      </c>
      <c r="AD40" s="10">
        <v>1000</v>
      </c>
    </row>
    <row r="41" spans="1:30" ht="15" thickBot="1" x14ac:dyDescent="0.35">
      <c r="A41" s="9" t="s">
        <v>958</v>
      </c>
      <c r="B41" s="10">
        <v>3</v>
      </c>
      <c r="C41" s="10">
        <v>3</v>
      </c>
      <c r="D41" s="10">
        <v>1</v>
      </c>
      <c r="E41" s="10">
        <v>1</v>
      </c>
      <c r="F41" s="10">
        <v>1</v>
      </c>
      <c r="G41" s="10">
        <v>3</v>
      </c>
      <c r="H41" s="10">
        <v>3</v>
      </c>
      <c r="I41" s="10">
        <v>1</v>
      </c>
      <c r="J41" s="10">
        <v>1</v>
      </c>
      <c r="K41" s="10">
        <v>1000</v>
      </c>
      <c r="T41" s="9" t="s">
        <v>958</v>
      </c>
      <c r="U41" s="10">
        <v>8</v>
      </c>
      <c r="V41" s="10">
        <v>8</v>
      </c>
      <c r="W41" s="10">
        <v>10</v>
      </c>
      <c r="X41" s="10">
        <v>10</v>
      </c>
      <c r="Y41" s="10">
        <v>10</v>
      </c>
      <c r="Z41" s="10">
        <v>8</v>
      </c>
      <c r="AA41" s="10">
        <v>8</v>
      </c>
      <c r="AB41" s="10">
        <v>10</v>
      </c>
      <c r="AC41" s="10">
        <v>10</v>
      </c>
      <c r="AD41" s="10">
        <v>1000</v>
      </c>
    </row>
    <row r="42" spans="1:30" ht="18.600000000000001" thickBot="1" x14ac:dyDescent="0.35">
      <c r="A42" s="5"/>
      <c r="T42" s="5"/>
    </row>
    <row r="43" spans="1:30" ht="15" thickBot="1" x14ac:dyDescent="0.35">
      <c r="A43" s="9" t="s">
        <v>664</v>
      </c>
      <c r="B43" s="9" t="s">
        <v>956</v>
      </c>
      <c r="C43" s="9" t="s">
        <v>937</v>
      </c>
      <c r="D43" s="9" t="s">
        <v>938</v>
      </c>
      <c r="E43" s="9" t="s">
        <v>939</v>
      </c>
      <c r="F43" s="9" t="s">
        <v>936</v>
      </c>
      <c r="G43" s="9" t="s">
        <v>940</v>
      </c>
      <c r="H43" s="9" t="s">
        <v>941</v>
      </c>
      <c r="I43" s="9" t="s">
        <v>942</v>
      </c>
      <c r="J43" s="9" t="s">
        <v>943</v>
      </c>
      <c r="T43" s="9" t="s">
        <v>664</v>
      </c>
      <c r="U43" s="9" t="s">
        <v>956</v>
      </c>
      <c r="V43" s="9" t="s">
        <v>937</v>
      </c>
      <c r="W43" s="9" t="s">
        <v>938</v>
      </c>
      <c r="X43" s="9" t="s">
        <v>939</v>
      </c>
      <c r="Y43" s="9" t="s">
        <v>936</v>
      </c>
      <c r="Z43" s="9" t="s">
        <v>940</v>
      </c>
      <c r="AA43" s="9" t="s">
        <v>941</v>
      </c>
      <c r="AB43" s="9" t="s">
        <v>942</v>
      </c>
      <c r="AC43" s="9" t="s">
        <v>943</v>
      </c>
    </row>
    <row r="44" spans="1:30" ht="15" thickBot="1" x14ac:dyDescent="0.35">
      <c r="A44" s="9" t="s">
        <v>823</v>
      </c>
      <c r="B44" s="10" t="s">
        <v>665</v>
      </c>
      <c r="C44" s="10" t="s">
        <v>666</v>
      </c>
      <c r="D44" s="10" t="s">
        <v>666</v>
      </c>
      <c r="E44" s="10" t="s">
        <v>666</v>
      </c>
      <c r="F44" s="10" t="s">
        <v>667</v>
      </c>
      <c r="G44" s="10" t="s">
        <v>666</v>
      </c>
      <c r="H44" s="10" t="s">
        <v>666</v>
      </c>
      <c r="I44" s="10" t="s">
        <v>668</v>
      </c>
      <c r="J44" s="10" t="s">
        <v>666</v>
      </c>
      <c r="T44" s="9" t="s">
        <v>823</v>
      </c>
      <c r="U44" s="10" t="s">
        <v>705</v>
      </c>
      <c r="V44" s="10" t="s">
        <v>706</v>
      </c>
      <c r="W44" s="10" t="s">
        <v>707</v>
      </c>
      <c r="X44" s="10" t="s">
        <v>707</v>
      </c>
      <c r="Y44" s="10" t="s">
        <v>708</v>
      </c>
      <c r="Z44" s="10" t="s">
        <v>707</v>
      </c>
      <c r="AA44" s="10" t="s">
        <v>707</v>
      </c>
      <c r="AB44" s="10" t="s">
        <v>709</v>
      </c>
      <c r="AC44" s="10" t="s">
        <v>707</v>
      </c>
    </row>
    <row r="45" spans="1:30" ht="15" thickBot="1" x14ac:dyDescent="0.35">
      <c r="A45" s="9" t="s">
        <v>824</v>
      </c>
      <c r="B45" s="10" t="s">
        <v>669</v>
      </c>
      <c r="C45" s="10" t="s">
        <v>670</v>
      </c>
      <c r="D45" s="10" t="s">
        <v>670</v>
      </c>
      <c r="E45" s="10" t="s">
        <v>670</v>
      </c>
      <c r="F45" s="10" t="s">
        <v>671</v>
      </c>
      <c r="G45" s="10" t="s">
        <v>670</v>
      </c>
      <c r="H45" s="10" t="s">
        <v>670</v>
      </c>
      <c r="I45" s="10" t="s">
        <v>672</v>
      </c>
      <c r="J45" s="10" t="s">
        <v>670</v>
      </c>
      <c r="T45" s="9" t="s">
        <v>824</v>
      </c>
      <c r="U45" s="10" t="s">
        <v>710</v>
      </c>
      <c r="V45" s="10" t="s">
        <v>711</v>
      </c>
      <c r="W45" s="10" t="s">
        <v>712</v>
      </c>
      <c r="X45" s="10" t="s">
        <v>712</v>
      </c>
      <c r="Y45" s="10" t="s">
        <v>713</v>
      </c>
      <c r="Z45" s="10" t="s">
        <v>712</v>
      </c>
      <c r="AA45" s="10" t="s">
        <v>712</v>
      </c>
      <c r="AB45" s="10" t="s">
        <v>714</v>
      </c>
      <c r="AC45" s="10" t="s">
        <v>712</v>
      </c>
    </row>
    <row r="46" spans="1:30" ht="15" thickBot="1" x14ac:dyDescent="0.35">
      <c r="A46" s="9" t="s">
        <v>825</v>
      </c>
      <c r="B46" s="10" t="s">
        <v>673</v>
      </c>
      <c r="C46" s="10" t="s">
        <v>673</v>
      </c>
      <c r="D46" s="10" t="s">
        <v>673</v>
      </c>
      <c r="E46" s="10" t="s">
        <v>673</v>
      </c>
      <c r="F46" s="10" t="s">
        <v>674</v>
      </c>
      <c r="G46" s="10" t="s">
        <v>673</v>
      </c>
      <c r="H46" s="10" t="s">
        <v>673</v>
      </c>
      <c r="I46" s="10" t="s">
        <v>675</v>
      </c>
      <c r="J46" s="10" t="s">
        <v>673</v>
      </c>
      <c r="T46" s="9" t="s">
        <v>825</v>
      </c>
      <c r="U46" s="10" t="s">
        <v>715</v>
      </c>
      <c r="V46" s="10" t="s">
        <v>716</v>
      </c>
      <c r="W46" s="10" t="s">
        <v>673</v>
      </c>
      <c r="X46" s="10" t="s">
        <v>673</v>
      </c>
      <c r="Y46" s="10" t="s">
        <v>717</v>
      </c>
      <c r="Z46" s="10" t="s">
        <v>673</v>
      </c>
      <c r="AA46" s="10" t="s">
        <v>673</v>
      </c>
      <c r="AB46" s="10" t="s">
        <v>718</v>
      </c>
      <c r="AC46" s="10" t="s">
        <v>673</v>
      </c>
    </row>
    <row r="47" spans="1:30" ht="15" thickBot="1" x14ac:dyDescent="0.35">
      <c r="A47" s="9" t="s">
        <v>826</v>
      </c>
      <c r="B47" s="10" t="s">
        <v>676</v>
      </c>
      <c r="C47" s="10" t="s">
        <v>676</v>
      </c>
      <c r="D47" s="10" t="s">
        <v>676</v>
      </c>
      <c r="E47" s="10" t="s">
        <v>676</v>
      </c>
      <c r="F47" s="10" t="s">
        <v>677</v>
      </c>
      <c r="G47" s="10" t="s">
        <v>676</v>
      </c>
      <c r="H47" s="10" t="s">
        <v>676</v>
      </c>
      <c r="I47" s="10" t="s">
        <v>678</v>
      </c>
      <c r="J47" s="10" t="s">
        <v>676</v>
      </c>
      <c r="T47" s="9" t="s">
        <v>826</v>
      </c>
      <c r="U47" s="10" t="s">
        <v>719</v>
      </c>
      <c r="V47" s="10" t="s">
        <v>720</v>
      </c>
      <c r="W47" s="10" t="s">
        <v>676</v>
      </c>
      <c r="X47" s="10" t="s">
        <v>676</v>
      </c>
      <c r="Y47" s="10" t="s">
        <v>721</v>
      </c>
      <c r="Z47" s="10" t="s">
        <v>676</v>
      </c>
      <c r="AA47" s="10" t="s">
        <v>676</v>
      </c>
      <c r="AB47" s="10" t="s">
        <v>722</v>
      </c>
      <c r="AC47" s="10" t="s">
        <v>676</v>
      </c>
    </row>
    <row r="48" spans="1:30" ht="15" thickBot="1" x14ac:dyDescent="0.35">
      <c r="A48" s="9" t="s">
        <v>827</v>
      </c>
      <c r="B48" s="10" t="s">
        <v>679</v>
      </c>
      <c r="C48" s="10" t="s">
        <v>679</v>
      </c>
      <c r="D48" s="10" t="s">
        <v>679</v>
      </c>
      <c r="E48" s="10" t="s">
        <v>679</v>
      </c>
      <c r="F48" s="10" t="s">
        <v>679</v>
      </c>
      <c r="G48" s="10" t="s">
        <v>679</v>
      </c>
      <c r="H48" s="10" t="s">
        <v>679</v>
      </c>
      <c r="I48" s="10" t="s">
        <v>680</v>
      </c>
      <c r="J48" s="10" t="s">
        <v>679</v>
      </c>
      <c r="T48" s="9" t="s">
        <v>827</v>
      </c>
      <c r="U48" s="10" t="s">
        <v>723</v>
      </c>
      <c r="V48" s="10" t="s">
        <v>724</v>
      </c>
      <c r="W48" s="10" t="s">
        <v>679</v>
      </c>
      <c r="X48" s="10" t="s">
        <v>679</v>
      </c>
      <c r="Y48" s="10" t="s">
        <v>725</v>
      </c>
      <c r="Z48" s="10" t="s">
        <v>679</v>
      </c>
      <c r="AA48" s="10" t="s">
        <v>679</v>
      </c>
      <c r="AB48" s="10" t="s">
        <v>726</v>
      </c>
      <c r="AC48" s="10" t="s">
        <v>679</v>
      </c>
    </row>
    <row r="49" spans="1:29" ht="15" thickBot="1" x14ac:dyDescent="0.35">
      <c r="A49" s="9" t="s">
        <v>828</v>
      </c>
      <c r="B49" s="10" t="s">
        <v>681</v>
      </c>
      <c r="C49" s="10" t="s">
        <v>681</v>
      </c>
      <c r="D49" s="10" t="s">
        <v>681</v>
      </c>
      <c r="E49" s="10" t="s">
        <v>681</v>
      </c>
      <c r="F49" s="10" t="s">
        <v>681</v>
      </c>
      <c r="G49" s="10" t="s">
        <v>681</v>
      </c>
      <c r="H49" s="10" t="s">
        <v>681</v>
      </c>
      <c r="I49" s="10" t="s">
        <v>682</v>
      </c>
      <c r="J49" s="10" t="s">
        <v>681</v>
      </c>
      <c r="T49" s="9" t="s">
        <v>828</v>
      </c>
      <c r="U49" s="10" t="s">
        <v>727</v>
      </c>
      <c r="V49" s="10" t="s">
        <v>728</v>
      </c>
      <c r="W49" s="10" t="s">
        <v>681</v>
      </c>
      <c r="X49" s="10" t="s">
        <v>681</v>
      </c>
      <c r="Y49" s="10" t="s">
        <v>729</v>
      </c>
      <c r="Z49" s="10" t="s">
        <v>681</v>
      </c>
      <c r="AA49" s="10" t="s">
        <v>681</v>
      </c>
      <c r="AB49" s="10" t="s">
        <v>730</v>
      </c>
      <c r="AC49" s="10" t="s">
        <v>681</v>
      </c>
    </row>
    <row r="50" spans="1:29" ht="15" thickBot="1" x14ac:dyDescent="0.35">
      <c r="A50" s="9" t="s">
        <v>829</v>
      </c>
      <c r="B50" s="10" t="s">
        <v>683</v>
      </c>
      <c r="C50" s="10" t="s">
        <v>683</v>
      </c>
      <c r="D50" s="10" t="s">
        <v>683</v>
      </c>
      <c r="E50" s="10" t="s">
        <v>683</v>
      </c>
      <c r="F50" s="10" t="s">
        <v>683</v>
      </c>
      <c r="G50" s="10" t="s">
        <v>683</v>
      </c>
      <c r="H50" s="10" t="s">
        <v>683</v>
      </c>
      <c r="I50" s="10" t="s">
        <v>684</v>
      </c>
      <c r="J50" s="10" t="s">
        <v>683</v>
      </c>
      <c r="T50" s="9" t="s">
        <v>829</v>
      </c>
      <c r="U50" s="10" t="s">
        <v>731</v>
      </c>
      <c r="V50" s="10" t="s">
        <v>732</v>
      </c>
      <c r="W50" s="10" t="s">
        <v>683</v>
      </c>
      <c r="X50" s="10" t="s">
        <v>683</v>
      </c>
      <c r="Y50" s="10" t="s">
        <v>683</v>
      </c>
      <c r="Z50" s="10" t="s">
        <v>683</v>
      </c>
      <c r="AA50" s="10" t="s">
        <v>683</v>
      </c>
      <c r="AB50" s="10" t="s">
        <v>733</v>
      </c>
      <c r="AC50" s="10" t="s">
        <v>683</v>
      </c>
    </row>
    <row r="51" spans="1:29" ht="15" thickBot="1" x14ac:dyDescent="0.35">
      <c r="A51" s="9" t="s">
        <v>830</v>
      </c>
      <c r="B51" s="10" t="s">
        <v>685</v>
      </c>
      <c r="C51" s="10" t="s">
        <v>685</v>
      </c>
      <c r="D51" s="10" t="s">
        <v>685</v>
      </c>
      <c r="E51" s="10" t="s">
        <v>685</v>
      </c>
      <c r="F51" s="10" t="s">
        <v>685</v>
      </c>
      <c r="G51" s="10" t="s">
        <v>685</v>
      </c>
      <c r="H51" s="10" t="s">
        <v>685</v>
      </c>
      <c r="I51" s="10" t="s">
        <v>686</v>
      </c>
      <c r="J51" s="10" t="s">
        <v>685</v>
      </c>
      <c r="T51" s="9" t="s">
        <v>830</v>
      </c>
      <c r="U51" s="10" t="s">
        <v>734</v>
      </c>
      <c r="V51" s="10" t="s">
        <v>735</v>
      </c>
      <c r="W51" s="10" t="s">
        <v>685</v>
      </c>
      <c r="X51" s="10" t="s">
        <v>685</v>
      </c>
      <c r="Y51" s="10" t="s">
        <v>685</v>
      </c>
      <c r="Z51" s="10" t="s">
        <v>685</v>
      </c>
      <c r="AA51" s="10" t="s">
        <v>685</v>
      </c>
      <c r="AB51" s="10" t="s">
        <v>736</v>
      </c>
      <c r="AC51" s="10" t="s">
        <v>685</v>
      </c>
    </row>
    <row r="52" spans="1:29" ht="15" thickBot="1" x14ac:dyDescent="0.35">
      <c r="A52" s="9" t="s">
        <v>831</v>
      </c>
      <c r="B52" s="10" t="s">
        <v>687</v>
      </c>
      <c r="C52" s="10" t="s">
        <v>687</v>
      </c>
      <c r="D52" s="10" t="s">
        <v>687</v>
      </c>
      <c r="E52" s="10" t="s">
        <v>687</v>
      </c>
      <c r="F52" s="10" t="s">
        <v>687</v>
      </c>
      <c r="G52" s="10" t="s">
        <v>687</v>
      </c>
      <c r="H52" s="10" t="s">
        <v>687</v>
      </c>
      <c r="I52" s="10" t="s">
        <v>688</v>
      </c>
      <c r="J52" s="10" t="s">
        <v>687</v>
      </c>
      <c r="T52" s="9" t="s">
        <v>831</v>
      </c>
      <c r="U52" s="10" t="s">
        <v>687</v>
      </c>
      <c r="V52" s="10" t="s">
        <v>737</v>
      </c>
      <c r="W52" s="10" t="s">
        <v>687</v>
      </c>
      <c r="X52" s="10" t="s">
        <v>687</v>
      </c>
      <c r="Y52" s="10" t="s">
        <v>687</v>
      </c>
      <c r="Z52" s="10" t="s">
        <v>687</v>
      </c>
      <c r="AA52" s="10" t="s">
        <v>687</v>
      </c>
      <c r="AB52" s="10" t="s">
        <v>738</v>
      </c>
      <c r="AC52" s="10" t="s">
        <v>687</v>
      </c>
    </row>
    <row r="53" spans="1:29" ht="15" thickBot="1" x14ac:dyDescent="0.35">
      <c r="A53" s="9" t="s">
        <v>832</v>
      </c>
      <c r="B53" s="10" t="s">
        <v>689</v>
      </c>
      <c r="C53" s="10" t="s">
        <v>689</v>
      </c>
      <c r="D53" s="10" t="s">
        <v>689</v>
      </c>
      <c r="E53" s="10" t="s">
        <v>689</v>
      </c>
      <c r="F53" s="10" t="s">
        <v>689</v>
      </c>
      <c r="G53" s="10" t="s">
        <v>689</v>
      </c>
      <c r="H53" s="10" t="s">
        <v>689</v>
      </c>
      <c r="I53" s="10" t="s">
        <v>690</v>
      </c>
      <c r="J53" s="10" t="s">
        <v>689</v>
      </c>
      <c r="T53" s="9" t="s">
        <v>832</v>
      </c>
      <c r="U53" s="10" t="s">
        <v>689</v>
      </c>
      <c r="V53" s="10" t="s">
        <v>739</v>
      </c>
      <c r="W53" s="10" t="s">
        <v>689</v>
      </c>
      <c r="X53" s="10" t="s">
        <v>689</v>
      </c>
      <c r="Y53" s="10" t="s">
        <v>689</v>
      </c>
      <c r="Z53" s="10" t="s">
        <v>689</v>
      </c>
      <c r="AA53" s="10" t="s">
        <v>689</v>
      </c>
      <c r="AB53" s="10" t="s">
        <v>740</v>
      </c>
      <c r="AC53" s="10" t="s">
        <v>689</v>
      </c>
    </row>
    <row r="54" spans="1:29" ht="15" thickBot="1" x14ac:dyDescent="0.35">
      <c r="A54" s="9" t="s">
        <v>957</v>
      </c>
      <c r="B54" s="10" t="s">
        <v>691</v>
      </c>
      <c r="C54" s="10" t="s">
        <v>691</v>
      </c>
      <c r="D54" s="10" t="s">
        <v>691</v>
      </c>
      <c r="E54" s="10" t="s">
        <v>691</v>
      </c>
      <c r="F54" s="10" t="s">
        <v>691</v>
      </c>
      <c r="G54" s="10" t="s">
        <v>691</v>
      </c>
      <c r="H54" s="10" t="s">
        <v>691</v>
      </c>
      <c r="I54" s="10" t="s">
        <v>691</v>
      </c>
      <c r="J54" s="10" t="s">
        <v>691</v>
      </c>
      <c r="T54" s="9" t="s">
        <v>957</v>
      </c>
      <c r="U54" s="10" t="s">
        <v>691</v>
      </c>
      <c r="V54" s="10" t="s">
        <v>691</v>
      </c>
      <c r="W54" s="10" t="s">
        <v>691</v>
      </c>
      <c r="X54" s="10" t="s">
        <v>691</v>
      </c>
      <c r="Y54" s="10" t="s">
        <v>691</v>
      </c>
      <c r="Z54" s="10" t="s">
        <v>691</v>
      </c>
      <c r="AA54" s="10" t="s">
        <v>691</v>
      </c>
      <c r="AB54" s="10" t="s">
        <v>691</v>
      </c>
      <c r="AC54" s="10" t="s">
        <v>691</v>
      </c>
    </row>
    <row r="55" spans="1:29" ht="15" thickBot="1" x14ac:dyDescent="0.35">
      <c r="A55" s="9" t="s">
        <v>958</v>
      </c>
      <c r="B55" s="10" t="s">
        <v>692</v>
      </c>
      <c r="C55" s="10" t="s">
        <v>692</v>
      </c>
      <c r="D55" s="10" t="s">
        <v>692</v>
      </c>
      <c r="E55" s="10" t="s">
        <v>692</v>
      </c>
      <c r="F55" s="10" t="s">
        <v>692</v>
      </c>
      <c r="G55" s="10" t="s">
        <v>692</v>
      </c>
      <c r="H55" s="10" t="s">
        <v>692</v>
      </c>
      <c r="I55" s="10" t="s">
        <v>692</v>
      </c>
      <c r="J55" s="10" t="s">
        <v>692</v>
      </c>
      <c r="T55" s="9" t="s">
        <v>958</v>
      </c>
      <c r="U55" s="10" t="s">
        <v>692</v>
      </c>
      <c r="V55" s="10" t="s">
        <v>692</v>
      </c>
      <c r="W55" s="10" t="s">
        <v>692</v>
      </c>
      <c r="X55" s="10" t="s">
        <v>692</v>
      </c>
      <c r="Y55" s="10" t="s">
        <v>692</v>
      </c>
      <c r="Z55" s="10" t="s">
        <v>692</v>
      </c>
      <c r="AA55" s="10" t="s">
        <v>692</v>
      </c>
      <c r="AB55" s="10" t="s">
        <v>692</v>
      </c>
      <c r="AC55" s="10" t="s">
        <v>692</v>
      </c>
    </row>
    <row r="56" spans="1:29" ht="18.600000000000001" thickBot="1" x14ac:dyDescent="0.35">
      <c r="A56" s="5"/>
      <c r="T56" s="5"/>
    </row>
    <row r="57" spans="1:29" ht="15" thickBot="1" x14ac:dyDescent="0.35">
      <c r="A57" s="9" t="s">
        <v>693</v>
      </c>
      <c r="B57" s="9" t="s">
        <v>956</v>
      </c>
      <c r="C57" s="9" t="s">
        <v>937</v>
      </c>
      <c r="D57" s="9" t="s">
        <v>938</v>
      </c>
      <c r="E57" s="9" t="s">
        <v>939</v>
      </c>
      <c r="F57" s="9" t="s">
        <v>936</v>
      </c>
      <c r="G57" s="9" t="s">
        <v>940</v>
      </c>
      <c r="H57" s="9" t="s">
        <v>941</v>
      </c>
      <c r="I57" s="9" t="s">
        <v>942</v>
      </c>
      <c r="J57" s="9" t="s">
        <v>943</v>
      </c>
      <c r="T57" s="9" t="s">
        <v>693</v>
      </c>
      <c r="U57" s="9" t="s">
        <v>956</v>
      </c>
      <c r="V57" s="9" t="s">
        <v>937</v>
      </c>
      <c r="W57" s="9" t="s">
        <v>938</v>
      </c>
      <c r="X57" s="9" t="s">
        <v>939</v>
      </c>
      <c r="Y57" s="9" t="s">
        <v>936</v>
      </c>
      <c r="Z57" s="9" t="s">
        <v>940</v>
      </c>
      <c r="AA57" s="9" t="s">
        <v>941</v>
      </c>
      <c r="AB57" s="9" t="s">
        <v>942</v>
      </c>
      <c r="AC57" s="9" t="s">
        <v>943</v>
      </c>
    </row>
    <row r="58" spans="1:29" ht="15" thickBot="1" x14ac:dyDescent="0.35">
      <c r="A58" s="9" t="s">
        <v>823</v>
      </c>
      <c r="B58" s="10">
        <v>30.6</v>
      </c>
      <c r="C58" s="10">
        <v>11</v>
      </c>
      <c r="D58" s="10">
        <v>11</v>
      </c>
      <c r="E58" s="10">
        <v>11</v>
      </c>
      <c r="F58" s="10">
        <v>15</v>
      </c>
      <c r="G58" s="10">
        <v>11</v>
      </c>
      <c r="H58" s="10">
        <v>11</v>
      </c>
      <c r="I58" s="10">
        <v>914.4</v>
      </c>
      <c r="J58" s="10">
        <v>11</v>
      </c>
      <c r="T58" s="9" t="s">
        <v>823</v>
      </c>
      <c r="U58" s="10">
        <v>30.4</v>
      </c>
      <c r="V58" s="10">
        <v>477.3</v>
      </c>
      <c r="W58" s="10">
        <v>11</v>
      </c>
      <c r="X58" s="10">
        <v>11</v>
      </c>
      <c r="Y58" s="10">
        <v>15</v>
      </c>
      <c r="Z58" s="10">
        <v>11</v>
      </c>
      <c r="AA58" s="10">
        <v>11</v>
      </c>
      <c r="AB58" s="10">
        <v>500.7</v>
      </c>
      <c r="AC58" s="10">
        <v>11</v>
      </c>
    </row>
    <row r="59" spans="1:29" ht="15" thickBot="1" x14ac:dyDescent="0.35">
      <c r="A59" s="9" t="s">
        <v>824</v>
      </c>
      <c r="B59" s="10">
        <v>29.6</v>
      </c>
      <c r="C59" s="10">
        <v>10</v>
      </c>
      <c r="D59" s="10">
        <v>10</v>
      </c>
      <c r="E59" s="10">
        <v>10</v>
      </c>
      <c r="F59" s="10">
        <v>14</v>
      </c>
      <c r="G59" s="10">
        <v>10</v>
      </c>
      <c r="H59" s="10">
        <v>10</v>
      </c>
      <c r="I59" s="10">
        <v>913.4</v>
      </c>
      <c r="J59" s="10">
        <v>10</v>
      </c>
      <c r="T59" s="9" t="s">
        <v>824</v>
      </c>
      <c r="U59" s="10">
        <v>29.4</v>
      </c>
      <c r="V59" s="10">
        <v>476.3</v>
      </c>
      <c r="W59" s="10">
        <v>10</v>
      </c>
      <c r="X59" s="10">
        <v>10</v>
      </c>
      <c r="Y59" s="10">
        <v>14</v>
      </c>
      <c r="Z59" s="10">
        <v>10</v>
      </c>
      <c r="AA59" s="10">
        <v>10</v>
      </c>
      <c r="AB59" s="10">
        <v>499.7</v>
      </c>
      <c r="AC59" s="10">
        <v>10</v>
      </c>
    </row>
    <row r="60" spans="1:29" ht="15" thickBot="1" x14ac:dyDescent="0.35">
      <c r="A60" s="9" t="s">
        <v>825</v>
      </c>
      <c r="B60" s="10">
        <v>9</v>
      </c>
      <c r="C60" s="10">
        <v>9</v>
      </c>
      <c r="D60" s="10">
        <v>9</v>
      </c>
      <c r="E60" s="10">
        <v>9</v>
      </c>
      <c r="F60" s="10">
        <v>13</v>
      </c>
      <c r="G60" s="10">
        <v>9</v>
      </c>
      <c r="H60" s="10">
        <v>9</v>
      </c>
      <c r="I60" s="10">
        <v>912.4</v>
      </c>
      <c r="J60" s="10">
        <v>9</v>
      </c>
      <c r="T60" s="9" t="s">
        <v>825</v>
      </c>
      <c r="U60" s="10">
        <v>28.4</v>
      </c>
      <c r="V60" s="10">
        <v>475.3</v>
      </c>
      <c r="W60" s="10">
        <v>9</v>
      </c>
      <c r="X60" s="10">
        <v>9</v>
      </c>
      <c r="Y60" s="10">
        <v>13</v>
      </c>
      <c r="Z60" s="10">
        <v>9</v>
      </c>
      <c r="AA60" s="10">
        <v>9</v>
      </c>
      <c r="AB60" s="10">
        <v>498.7</v>
      </c>
      <c r="AC60" s="10">
        <v>9</v>
      </c>
    </row>
    <row r="61" spans="1:29" ht="15" thickBot="1" x14ac:dyDescent="0.35">
      <c r="A61" s="9" t="s">
        <v>826</v>
      </c>
      <c r="B61" s="10">
        <v>8</v>
      </c>
      <c r="C61" s="10">
        <v>8</v>
      </c>
      <c r="D61" s="10">
        <v>8</v>
      </c>
      <c r="E61" s="10">
        <v>8</v>
      </c>
      <c r="F61" s="10">
        <v>12</v>
      </c>
      <c r="G61" s="10">
        <v>8</v>
      </c>
      <c r="H61" s="10">
        <v>8</v>
      </c>
      <c r="I61" s="10">
        <v>911.4</v>
      </c>
      <c r="J61" s="10">
        <v>8</v>
      </c>
      <c r="T61" s="9" t="s">
        <v>826</v>
      </c>
      <c r="U61" s="10">
        <v>27.4</v>
      </c>
      <c r="V61" s="10">
        <v>474.3</v>
      </c>
      <c r="W61" s="10">
        <v>8</v>
      </c>
      <c r="X61" s="10">
        <v>8</v>
      </c>
      <c r="Y61" s="10">
        <v>12</v>
      </c>
      <c r="Z61" s="10">
        <v>8</v>
      </c>
      <c r="AA61" s="10">
        <v>8</v>
      </c>
      <c r="AB61" s="10">
        <v>497.7</v>
      </c>
      <c r="AC61" s="10">
        <v>8</v>
      </c>
    </row>
    <row r="62" spans="1:29" ht="15" thickBot="1" x14ac:dyDescent="0.35">
      <c r="A62" s="9" t="s">
        <v>827</v>
      </c>
      <c r="B62" s="10">
        <v>7</v>
      </c>
      <c r="C62" s="10">
        <v>7</v>
      </c>
      <c r="D62" s="10">
        <v>7</v>
      </c>
      <c r="E62" s="10">
        <v>7</v>
      </c>
      <c r="F62" s="10">
        <v>7</v>
      </c>
      <c r="G62" s="10">
        <v>7</v>
      </c>
      <c r="H62" s="10">
        <v>7</v>
      </c>
      <c r="I62" s="10">
        <v>910.4</v>
      </c>
      <c r="J62" s="10">
        <v>7</v>
      </c>
      <c r="T62" s="9" t="s">
        <v>827</v>
      </c>
      <c r="U62" s="10">
        <v>26.4</v>
      </c>
      <c r="V62" s="10">
        <v>473.3</v>
      </c>
      <c r="W62" s="10">
        <v>7</v>
      </c>
      <c r="X62" s="10">
        <v>7</v>
      </c>
      <c r="Y62" s="10">
        <v>11</v>
      </c>
      <c r="Z62" s="10">
        <v>7</v>
      </c>
      <c r="AA62" s="10">
        <v>7</v>
      </c>
      <c r="AB62" s="10">
        <v>496.7</v>
      </c>
      <c r="AC62" s="10">
        <v>7</v>
      </c>
    </row>
    <row r="63" spans="1:29" ht="15" thickBot="1" x14ac:dyDescent="0.35">
      <c r="A63" s="9" t="s">
        <v>828</v>
      </c>
      <c r="B63" s="10">
        <v>6</v>
      </c>
      <c r="C63" s="10">
        <v>6</v>
      </c>
      <c r="D63" s="10">
        <v>6</v>
      </c>
      <c r="E63" s="10">
        <v>6</v>
      </c>
      <c r="F63" s="10">
        <v>6</v>
      </c>
      <c r="G63" s="10">
        <v>6</v>
      </c>
      <c r="H63" s="10">
        <v>6</v>
      </c>
      <c r="I63" s="10">
        <v>909.3</v>
      </c>
      <c r="J63" s="10">
        <v>6</v>
      </c>
      <c r="T63" s="9" t="s">
        <v>828</v>
      </c>
      <c r="U63" s="10">
        <v>25.4</v>
      </c>
      <c r="V63" s="10">
        <v>472.3</v>
      </c>
      <c r="W63" s="10">
        <v>6</v>
      </c>
      <c r="X63" s="10">
        <v>6</v>
      </c>
      <c r="Y63" s="10">
        <v>10</v>
      </c>
      <c r="Z63" s="10">
        <v>6</v>
      </c>
      <c r="AA63" s="10">
        <v>6</v>
      </c>
      <c r="AB63" s="10">
        <v>495.7</v>
      </c>
      <c r="AC63" s="10">
        <v>6</v>
      </c>
    </row>
    <row r="64" spans="1:29" ht="15" thickBot="1" x14ac:dyDescent="0.35">
      <c r="A64" s="9" t="s">
        <v>829</v>
      </c>
      <c r="B64" s="10">
        <v>5</v>
      </c>
      <c r="C64" s="10">
        <v>5</v>
      </c>
      <c r="D64" s="10">
        <v>5</v>
      </c>
      <c r="E64" s="10">
        <v>5</v>
      </c>
      <c r="F64" s="10">
        <v>5</v>
      </c>
      <c r="G64" s="10">
        <v>5</v>
      </c>
      <c r="H64" s="10">
        <v>5</v>
      </c>
      <c r="I64" s="10">
        <v>908.3</v>
      </c>
      <c r="J64" s="10">
        <v>5</v>
      </c>
      <c r="T64" s="9" t="s">
        <v>829</v>
      </c>
      <c r="U64" s="10">
        <v>24.4</v>
      </c>
      <c r="V64" s="10">
        <v>471.3</v>
      </c>
      <c r="W64" s="10">
        <v>5</v>
      </c>
      <c r="X64" s="10">
        <v>5</v>
      </c>
      <c r="Y64" s="10">
        <v>5</v>
      </c>
      <c r="Z64" s="10">
        <v>5</v>
      </c>
      <c r="AA64" s="10">
        <v>5</v>
      </c>
      <c r="AB64" s="10">
        <v>494.7</v>
      </c>
      <c r="AC64" s="10">
        <v>5</v>
      </c>
    </row>
    <row r="65" spans="1:33" ht="15" thickBot="1" x14ac:dyDescent="0.35">
      <c r="A65" s="9" t="s">
        <v>830</v>
      </c>
      <c r="B65" s="10">
        <v>4</v>
      </c>
      <c r="C65" s="10">
        <v>4</v>
      </c>
      <c r="D65" s="10">
        <v>4</v>
      </c>
      <c r="E65" s="10">
        <v>4</v>
      </c>
      <c r="F65" s="10">
        <v>4</v>
      </c>
      <c r="G65" s="10">
        <v>4</v>
      </c>
      <c r="H65" s="10">
        <v>4</v>
      </c>
      <c r="I65" s="10">
        <v>907.3</v>
      </c>
      <c r="J65" s="10">
        <v>4</v>
      </c>
      <c r="T65" s="9" t="s">
        <v>830</v>
      </c>
      <c r="U65" s="10">
        <v>23.4</v>
      </c>
      <c r="V65" s="10">
        <v>470.3</v>
      </c>
      <c r="W65" s="10">
        <v>4</v>
      </c>
      <c r="X65" s="10">
        <v>4</v>
      </c>
      <c r="Y65" s="10">
        <v>4</v>
      </c>
      <c r="Z65" s="10">
        <v>4</v>
      </c>
      <c r="AA65" s="10">
        <v>4</v>
      </c>
      <c r="AB65" s="10">
        <v>493.7</v>
      </c>
      <c r="AC65" s="10">
        <v>4</v>
      </c>
    </row>
    <row r="66" spans="1:33" ht="15" thickBot="1" x14ac:dyDescent="0.35">
      <c r="A66" s="9" t="s">
        <v>831</v>
      </c>
      <c r="B66" s="10">
        <v>3</v>
      </c>
      <c r="C66" s="10">
        <v>3</v>
      </c>
      <c r="D66" s="10">
        <v>3</v>
      </c>
      <c r="E66" s="10">
        <v>3</v>
      </c>
      <c r="F66" s="10">
        <v>3</v>
      </c>
      <c r="G66" s="10">
        <v>3</v>
      </c>
      <c r="H66" s="10">
        <v>3</v>
      </c>
      <c r="I66" s="10">
        <v>906.3</v>
      </c>
      <c r="J66" s="10">
        <v>3</v>
      </c>
      <c r="T66" s="9" t="s">
        <v>831</v>
      </c>
      <c r="U66" s="10">
        <v>3</v>
      </c>
      <c r="V66" s="10">
        <v>469.3</v>
      </c>
      <c r="W66" s="10">
        <v>3</v>
      </c>
      <c r="X66" s="10">
        <v>3</v>
      </c>
      <c r="Y66" s="10">
        <v>3</v>
      </c>
      <c r="Z66" s="10">
        <v>3</v>
      </c>
      <c r="AA66" s="10">
        <v>3</v>
      </c>
      <c r="AB66" s="10">
        <v>492.7</v>
      </c>
      <c r="AC66" s="10">
        <v>3</v>
      </c>
    </row>
    <row r="67" spans="1:33" ht="15" thickBot="1" x14ac:dyDescent="0.35">
      <c r="A67" s="9" t="s">
        <v>832</v>
      </c>
      <c r="B67" s="10">
        <v>2</v>
      </c>
      <c r="C67" s="10">
        <v>2</v>
      </c>
      <c r="D67" s="10">
        <v>2</v>
      </c>
      <c r="E67" s="10">
        <v>2</v>
      </c>
      <c r="F67" s="10">
        <v>2</v>
      </c>
      <c r="G67" s="10">
        <v>2</v>
      </c>
      <c r="H67" s="10">
        <v>2</v>
      </c>
      <c r="I67" s="10">
        <v>905.3</v>
      </c>
      <c r="J67" s="10">
        <v>2</v>
      </c>
      <c r="T67" s="9" t="s">
        <v>832</v>
      </c>
      <c r="U67" s="10">
        <v>2</v>
      </c>
      <c r="V67" s="10">
        <v>468.3</v>
      </c>
      <c r="W67" s="10">
        <v>2</v>
      </c>
      <c r="X67" s="10">
        <v>2</v>
      </c>
      <c r="Y67" s="10">
        <v>2</v>
      </c>
      <c r="Z67" s="10">
        <v>2</v>
      </c>
      <c r="AA67" s="10">
        <v>2</v>
      </c>
      <c r="AB67" s="10">
        <v>491.7</v>
      </c>
      <c r="AC67" s="10">
        <v>2</v>
      </c>
    </row>
    <row r="68" spans="1:33" ht="15" thickBot="1" x14ac:dyDescent="0.35">
      <c r="A68" s="9" t="s">
        <v>957</v>
      </c>
      <c r="B68" s="10">
        <v>1</v>
      </c>
      <c r="C68" s="10">
        <v>1</v>
      </c>
      <c r="D68" s="10">
        <v>1</v>
      </c>
      <c r="E68" s="10">
        <v>1</v>
      </c>
      <c r="F68" s="10">
        <v>1</v>
      </c>
      <c r="G68" s="10">
        <v>1</v>
      </c>
      <c r="H68" s="10">
        <v>1</v>
      </c>
      <c r="I68" s="10">
        <v>1</v>
      </c>
      <c r="J68" s="10">
        <v>1</v>
      </c>
      <c r="T68" s="9" t="s">
        <v>957</v>
      </c>
      <c r="U68" s="10">
        <v>1</v>
      </c>
      <c r="V68" s="10">
        <v>1</v>
      </c>
      <c r="W68" s="10">
        <v>1</v>
      </c>
      <c r="X68" s="10">
        <v>1</v>
      </c>
      <c r="Y68" s="10">
        <v>1</v>
      </c>
      <c r="Z68" s="10">
        <v>1</v>
      </c>
      <c r="AA68" s="10">
        <v>1</v>
      </c>
      <c r="AB68" s="10">
        <v>1</v>
      </c>
      <c r="AC68" s="10">
        <v>1</v>
      </c>
    </row>
    <row r="69" spans="1:33" ht="15" thickBot="1" x14ac:dyDescent="0.35">
      <c r="A69" s="9" t="s">
        <v>958</v>
      </c>
      <c r="B69" s="10">
        <v>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T69" s="9" t="s">
        <v>958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</row>
    <row r="70" spans="1:33" ht="18.600000000000001" thickBot="1" x14ac:dyDescent="0.35">
      <c r="A70" s="5"/>
      <c r="T70" s="5"/>
    </row>
    <row r="71" spans="1:33" ht="15" thickBot="1" x14ac:dyDescent="0.35">
      <c r="A71" s="9" t="s">
        <v>694</v>
      </c>
      <c r="B71" s="9" t="s">
        <v>956</v>
      </c>
      <c r="C71" s="9" t="s">
        <v>937</v>
      </c>
      <c r="D71" s="9" t="s">
        <v>938</v>
      </c>
      <c r="E71" s="9" t="s">
        <v>939</v>
      </c>
      <c r="F71" s="9" t="s">
        <v>936</v>
      </c>
      <c r="G71" s="9" t="s">
        <v>940</v>
      </c>
      <c r="H71" s="9" t="s">
        <v>941</v>
      </c>
      <c r="I71" s="9" t="s">
        <v>942</v>
      </c>
      <c r="J71" s="9" t="s">
        <v>943</v>
      </c>
      <c r="K71" s="9" t="s">
        <v>910</v>
      </c>
      <c r="L71" s="9" t="s">
        <v>913</v>
      </c>
      <c r="M71" s="9" t="s">
        <v>911</v>
      </c>
      <c r="N71" s="9" t="s">
        <v>912</v>
      </c>
      <c r="T71" s="9" t="s">
        <v>694</v>
      </c>
      <c r="U71" s="9" t="s">
        <v>956</v>
      </c>
      <c r="V71" s="9" t="s">
        <v>937</v>
      </c>
      <c r="W71" s="9" t="s">
        <v>938</v>
      </c>
      <c r="X71" s="9" t="s">
        <v>939</v>
      </c>
      <c r="Y71" s="9" t="s">
        <v>936</v>
      </c>
      <c r="Z71" s="9" t="s">
        <v>940</v>
      </c>
      <c r="AA71" s="9" t="s">
        <v>941</v>
      </c>
      <c r="AB71" s="9" t="s">
        <v>942</v>
      </c>
      <c r="AC71" s="9" t="s">
        <v>943</v>
      </c>
      <c r="AD71" s="9" t="s">
        <v>910</v>
      </c>
      <c r="AE71" s="9" t="s">
        <v>913</v>
      </c>
      <c r="AF71" s="9" t="s">
        <v>911</v>
      </c>
      <c r="AG71" s="9" t="s">
        <v>912</v>
      </c>
    </row>
    <row r="72" spans="1:33" ht="15" thickBot="1" x14ac:dyDescent="0.35">
      <c r="A72" s="9" t="s">
        <v>823</v>
      </c>
      <c r="B72" s="10">
        <v>30.6</v>
      </c>
      <c r="C72" s="10">
        <v>4</v>
      </c>
      <c r="D72" s="10">
        <v>2</v>
      </c>
      <c r="E72" s="10">
        <v>7</v>
      </c>
      <c r="F72" s="10">
        <v>13</v>
      </c>
      <c r="G72" s="10">
        <v>4</v>
      </c>
      <c r="H72" s="10">
        <v>11</v>
      </c>
      <c r="I72" s="10">
        <v>905.3</v>
      </c>
      <c r="J72" s="10">
        <v>2</v>
      </c>
      <c r="K72" s="10">
        <v>979</v>
      </c>
      <c r="L72" s="10">
        <v>1000</v>
      </c>
      <c r="M72" s="10">
        <v>21</v>
      </c>
      <c r="N72" s="10">
        <v>2.1</v>
      </c>
      <c r="T72" s="9" t="s">
        <v>823</v>
      </c>
      <c r="U72" s="10">
        <v>2</v>
      </c>
      <c r="V72" s="10">
        <v>475.3</v>
      </c>
      <c r="W72" s="10">
        <v>11</v>
      </c>
      <c r="X72" s="10">
        <v>6</v>
      </c>
      <c r="Y72" s="10">
        <v>4</v>
      </c>
      <c r="Z72" s="10">
        <v>9</v>
      </c>
      <c r="AA72" s="10">
        <v>2</v>
      </c>
      <c r="AB72" s="10">
        <v>500.7</v>
      </c>
      <c r="AC72" s="10">
        <v>11</v>
      </c>
      <c r="AD72" s="10">
        <v>1020.9</v>
      </c>
      <c r="AE72" s="10">
        <v>1000</v>
      </c>
      <c r="AF72" s="10">
        <v>-20.9</v>
      </c>
      <c r="AG72" s="10">
        <v>-2.09</v>
      </c>
    </row>
    <row r="73" spans="1:33" ht="15" thickBot="1" x14ac:dyDescent="0.35">
      <c r="A73" s="9" t="s">
        <v>824</v>
      </c>
      <c r="B73" s="10">
        <v>30.6</v>
      </c>
      <c r="C73" s="10">
        <v>4</v>
      </c>
      <c r="D73" s="10">
        <v>3</v>
      </c>
      <c r="E73" s="10">
        <v>10</v>
      </c>
      <c r="F73" s="10">
        <v>14</v>
      </c>
      <c r="G73" s="10">
        <v>4</v>
      </c>
      <c r="H73" s="10">
        <v>11</v>
      </c>
      <c r="I73" s="10">
        <v>906.3</v>
      </c>
      <c r="J73" s="10">
        <v>4</v>
      </c>
      <c r="K73" s="10">
        <v>987</v>
      </c>
      <c r="L73" s="10">
        <v>1000</v>
      </c>
      <c r="M73" s="10">
        <v>13</v>
      </c>
      <c r="N73" s="10">
        <v>1.3</v>
      </c>
      <c r="T73" s="9" t="s">
        <v>824</v>
      </c>
      <c r="U73" s="10">
        <v>2</v>
      </c>
      <c r="V73" s="10">
        <v>475.3</v>
      </c>
      <c r="W73" s="10">
        <v>10</v>
      </c>
      <c r="X73" s="10">
        <v>3</v>
      </c>
      <c r="Y73" s="10">
        <v>3</v>
      </c>
      <c r="Z73" s="10">
        <v>9</v>
      </c>
      <c r="AA73" s="10">
        <v>2</v>
      </c>
      <c r="AB73" s="10">
        <v>499.7</v>
      </c>
      <c r="AC73" s="10">
        <v>9</v>
      </c>
      <c r="AD73" s="10">
        <v>1012.9</v>
      </c>
      <c r="AE73" s="10">
        <v>1000</v>
      </c>
      <c r="AF73" s="10">
        <v>-12.9</v>
      </c>
      <c r="AG73" s="10">
        <v>-1.29</v>
      </c>
    </row>
    <row r="74" spans="1:33" ht="15" thickBot="1" x14ac:dyDescent="0.35">
      <c r="A74" s="9" t="s">
        <v>825</v>
      </c>
      <c r="B74" s="10">
        <v>30.6</v>
      </c>
      <c r="C74" s="10">
        <v>4</v>
      </c>
      <c r="D74" s="10">
        <v>4</v>
      </c>
      <c r="E74" s="10">
        <v>11</v>
      </c>
      <c r="F74" s="10">
        <v>15</v>
      </c>
      <c r="G74" s="10">
        <v>4</v>
      </c>
      <c r="H74" s="10">
        <v>11</v>
      </c>
      <c r="I74" s="10">
        <v>907.3</v>
      </c>
      <c r="J74" s="10">
        <v>4</v>
      </c>
      <c r="K74" s="10">
        <v>991.1</v>
      </c>
      <c r="L74" s="10">
        <v>1000</v>
      </c>
      <c r="M74" s="10">
        <v>8.9</v>
      </c>
      <c r="N74" s="10">
        <v>0.89</v>
      </c>
      <c r="T74" s="9" t="s">
        <v>825</v>
      </c>
      <c r="U74" s="10">
        <v>2</v>
      </c>
      <c r="V74" s="10">
        <v>475.3</v>
      </c>
      <c r="W74" s="10">
        <v>9</v>
      </c>
      <c r="X74" s="10">
        <v>2</v>
      </c>
      <c r="Y74" s="10">
        <v>2</v>
      </c>
      <c r="Z74" s="10">
        <v>9</v>
      </c>
      <c r="AA74" s="10">
        <v>2</v>
      </c>
      <c r="AB74" s="10">
        <v>498.7</v>
      </c>
      <c r="AC74" s="10">
        <v>9</v>
      </c>
      <c r="AD74" s="10">
        <v>1008.9</v>
      </c>
      <c r="AE74" s="10">
        <v>1000</v>
      </c>
      <c r="AF74" s="10">
        <v>-8.9</v>
      </c>
      <c r="AG74" s="10">
        <v>-0.89</v>
      </c>
    </row>
    <row r="75" spans="1:33" ht="15" thickBot="1" x14ac:dyDescent="0.35">
      <c r="A75" s="9" t="s">
        <v>826</v>
      </c>
      <c r="B75" s="10">
        <v>30.6</v>
      </c>
      <c r="C75" s="10">
        <v>5</v>
      </c>
      <c r="D75" s="10">
        <v>7</v>
      </c>
      <c r="E75" s="10">
        <v>6</v>
      </c>
      <c r="F75" s="10">
        <v>5</v>
      </c>
      <c r="G75" s="10">
        <v>5</v>
      </c>
      <c r="H75" s="10">
        <v>11</v>
      </c>
      <c r="I75" s="10">
        <v>908.3</v>
      </c>
      <c r="J75" s="10">
        <v>5</v>
      </c>
      <c r="K75" s="10">
        <v>983</v>
      </c>
      <c r="L75" s="10">
        <v>1000</v>
      </c>
      <c r="M75" s="10">
        <v>17</v>
      </c>
      <c r="N75" s="10">
        <v>1.7</v>
      </c>
      <c r="T75" s="9" t="s">
        <v>826</v>
      </c>
      <c r="U75" s="10">
        <v>2</v>
      </c>
      <c r="V75" s="10">
        <v>474.3</v>
      </c>
      <c r="W75" s="10">
        <v>6</v>
      </c>
      <c r="X75" s="10">
        <v>7</v>
      </c>
      <c r="Y75" s="10">
        <v>12</v>
      </c>
      <c r="Z75" s="10">
        <v>8</v>
      </c>
      <c r="AA75" s="10">
        <v>2</v>
      </c>
      <c r="AB75" s="10">
        <v>497.7</v>
      </c>
      <c r="AC75" s="10">
        <v>8</v>
      </c>
      <c r="AD75" s="10">
        <v>1016.9</v>
      </c>
      <c r="AE75" s="10">
        <v>1000</v>
      </c>
      <c r="AF75" s="10">
        <v>-16.899999999999999</v>
      </c>
      <c r="AG75" s="10">
        <v>-1.69</v>
      </c>
    </row>
    <row r="76" spans="1:33" ht="15" thickBot="1" x14ac:dyDescent="0.35">
      <c r="A76" s="9" t="s">
        <v>827</v>
      </c>
      <c r="B76" s="10">
        <v>30.6</v>
      </c>
      <c r="C76" s="10">
        <v>6</v>
      </c>
      <c r="D76" s="10">
        <v>8</v>
      </c>
      <c r="E76" s="10">
        <v>8</v>
      </c>
      <c r="F76" s="10">
        <v>7</v>
      </c>
      <c r="G76" s="10">
        <v>6</v>
      </c>
      <c r="H76" s="10">
        <v>11</v>
      </c>
      <c r="I76" s="10">
        <v>909.3</v>
      </c>
      <c r="J76" s="10">
        <v>6</v>
      </c>
      <c r="K76" s="10">
        <v>992.1</v>
      </c>
      <c r="L76" s="10">
        <v>1000</v>
      </c>
      <c r="M76" s="10">
        <v>7.9</v>
      </c>
      <c r="N76" s="10">
        <v>0.79</v>
      </c>
      <c r="T76" s="9" t="s">
        <v>827</v>
      </c>
      <c r="U76" s="10">
        <v>2</v>
      </c>
      <c r="V76" s="10">
        <v>473.3</v>
      </c>
      <c r="W76" s="10">
        <v>5</v>
      </c>
      <c r="X76" s="10">
        <v>5</v>
      </c>
      <c r="Y76" s="10">
        <v>10</v>
      </c>
      <c r="Z76" s="10">
        <v>7</v>
      </c>
      <c r="AA76" s="10">
        <v>2</v>
      </c>
      <c r="AB76" s="10">
        <v>496.7</v>
      </c>
      <c r="AC76" s="10">
        <v>7</v>
      </c>
      <c r="AD76" s="10">
        <v>1007.9</v>
      </c>
      <c r="AE76" s="10">
        <v>1000</v>
      </c>
      <c r="AF76" s="10">
        <v>-7.9</v>
      </c>
      <c r="AG76" s="10">
        <v>-0.79</v>
      </c>
    </row>
    <row r="77" spans="1:33" ht="15" thickBot="1" x14ac:dyDescent="0.35">
      <c r="A77" s="9" t="s">
        <v>828</v>
      </c>
      <c r="B77" s="10">
        <v>30.6</v>
      </c>
      <c r="C77" s="10">
        <v>7</v>
      </c>
      <c r="D77" s="10">
        <v>9</v>
      </c>
      <c r="E77" s="10">
        <v>9</v>
      </c>
      <c r="F77" s="10">
        <v>7</v>
      </c>
      <c r="G77" s="10">
        <v>7</v>
      </c>
      <c r="H77" s="10">
        <v>11</v>
      </c>
      <c r="I77" s="10">
        <v>910.4</v>
      </c>
      <c r="J77" s="10">
        <v>9</v>
      </c>
      <c r="K77" s="10">
        <v>1000.1</v>
      </c>
      <c r="L77" s="10">
        <v>1000</v>
      </c>
      <c r="M77" s="10">
        <v>-0.1</v>
      </c>
      <c r="N77" s="10">
        <v>-0.01</v>
      </c>
      <c r="T77" s="9" t="s">
        <v>828</v>
      </c>
      <c r="U77" s="10">
        <v>2</v>
      </c>
      <c r="V77" s="10">
        <v>472.3</v>
      </c>
      <c r="W77" s="10">
        <v>4</v>
      </c>
      <c r="X77" s="10">
        <v>4</v>
      </c>
      <c r="Y77" s="10">
        <v>10</v>
      </c>
      <c r="Z77" s="10">
        <v>6</v>
      </c>
      <c r="AA77" s="10">
        <v>2</v>
      </c>
      <c r="AB77" s="10">
        <v>495.7</v>
      </c>
      <c r="AC77" s="10">
        <v>4</v>
      </c>
      <c r="AD77" s="10">
        <v>999.9</v>
      </c>
      <c r="AE77" s="10">
        <v>1000</v>
      </c>
      <c r="AF77" s="10">
        <v>0.1</v>
      </c>
      <c r="AG77" s="10">
        <v>0.01</v>
      </c>
    </row>
    <row r="78" spans="1:33" ht="15" thickBot="1" x14ac:dyDescent="0.35">
      <c r="A78" s="9" t="s">
        <v>829</v>
      </c>
      <c r="B78" s="10">
        <v>30.6</v>
      </c>
      <c r="C78" s="10">
        <v>9</v>
      </c>
      <c r="D78" s="10">
        <v>9</v>
      </c>
      <c r="E78" s="10">
        <v>8</v>
      </c>
      <c r="F78" s="10">
        <v>13</v>
      </c>
      <c r="G78" s="10">
        <v>9</v>
      </c>
      <c r="H78" s="10">
        <v>11</v>
      </c>
      <c r="I78" s="10">
        <v>912.4</v>
      </c>
      <c r="J78" s="10">
        <v>9</v>
      </c>
      <c r="K78" s="10">
        <v>1011.1</v>
      </c>
      <c r="L78" s="10">
        <v>1000</v>
      </c>
      <c r="M78" s="10">
        <v>-11.1</v>
      </c>
      <c r="N78" s="10">
        <v>-1.1100000000000001</v>
      </c>
      <c r="T78" s="9" t="s">
        <v>829</v>
      </c>
      <c r="U78" s="10">
        <v>2</v>
      </c>
      <c r="V78" s="10">
        <v>470.3</v>
      </c>
      <c r="W78" s="10">
        <v>4</v>
      </c>
      <c r="X78" s="10">
        <v>5</v>
      </c>
      <c r="Y78" s="10">
        <v>4</v>
      </c>
      <c r="Z78" s="10">
        <v>4</v>
      </c>
      <c r="AA78" s="10">
        <v>2</v>
      </c>
      <c r="AB78" s="10">
        <v>493.7</v>
      </c>
      <c r="AC78" s="10">
        <v>4</v>
      </c>
      <c r="AD78" s="10">
        <v>989</v>
      </c>
      <c r="AE78" s="10">
        <v>1000</v>
      </c>
      <c r="AF78" s="10">
        <v>11</v>
      </c>
      <c r="AG78" s="10">
        <v>1.1000000000000001</v>
      </c>
    </row>
    <row r="79" spans="1:33" ht="15" thickBot="1" x14ac:dyDescent="0.35">
      <c r="A79" s="9" t="s">
        <v>830</v>
      </c>
      <c r="B79" s="10">
        <v>30.6</v>
      </c>
      <c r="C79" s="10">
        <v>9</v>
      </c>
      <c r="D79" s="10">
        <v>9</v>
      </c>
      <c r="E79" s="10">
        <v>9</v>
      </c>
      <c r="F79" s="10">
        <v>13</v>
      </c>
      <c r="G79" s="10">
        <v>9</v>
      </c>
      <c r="H79" s="10">
        <v>11</v>
      </c>
      <c r="I79" s="10">
        <v>912.4</v>
      </c>
      <c r="J79" s="10">
        <v>9</v>
      </c>
      <c r="K79" s="10">
        <v>1012.1</v>
      </c>
      <c r="L79" s="10">
        <v>1000</v>
      </c>
      <c r="M79" s="10">
        <v>-12.1</v>
      </c>
      <c r="N79" s="10">
        <v>-1.21</v>
      </c>
      <c r="T79" s="9" t="s">
        <v>830</v>
      </c>
      <c r="U79" s="10">
        <v>2</v>
      </c>
      <c r="V79" s="10">
        <v>470.3</v>
      </c>
      <c r="W79" s="10">
        <v>4</v>
      </c>
      <c r="X79" s="10">
        <v>4</v>
      </c>
      <c r="Y79" s="10">
        <v>4</v>
      </c>
      <c r="Z79" s="10">
        <v>4</v>
      </c>
      <c r="AA79" s="10">
        <v>2</v>
      </c>
      <c r="AB79" s="10">
        <v>493.7</v>
      </c>
      <c r="AC79" s="10">
        <v>4</v>
      </c>
      <c r="AD79" s="10">
        <v>988</v>
      </c>
      <c r="AE79" s="10">
        <v>1000</v>
      </c>
      <c r="AF79" s="10">
        <v>12</v>
      </c>
      <c r="AG79" s="10">
        <v>1.2</v>
      </c>
    </row>
    <row r="80" spans="1:33" ht="15" thickBot="1" x14ac:dyDescent="0.35">
      <c r="A80" s="9" t="s">
        <v>831</v>
      </c>
      <c r="B80" s="10">
        <v>30.6</v>
      </c>
      <c r="C80" s="10">
        <v>10</v>
      </c>
      <c r="D80" s="10">
        <v>11</v>
      </c>
      <c r="E80" s="10">
        <v>11</v>
      </c>
      <c r="F80" s="10">
        <v>14</v>
      </c>
      <c r="G80" s="10">
        <v>10</v>
      </c>
      <c r="H80" s="10">
        <v>11</v>
      </c>
      <c r="I80" s="10">
        <v>913.4</v>
      </c>
      <c r="J80" s="10">
        <v>10</v>
      </c>
      <c r="K80" s="10">
        <v>1021.1</v>
      </c>
      <c r="L80" s="10">
        <v>1000</v>
      </c>
      <c r="M80" s="10">
        <v>-21.1</v>
      </c>
      <c r="N80" s="10">
        <v>-2.11</v>
      </c>
      <c r="T80" s="9" t="s">
        <v>831</v>
      </c>
      <c r="U80" s="10">
        <v>2</v>
      </c>
      <c r="V80" s="10">
        <v>469.3</v>
      </c>
      <c r="W80" s="10">
        <v>2</v>
      </c>
      <c r="X80" s="10">
        <v>2</v>
      </c>
      <c r="Y80" s="10">
        <v>3</v>
      </c>
      <c r="Z80" s="10">
        <v>3</v>
      </c>
      <c r="AA80" s="10">
        <v>2</v>
      </c>
      <c r="AB80" s="10">
        <v>492.7</v>
      </c>
      <c r="AC80" s="10">
        <v>3</v>
      </c>
      <c r="AD80" s="10">
        <v>979</v>
      </c>
      <c r="AE80" s="10">
        <v>1000</v>
      </c>
      <c r="AF80" s="10">
        <v>21</v>
      </c>
      <c r="AG80" s="10">
        <v>2.1</v>
      </c>
    </row>
    <row r="81" spans="1:33" ht="15" thickBot="1" x14ac:dyDescent="0.35">
      <c r="A81" s="9" t="s">
        <v>832</v>
      </c>
      <c r="B81" s="10">
        <v>30.6</v>
      </c>
      <c r="C81" s="10">
        <v>11</v>
      </c>
      <c r="D81" s="10">
        <v>11</v>
      </c>
      <c r="E81" s="10">
        <v>11</v>
      </c>
      <c r="F81" s="10">
        <v>15</v>
      </c>
      <c r="G81" s="10">
        <v>11</v>
      </c>
      <c r="H81" s="10">
        <v>11</v>
      </c>
      <c r="I81" s="10">
        <v>914.4</v>
      </c>
      <c r="J81" s="10">
        <v>11</v>
      </c>
      <c r="K81" s="10">
        <v>1026.2</v>
      </c>
      <c r="L81" s="10">
        <v>1000</v>
      </c>
      <c r="M81" s="10">
        <v>-26.2</v>
      </c>
      <c r="N81" s="10">
        <v>-2.62</v>
      </c>
      <c r="T81" s="9" t="s">
        <v>832</v>
      </c>
      <c r="U81" s="10">
        <v>2</v>
      </c>
      <c r="V81" s="10">
        <v>468.3</v>
      </c>
      <c r="W81" s="10">
        <v>2</v>
      </c>
      <c r="X81" s="10">
        <v>2</v>
      </c>
      <c r="Y81" s="10">
        <v>2</v>
      </c>
      <c r="Z81" s="10">
        <v>2</v>
      </c>
      <c r="AA81" s="10">
        <v>2</v>
      </c>
      <c r="AB81" s="10">
        <v>491.7</v>
      </c>
      <c r="AC81" s="10">
        <v>2</v>
      </c>
      <c r="AD81" s="10">
        <v>974</v>
      </c>
      <c r="AE81" s="10">
        <v>1000</v>
      </c>
      <c r="AF81" s="10">
        <v>26</v>
      </c>
      <c r="AG81" s="10">
        <v>2.6</v>
      </c>
    </row>
    <row r="82" spans="1:33" ht="15" thickBot="1" x14ac:dyDescent="0.35">
      <c r="A82" s="9" t="s">
        <v>957</v>
      </c>
      <c r="B82" s="10">
        <v>9</v>
      </c>
      <c r="C82" s="10">
        <v>9</v>
      </c>
      <c r="D82" s="10">
        <v>11</v>
      </c>
      <c r="E82" s="10">
        <v>11</v>
      </c>
      <c r="F82" s="10">
        <v>15</v>
      </c>
      <c r="G82" s="10">
        <v>9</v>
      </c>
      <c r="H82" s="10">
        <v>9</v>
      </c>
      <c r="I82" s="10">
        <v>914.4</v>
      </c>
      <c r="J82" s="10">
        <v>11</v>
      </c>
      <c r="K82" s="10">
        <v>998.6</v>
      </c>
      <c r="L82" s="10">
        <v>1000</v>
      </c>
      <c r="M82" s="10">
        <v>1.4</v>
      </c>
      <c r="N82" s="10">
        <v>0.14000000000000001</v>
      </c>
      <c r="T82" s="9" t="s">
        <v>957</v>
      </c>
      <c r="U82" s="10">
        <v>23.4</v>
      </c>
      <c r="V82" s="10">
        <v>470.3</v>
      </c>
      <c r="W82" s="10">
        <v>2</v>
      </c>
      <c r="X82" s="10">
        <v>2</v>
      </c>
      <c r="Y82" s="10">
        <v>2</v>
      </c>
      <c r="Z82" s="10">
        <v>4</v>
      </c>
      <c r="AA82" s="10">
        <v>4</v>
      </c>
      <c r="AB82" s="10">
        <v>491.7</v>
      </c>
      <c r="AC82" s="10">
        <v>2</v>
      </c>
      <c r="AD82" s="10">
        <v>1001.4</v>
      </c>
      <c r="AE82" s="10">
        <v>1000</v>
      </c>
      <c r="AF82" s="10">
        <v>-1.4</v>
      </c>
      <c r="AG82" s="10">
        <v>-0.14000000000000001</v>
      </c>
    </row>
    <row r="83" spans="1:33" ht="15" thickBot="1" x14ac:dyDescent="0.35">
      <c r="A83" s="9" t="s">
        <v>958</v>
      </c>
      <c r="B83" s="10">
        <v>9</v>
      </c>
      <c r="C83" s="10">
        <v>9</v>
      </c>
      <c r="D83" s="10">
        <v>11</v>
      </c>
      <c r="E83" s="10">
        <v>11</v>
      </c>
      <c r="F83" s="10">
        <v>15</v>
      </c>
      <c r="G83" s="10">
        <v>9</v>
      </c>
      <c r="H83" s="10">
        <v>9</v>
      </c>
      <c r="I83" s="10">
        <v>914.4</v>
      </c>
      <c r="J83" s="10">
        <v>11</v>
      </c>
      <c r="K83" s="10">
        <v>998.6</v>
      </c>
      <c r="L83" s="10">
        <v>1000</v>
      </c>
      <c r="M83" s="10">
        <v>1.4</v>
      </c>
      <c r="N83" s="10">
        <v>0.14000000000000001</v>
      </c>
      <c r="T83" s="9" t="s">
        <v>958</v>
      </c>
      <c r="U83" s="10">
        <v>23.4</v>
      </c>
      <c r="V83" s="10">
        <v>470.3</v>
      </c>
      <c r="W83" s="10">
        <v>2</v>
      </c>
      <c r="X83" s="10">
        <v>2</v>
      </c>
      <c r="Y83" s="10">
        <v>2</v>
      </c>
      <c r="Z83" s="10">
        <v>4</v>
      </c>
      <c r="AA83" s="10">
        <v>4</v>
      </c>
      <c r="AB83" s="10">
        <v>491.7</v>
      </c>
      <c r="AC83" s="10">
        <v>2</v>
      </c>
      <c r="AD83" s="10">
        <v>1001.4</v>
      </c>
      <c r="AE83" s="10">
        <v>1000</v>
      </c>
      <c r="AF83" s="10">
        <v>-1.4</v>
      </c>
      <c r="AG83" s="10">
        <v>-0.14000000000000001</v>
      </c>
    </row>
    <row r="84" spans="1:33" ht="15" thickBot="1" x14ac:dyDescent="0.35"/>
    <row r="85" spans="1:33" ht="15" thickBot="1" x14ac:dyDescent="0.35">
      <c r="A85" s="11" t="s">
        <v>954</v>
      </c>
      <c r="B85" s="12">
        <v>1026</v>
      </c>
      <c r="T85" s="11" t="s">
        <v>954</v>
      </c>
      <c r="U85" s="12">
        <v>1078.4000000000001</v>
      </c>
    </row>
    <row r="86" spans="1:33" ht="15" thickBot="1" x14ac:dyDescent="0.35">
      <c r="A86" s="11" t="s">
        <v>959</v>
      </c>
      <c r="B86" s="12">
        <v>0</v>
      </c>
      <c r="T86" s="11" t="s">
        <v>959</v>
      </c>
      <c r="U86" s="12">
        <v>0</v>
      </c>
    </row>
    <row r="87" spans="1:33" ht="15" thickBot="1" x14ac:dyDescent="0.35">
      <c r="A87" s="11" t="s">
        <v>907</v>
      </c>
      <c r="B87" s="12">
        <v>12000</v>
      </c>
      <c r="T87" s="11" t="s">
        <v>907</v>
      </c>
      <c r="U87" s="12">
        <v>12000.2</v>
      </c>
    </row>
    <row r="88" spans="1:33" ht="15" thickBot="1" x14ac:dyDescent="0.35">
      <c r="A88" s="11" t="s">
        <v>914</v>
      </c>
      <c r="B88" s="12">
        <v>12000</v>
      </c>
      <c r="T88" s="11" t="s">
        <v>906</v>
      </c>
      <c r="U88" s="12">
        <v>12000</v>
      </c>
    </row>
    <row r="89" spans="1:33" ht="20.399999999999999" thickBot="1" x14ac:dyDescent="0.35">
      <c r="A89" s="11" t="s">
        <v>909</v>
      </c>
      <c r="B89" s="12">
        <v>0</v>
      </c>
      <c r="T89" s="11" t="s">
        <v>909</v>
      </c>
      <c r="U89" s="12">
        <v>0.2</v>
      </c>
    </row>
    <row r="90" spans="1:33" ht="20.399999999999999" thickBot="1" x14ac:dyDescent="0.35">
      <c r="A90" s="11" t="s">
        <v>916</v>
      </c>
      <c r="B90" s="12"/>
      <c r="T90" s="11" t="s">
        <v>916</v>
      </c>
      <c r="U90" s="12"/>
    </row>
    <row r="91" spans="1:33" ht="20.399999999999999" thickBot="1" x14ac:dyDescent="0.35">
      <c r="A91" s="11" t="s">
        <v>908</v>
      </c>
      <c r="B91" s="12"/>
      <c r="T91" s="11" t="s">
        <v>908</v>
      </c>
      <c r="U91" s="12"/>
    </row>
    <row r="92" spans="1:33" ht="15" thickBot="1" x14ac:dyDescent="0.35">
      <c r="A92" s="11" t="s">
        <v>915</v>
      </c>
      <c r="B92" s="12">
        <v>0</v>
      </c>
      <c r="T92" s="11" t="s">
        <v>915</v>
      </c>
      <c r="U92" s="12">
        <v>0</v>
      </c>
    </row>
    <row r="94" spans="1:33" x14ac:dyDescent="0.3">
      <c r="A94" s="13" t="s">
        <v>696</v>
      </c>
      <c r="T94" s="13" t="s">
        <v>696</v>
      </c>
    </row>
    <row r="96" spans="1:33" x14ac:dyDescent="0.3">
      <c r="A96" s="14" t="s">
        <v>697</v>
      </c>
      <c r="T96" s="14" t="s">
        <v>697</v>
      </c>
    </row>
    <row r="97" spans="1:20" x14ac:dyDescent="0.3">
      <c r="A97" s="14" t="s">
        <v>698</v>
      </c>
      <c r="T97" s="14" t="s">
        <v>741</v>
      </c>
    </row>
  </sheetData>
  <conditionalFormatting sqref="M2:M13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2:N13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E2:AE13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F2:AF1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94" r:id="rId1" display="https://miau.my-x.hu/myx-free/coco/test/769847720240318212815.html" xr:uid="{95D47DBD-50C5-45FC-A791-5AB83A6F858B}"/>
    <hyperlink ref="T94" r:id="rId2" display="https://miau.my-x.hu/myx-free/coco/test/985745420240319215300.html" xr:uid="{2E26DB10-7C64-45FC-9CAB-26280F574564}"/>
  </hyperlinks>
  <pageMargins left="0.7" right="0.7" top="0.75" bottom="0.75" header="0.3" footer="0.3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06D61-7ABC-47BA-B990-1F05386652CC}">
  <dimension ref="A1:AM82"/>
  <sheetViews>
    <sheetView zoomScale="90" zoomScaleNormal="90" workbookViewId="0"/>
  </sheetViews>
  <sheetFormatPr defaultRowHeight="14.4" x14ac:dyDescent="0.3"/>
  <cols>
    <col min="25" max="25" width="8.6640625" customWidth="1"/>
  </cols>
  <sheetData>
    <row r="1" spans="1:27" x14ac:dyDescent="0.3">
      <c r="A1" t="str">
        <f>'OAM Transp.'!Q1</f>
        <v>OAM</v>
      </c>
      <c r="B1" t="str">
        <f>'OAM Transp.'!R1</f>
        <v>ID2 (%)</v>
      </c>
      <c r="C1" t="str">
        <f>'OAM Transp.'!S1</f>
        <v>ID3 (%)</v>
      </c>
      <c r="D1" t="str">
        <f>'OAM Transp.'!T1</f>
        <v>ID4 (%)</v>
      </c>
      <c r="E1" t="str">
        <f>'OAM Transp.'!U1</f>
        <v>ID5 (%)</v>
      </c>
      <c r="F1" t="str">
        <f>'OAM Transp.'!V1</f>
        <v>ID6 (%)</v>
      </c>
      <c r="G1" t="str">
        <f>'OAM Transp.'!W1</f>
        <v>ID7 (%)</v>
      </c>
      <c r="H1" t="str">
        <f>'OAM Transp.'!X1</f>
        <v>ID8 (%)</v>
      </c>
      <c r="I1" t="str">
        <f>'OAM Transp.'!Y1</f>
        <v>ID9 (%)</v>
      </c>
      <c r="J1" t="str">
        <f>'OAM Transp.'!Z1</f>
        <v>Y0</v>
      </c>
      <c r="K1" t="str">
        <f>'OAM Transp.'!AA1</f>
        <v>Becslés  pontszám</v>
      </c>
      <c r="N1" t="s">
        <v>782</v>
      </c>
      <c r="O1" t="str">
        <f>A1</f>
        <v>OAM</v>
      </c>
      <c r="P1" t="str">
        <f t="shared" ref="P1:V1" si="0">B1</f>
        <v>ID2 (%)</v>
      </c>
      <c r="Q1" t="str">
        <f t="shared" si="0"/>
        <v>ID3 (%)</v>
      </c>
      <c r="R1" t="str">
        <f t="shared" si="0"/>
        <v>ID4 (%)</v>
      </c>
      <c r="S1" t="str">
        <f t="shared" si="0"/>
        <v>ID5 (%)</v>
      </c>
      <c r="T1" t="str">
        <f t="shared" si="0"/>
        <v>ID6 (%)</v>
      </c>
      <c r="U1" t="str">
        <f t="shared" si="0"/>
        <v>ID7 (%)</v>
      </c>
      <c r="V1" t="str">
        <f t="shared" si="0"/>
        <v>ID8 (%)</v>
      </c>
      <c r="W1" t="str">
        <f>I1</f>
        <v>ID9 (%)</v>
      </c>
      <c r="X1" t="str">
        <f t="shared" ref="X1" si="1">J1</f>
        <v>Y0</v>
      </c>
      <c r="Y1" t="str">
        <f>AJ58</f>
        <v>Becslés pontszám</v>
      </c>
    </row>
    <row r="2" spans="1:27" x14ac:dyDescent="0.3">
      <c r="A2" t="str">
        <f>'OAM Transp.'!Q2</f>
        <v>T1 (sec)</v>
      </c>
      <c r="B2">
        <f>'OAM Transp.'!R2</f>
        <v>1</v>
      </c>
      <c r="C2">
        <f>'OAM Transp.'!S2</f>
        <v>10</v>
      </c>
      <c r="D2">
        <f>'OAM Transp.'!T2</f>
        <v>5</v>
      </c>
      <c r="E2">
        <f>'OAM Transp.'!U2</f>
        <v>3</v>
      </c>
      <c r="F2">
        <f>'OAM Transp.'!V2</f>
        <v>1</v>
      </c>
      <c r="G2">
        <f>'OAM Transp.'!W2</f>
        <v>10</v>
      </c>
      <c r="H2">
        <f>'OAM Transp.'!X2</f>
        <v>10</v>
      </c>
      <c r="I2">
        <f>'OAM Transp.'!Y2</f>
        <v>10</v>
      </c>
      <c r="J2">
        <f>'OAM Transp.'!Z2</f>
        <v>1000</v>
      </c>
      <c r="K2">
        <f>'OAM Transp.'!AA2</f>
        <v>993.1</v>
      </c>
      <c r="O2" t="str">
        <f t="shared" ref="O2:O11" si="2">A2</f>
        <v>T1 (sec)</v>
      </c>
      <c r="P2">
        <f>11-B2</f>
        <v>10</v>
      </c>
      <c r="Q2">
        <f t="shared" ref="Q2:W2" si="3">11-C2</f>
        <v>1</v>
      </c>
      <c r="R2">
        <f t="shared" si="3"/>
        <v>6</v>
      </c>
      <c r="S2">
        <f t="shared" si="3"/>
        <v>8</v>
      </c>
      <c r="T2">
        <f t="shared" si="3"/>
        <v>10</v>
      </c>
      <c r="U2">
        <f t="shared" si="3"/>
        <v>1</v>
      </c>
      <c r="V2">
        <f t="shared" si="3"/>
        <v>1</v>
      </c>
      <c r="W2">
        <f t="shared" si="3"/>
        <v>1</v>
      </c>
      <c r="X2">
        <v>1000</v>
      </c>
      <c r="Y2">
        <f t="shared" ref="Y2:Y11" si="4">AJ59</f>
        <v>1007</v>
      </c>
    </row>
    <row r="3" spans="1:27" x14ac:dyDescent="0.3">
      <c r="A3" t="str">
        <f>'OAM Transp.'!Q3</f>
        <v>T2 (sec)</v>
      </c>
      <c r="B3">
        <f>'OAM Transp.'!R3</f>
        <v>1</v>
      </c>
      <c r="C3">
        <f>'OAM Transp.'!S3</f>
        <v>9</v>
      </c>
      <c r="D3">
        <f>'OAM Transp.'!T3</f>
        <v>2</v>
      </c>
      <c r="E3">
        <f>'OAM Transp.'!U3</f>
        <v>2</v>
      </c>
      <c r="F3">
        <f>'OAM Transp.'!V3</f>
        <v>1</v>
      </c>
      <c r="G3">
        <f>'OAM Transp.'!W3</f>
        <v>9</v>
      </c>
      <c r="H3">
        <f>'OAM Transp.'!X3</f>
        <v>9</v>
      </c>
      <c r="I3">
        <f>'OAM Transp.'!Y3</f>
        <v>8</v>
      </c>
      <c r="J3">
        <f>'OAM Transp.'!Z3</f>
        <v>1000</v>
      </c>
      <c r="K3">
        <f>'OAM Transp.'!AA3</f>
        <v>1004</v>
      </c>
      <c r="O3" t="str">
        <f t="shared" si="2"/>
        <v>T2 (sec)</v>
      </c>
      <c r="P3">
        <f t="shared" ref="P3:P11" si="5">11-B3</f>
        <v>10</v>
      </c>
      <c r="Q3">
        <f t="shared" ref="Q3:Q11" si="6">11-C3</f>
        <v>2</v>
      </c>
      <c r="R3">
        <f t="shared" ref="R3:R11" si="7">11-D3</f>
        <v>9</v>
      </c>
      <c r="S3">
        <f t="shared" ref="S3:S11" si="8">11-E3</f>
        <v>9</v>
      </c>
      <c r="T3">
        <f t="shared" ref="T3:T11" si="9">11-F3</f>
        <v>10</v>
      </c>
      <c r="U3">
        <f t="shared" ref="U3:U11" si="10">11-G3</f>
        <v>2</v>
      </c>
      <c r="V3">
        <f t="shared" ref="V3:V11" si="11">11-H3</f>
        <v>2</v>
      </c>
      <c r="W3">
        <f t="shared" ref="W3:W11" si="12">11-I3</f>
        <v>3</v>
      </c>
      <c r="X3">
        <v>1000</v>
      </c>
      <c r="Y3">
        <f t="shared" si="4"/>
        <v>995.9</v>
      </c>
    </row>
    <row r="4" spans="1:27" x14ac:dyDescent="0.3">
      <c r="A4" t="str">
        <f>'OAM Transp.'!Q4</f>
        <v>T3 (sec)</v>
      </c>
      <c r="B4">
        <f>'OAM Transp.'!R4</f>
        <v>1</v>
      </c>
      <c r="C4">
        <f>'OAM Transp.'!S4</f>
        <v>8</v>
      </c>
      <c r="D4">
        <f>'OAM Transp.'!T4</f>
        <v>1</v>
      </c>
      <c r="E4">
        <f>'OAM Transp.'!U4</f>
        <v>1</v>
      </c>
      <c r="F4">
        <f>'OAM Transp.'!V4</f>
        <v>1</v>
      </c>
      <c r="G4">
        <f>'OAM Transp.'!W4</f>
        <v>8</v>
      </c>
      <c r="H4">
        <f>'OAM Transp.'!X4</f>
        <v>8</v>
      </c>
      <c r="I4">
        <f>'OAM Transp.'!Y4</f>
        <v>9</v>
      </c>
      <c r="J4">
        <f>'OAM Transp.'!Z4</f>
        <v>1000</v>
      </c>
      <c r="K4">
        <f>'OAM Transp.'!AA4</f>
        <v>1006</v>
      </c>
      <c r="O4" t="str">
        <f t="shared" si="2"/>
        <v>T3 (sec)</v>
      </c>
      <c r="P4">
        <f t="shared" si="5"/>
        <v>10</v>
      </c>
      <c r="Q4">
        <f t="shared" si="6"/>
        <v>3</v>
      </c>
      <c r="R4">
        <f t="shared" si="7"/>
        <v>10</v>
      </c>
      <c r="S4">
        <f t="shared" si="8"/>
        <v>10</v>
      </c>
      <c r="T4">
        <f t="shared" si="9"/>
        <v>10</v>
      </c>
      <c r="U4">
        <f t="shared" si="10"/>
        <v>3</v>
      </c>
      <c r="V4">
        <f t="shared" si="11"/>
        <v>3</v>
      </c>
      <c r="W4">
        <f t="shared" si="12"/>
        <v>2</v>
      </c>
      <c r="X4">
        <v>1000</v>
      </c>
      <c r="Y4">
        <f t="shared" si="4"/>
        <v>993.9</v>
      </c>
    </row>
    <row r="5" spans="1:27" x14ac:dyDescent="0.3">
      <c r="A5" t="str">
        <f>'OAM Transp.'!Q5</f>
        <v>T4 (sec)</v>
      </c>
      <c r="B5">
        <f>'OAM Transp.'!R5</f>
        <v>4</v>
      </c>
      <c r="C5">
        <f>'OAM Transp.'!S5</f>
        <v>5</v>
      </c>
      <c r="D5">
        <f>'OAM Transp.'!T5</f>
        <v>9</v>
      </c>
      <c r="E5">
        <f>'OAM Transp.'!U5</f>
        <v>10</v>
      </c>
      <c r="F5">
        <f>'OAM Transp.'!V5</f>
        <v>4</v>
      </c>
      <c r="G5">
        <f>'OAM Transp.'!W5</f>
        <v>7</v>
      </c>
      <c r="H5">
        <f>'OAM Transp.'!X5</f>
        <v>7</v>
      </c>
      <c r="I5">
        <f>'OAM Transp.'!Y5</f>
        <v>7</v>
      </c>
      <c r="J5">
        <f>'OAM Transp.'!Z5</f>
        <v>1000</v>
      </c>
      <c r="K5">
        <f>'OAM Transp.'!AA5</f>
        <v>999.6</v>
      </c>
      <c r="O5" t="str">
        <f t="shared" si="2"/>
        <v>T4 (sec)</v>
      </c>
      <c r="P5">
        <f t="shared" si="5"/>
        <v>7</v>
      </c>
      <c r="Q5">
        <f t="shared" si="6"/>
        <v>6</v>
      </c>
      <c r="R5">
        <f t="shared" si="7"/>
        <v>2</v>
      </c>
      <c r="S5">
        <f t="shared" si="8"/>
        <v>1</v>
      </c>
      <c r="T5">
        <f t="shared" si="9"/>
        <v>7</v>
      </c>
      <c r="U5">
        <f t="shared" si="10"/>
        <v>4</v>
      </c>
      <c r="V5">
        <f t="shared" si="11"/>
        <v>4</v>
      </c>
      <c r="W5">
        <f t="shared" si="12"/>
        <v>4</v>
      </c>
      <c r="X5">
        <v>1000</v>
      </c>
      <c r="Y5">
        <f t="shared" si="4"/>
        <v>1000.5</v>
      </c>
    </row>
    <row r="6" spans="1:27" x14ac:dyDescent="0.3">
      <c r="A6" t="str">
        <f>'OAM Transp.'!Q6</f>
        <v>T5 (sec)</v>
      </c>
      <c r="B6">
        <f>'OAM Transp.'!R6</f>
        <v>5</v>
      </c>
      <c r="C6">
        <f>'OAM Transp.'!S6</f>
        <v>4</v>
      </c>
      <c r="D6">
        <f>'OAM Transp.'!T6</f>
        <v>7</v>
      </c>
      <c r="E6">
        <f>'OAM Transp.'!U6</f>
        <v>8</v>
      </c>
      <c r="F6">
        <f>'OAM Transp.'!V6</f>
        <v>5</v>
      </c>
      <c r="G6">
        <f>'OAM Transp.'!W6</f>
        <v>6</v>
      </c>
      <c r="H6">
        <f>'OAM Transp.'!X6</f>
        <v>6</v>
      </c>
      <c r="I6">
        <f>'OAM Transp.'!Y6</f>
        <v>6</v>
      </c>
      <c r="J6">
        <f>'OAM Transp.'!Z6</f>
        <v>1000</v>
      </c>
      <c r="K6">
        <f>'OAM Transp.'!AA6</f>
        <v>999.6</v>
      </c>
      <c r="O6" t="str">
        <f t="shared" si="2"/>
        <v>T5 (sec)</v>
      </c>
      <c r="P6">
        <f t="shared" si="5"/>
        <v>6</v>
      </c>
      <c r="Q6">
        <f t="shared" si="6"/>
        <v>7</v>
      </c>
      <c r="R6">
        <f t="shared" si="7"/>
        <v>4</v>
      </c>
      <c r="S6">
        <f t="shared" si="8"/>
        <v>3</v>
      </c>
      <c r="T6">
        <f t="shared" si="9"/>
        <v>6</v>
      </c>
      <c r="U6">
        <f t="shared" si="10"/>
        <v>5</v>
      </c>
      <c r="V6">
        <f t="shared" si="11"/>
        <v>5</v>
      </c>
      <c r="W6">
        <f t="shared" si="12"/>
        <v>5</v>
      </c>
      <c r="X6">
        <v>1000</v>
      </c>
      <c r="Y6">
        <f t="shared" si="4"/>
        <v>1000.5</v>
      </c>
    </row>
    <row r="7" spans="1:27" x14ac:dyDescent="0.3">
      <c r="A7" t="str">
        <f>'OAM Transp.'!Q7</f>
        <v>T6 (sec)</v>
      </c>
      <c r="B7">
        <f>'OAM Transp.'!R7</f>
        <v>6</v>
      </c>
      <c r="C7">
        <f>'OAM Transp.'!S7</f>
        <v>3</v>
      </c>
      <c r="D7">
        <f>'OAM Transp.'!T7</f>
        <v>6</v>
      </c>
      <c r="E7">
        <f>'OAM Transp.'!U7</f>
        <v>8</v>
      </c>
      <c r="F7">
        <f>'OAM Transp.'!V7</f>
        <v>6</v>
      </c>
      <c r="G7">
        <f>'OAM Transp.'!W7</f>
        <v>5</v>
      </c>
      <c r="H7">
        <f>'OAM Transp.'!X7</f>
        <v>5</v>
      </c>
      <c r="I7">
        <f>'OAM Transp.'!Y7</f>
        <v>3</v>
      </c>
      <c r="J7">
        <f>'OAM Transp.'!Z7</f>
        <v>1000</v>
      </c>
      <c r="K7">
        <f>'OAM Transp.'!AA7</f>
        <v>999.6</v>
      </c>
      <c r="O7" t="str">
        <f t="shared" si="2"/>
        <v>T6 (sec)</v>
      </c>
      <c r="P7">
        <f t="shared" si="5"/>
        <v>5</v>
      </c>
      <c r="Q7">
        <f t="shared" si="6"/>
        <v>8</v>
      </c>
      <c r="R7">
        <f t="shared" si="7"/>
        <v>5</v>
      </c>
      <c r="S7">
        <f t="shared" si="8"/>
        <v>3</v>
      </c>
      <c r="T7">
        <f t="shared" si="9"/>
        <v>5</v>
      </c>
      <c r="U7">
        <f t="shared" si="10"/>
        <v>6</v>
      </c>
      <c r="V7">
        <f t="shared" si="11"/>
        <v>6</v>
      </c>
      <c r="W7">
        <f t="shared" si="12"/>
        <v>8</v>
      </c>
      <c r="X7">
        <v>1000</v>
      </c>
      <c r="Y7">
        <f t="shared" si="4"/>
        <v>1000.5</v>
      </c>
    </row>
    <row r="8" spans="1:27" x14ac:dyDescent="0.3">
      <c r="A8" t="str">
        <f>'OAM Transp.'!Q8</f>
        <v>T7 (sec)</v>
      </c>
      <c r="B8">
        <f>'OAM Transp.'!R8</f>
        <v>7</v>
      </c>
      <c r="C8">
        <f>'OAM Transp.'!S8</f>
        <v>6</v>
      </c>
      <c r="D8">
        <f>'OAM Transp.'!T8</f>
        <v>10</v>
      </c>
      <c r="E8">
        <f>'OAM Transp.'!U8</f>
        <v>6</v>
      </c>
      <c r="F8">
        <f>'OAM Transp.'!V8</f>
        <v>7</v>
      </c>
      <c r="G8">
        <f>'OAM Transp.'!W8</f>
        <v>3</v>
      </c>
      <c r="H8">
        <f>'OAM Transp.'!X8</f>
        <v>3</v>
      </c>
      <c r="I8">
        <f>'OAM Transp.'!Y8</f>
        <v>4</v>
      </c>
      <c r="J8">
        <f>'OAM Transp.'!Z8</f>
        <v>1000</v>
      </c>
      <c r="K8">
        <f>'OAM Transp.'!AA8</f>
        <v>998.6</v>
      </c>
      <c r="O8" t="str">
        <f t="shared" si="2"/>
        <v>T7 (sec)</v>
      </c>
      <c r="P8">
        <f t="shared" si="5"/>
        <v>4</v>
      </c>
      <c r="Q8">
        <f t="shared" si="6"/>
        <v>5</v>
      </c>
      <c r="R8">
        <f t="shared" si="7"/>
        <v>1</v>
      </c>
      <c r="S8">
        <f t="shared" si="8"/>
        <v>5</v>
      </c>
      <c r="T8">
        <f t="shared" si="9"/>
        <v>4</v>
      </c>
      <c r="U8">
        <f t="shared" si="10"/>
        <v>8</v>
      </c>
      <c r="V8">
        <f t="shared" si="11"/>
        <v>8</v>
      </c>
      <c r="W8">
        <f t="shared" si="12"/>
        <v>7</v>
      </c>
      <c r="X8">
        <v>1000</v>
      </c>
      <c r="Y8">
        <f t="shared" si="4"/>
        <v>1001.5</v>
      </c>
    </row>
    <row r="9" spans="1:27" x14ac:dyDescent="0.3">
      <c r="A9" t="str">
        <f>'OAM Transp.'!Q9</f>
        <v>T8 (sec)</v>
      </c>
      <c r="B9">
        <f>'OAM Transp.'!R9</f>
        <v>7</v>
      </c>
      <c r="C9">
        <f>'OAM Transp.'!S9</f>
        <v>6</v>
      </c>
      <c r="D9">
        <f>'OAM Transp.'!T9</f>
        <v>8</v>
      </c>
      <c r="E9">
        <f>'OAM Transp.'!U9</f>
        <v>6</v>
      </c>
      <c r="F9">
        <f>'OAM Transp.'!V9</f>
        <v>7</v>
      </c>
      <c r="G9">
        <f>'OAM Transp.'!W9</f>
        <v>3</v>
      </c>
      <c r="H9">
        <f>'OAM Transp.'!X9</f>
        <v>3</v>
      </c>
      <c r="I9">
        <f>'OAM Transp.'!Y9</f>
        <v>4</v>
      </c>
      <c r="J9">
        <f>'OAM Transp.'!Z9</f>
        <v>1000</v>
      </c>
      <c r="K9">
        <f>'OAM Transp.'!AA9</f>
        <v>1000.5</v>
      </c>
      <c r="O9" t="str">
        <f t="shared" si="2"/>
        <v>T8 (sec)</v>
      </c>
      <c r="P9">
        <f t="shared" si="5"/>
        <v>4</v>
      </c>
      <c r="Q9">
        <f t="shared" si="6"/>
        <v>5</v>
      </c>
      <c r="R9">
        <f t="shared" si="7"/>
        <v>3</v>
      </c>
      <c r="S9">
        <f t="shared" si="8"/>
        <v>5</v>
      </c>
      <c r="T9">
        <f t="shared" si="9"/>
        <v>4</v>
      </c>
      <c r="U9">
        <f t="shared" si="10"/>
        <v>8</v>
      </c>
      <c r="V9">
        <f t="shared" si="11"/>
        <v>8</v>
      </c>
      <c r="W9">
        <f t="shared" si="12"/>
        <v>7</v>
      </c>
      <c r="X9">
        <v>1000</v>
      </c>
      <c r="Y9">
        <f t="shared" si="4"/>
        <v>999.4</v>
      </c>
    </row>
    <row r="10" spans="1:27" x14ac:dyDescent="0.3">
      <c r="A10" t="str">
        <f>'OAM Transp.'!Q10</f>
        <v>T9 (sec)</v>
      </c>
      <c r="B10">
        <f>'OAM Transp.'!R10</f>
        <v>9</v>
      </c>
      <c r="C10">
        <f>'OAM Transp.'!S10</f>
        <v>1</v>
      </c>
      <c r="D10">
        <f>'OAM Transp.'!T10</f>
        <v>3</v>
      </c>
      <c r="E10">
        <f>'OAM Transp.'!U10</f>
        <v>5</v>
      </c>
      <c r="F10">
        <f>'OAM Transp.'!V10</f>
        <v>9</v>
      </c>
      <c r="G10">
        <f>'OAM Transp.'!W10</f>
        <v>2</v>
      </c>
      <c r="H10">
        <f>'OAM Transp.'!X10</f>
        <v>2</v>
      </c>
      <c r="I10">
        <f>'OAM Transp.'!Y10</f>
        <v>2</v>
      </c>
      <c r="J10">
        <f>'OAM Transp.'!Z10</f>
        <v>1000</v>
      </c>
      <c r="K10">
        <f>'OAM Transp.'!AA10</f>
        <v>999.6</v>
      </c>
      <c r="O10" t="str">
        <f t="shared" si="2"/>
        <v>T9 (sec)</v>
      </c>
      <c r="P10">
        <f t="shared" si="5"/>
        <v>2</v>
      </c>
      <c r="Q10">
        <f t="shared" si="6"/>
        <v>10</v>
      </c>
      <c r="R10">
        <f t="shared" si="7"/>
        <v>8</v>
      </c>
      <c r="S10">
        <f t="shared" si="8"/>
        <v>6</v>
      </c>
      <c r="T10">
        <f t="shared" si="9"/>
        <v>2</v>
      </c>
      <c r="U10">
        <f t="shared" si="10"/>
        <v>9</v>
      </c>
      <c r="V10">
        <f t="shared" si="11"/>
        <v>9</v>
      </c>
      <c r="W10">
        <f t="shared" si="12"/>
        <v>9</v>
      </c>
      <c r="X10">
        <v>1000</v>
      </c>
      <c r="Y10">
        <f t="shared" si="4"/>
        <v>1000.5</v>
      </c>
    </row>
    <row r="11" spans="1:27" x14ac:dyDescent="0.3">
      <c r="A11" t="str">
        <f>'OAM Transp.'!Q11</f>
        <v>T10 (sec)</v>
      </c>
      <c r="B11">
        <f>'OAM Transp.'!R11</f>
        <v>10</v>
      </c>
      <c r="C11">
        <f>'OAM Transp.'!S11</f>
        <v>2</v>
      </c>
      <c r="D11">
        <f>'OAM Transp.'!T11</f>
        <v>4</v>
      </c>
      <c r="E11">
        <f>'OAM Transp.'!U11</f>
        <v>4</v>
      </c>
      <c r="F11">
        <f>'OAM Transp.'!V11</f>
        <v>10</v>
      </c>
      <c r="G11">
        <f>'OAM Transp.'!W11</f>
        <v>1</v>
      </c>
      <c r="H11">
        <f>'OAM Transp.'!X11</f>
        <v>1</v>
      </c>
      <c r="I11">
        <f>'OAM Transp.'!Y11</f>
        <v>1</v>
      </c>
      <c r="J11">
        <f>'OAM Transp.'!Z11</f>
        <v>1000</v>
      </c>
      <c r="K11">
        <f>'OAM Transp.'!AA11</f>
        <v>999.6</v>
      </c>
      <c r="O11" t="str">
        <f t="shared" si="2"/>
        <v>T10 (sec)</v>
      </c>
      <c r="P11">
        <f t="shared" si="5"/>
        <v>1</v>
      </c>
      <c r="Q11">
        <f t="shared" si="6"/>
        <v>9</v>
      </c>
      <c r="R11">
        <f t="shared" si="7"/>
        <v>7</v>
      </c>
      <c r="S11">
        <f t="shared" si="8"/>
        <v>7</v>
      </c>
      <c r="T11">
        <f t="shared" si="9"/>
        <v>1</v>
      </c>
      <c r="U11">
        <f t="shared" si="10"/>
        <v>10</v>
      </c>
      <c r="V11">
        <f t="shared" si="11"/>
        <v>10</v>
      </c>
      <c r="W11">
        <f t="shared" si="12"/>
        <v>10</v>
      </c>
      <c r="X11">
        <v>1000</v>
      </c>
      <c r="Y11">
        <f t="shared" si="4"/>
        <v>1000.5</v>
      </c>
    </row>
    <row r="13" spans="1:27" x14ac:dyDescent="0.3">
      <c r="A13" s="32" t="s">
        <v>960</v>
      </c>
      <c r="O13" s="32" t="s">
        <v>960</v>
      </c>
    </row>
    <row r="16" spans="1:27" ht="18" x14ac:dyDescent="0.3">
      <c r="AA16" s="5"/>
    </row>
    <row r="17" spans="27:38" x14ac:dyDescent="0.3">
      <c r="AA17" s="6"/>
    </row>
    <row r="20" spans="27:38" ht="18" x14ac:dyDescent="0.3">
      <c r="AA20" s="7" t="s">
        <v>656</v>
      </c>
      <c r="AB20" s="8">
        <v>4580752</v>
      </c>
      <c r="AC20" s="7" t="s">
        <v>657</v>
      </c>
      <c r="AD20" s="8">
        <v>10</v>
      </c>
      <c r="AE20" s="7" t="s">
        <v>658</v>
      </c>
      <c r="AF20" s="8">
        <v>8</v>
      </c>
      <c r="AG20" s="7" t="s">
        <v>659</v>
      </c>
      <c r="AH20" s="8">
        <v>10</v>
      </c>
      <c r="AI20" s="7" t="s">
        <v>660</v>
      </c>
      <c r="AJ20" s="8">
        <v>0</v>
      </c>
      <c r="AK20" s="7" t="s">
        <v>661</v>
      </c>
      <c r="AL20" s="8" t="s">
        <v>783</v>
      </c>
    </row>
    <row r="21" spans="27:38" ht="18.600000000000001" thickBot="1" x14ac:dyDescent="0.35">
      <c r="AA21" s="5"/>
    </row>
    <row r="22" spans="27:38" ht="15" thickBot="1" x14ac:dyDescent="0.35">
      <c r="AA22" s="9" t="s">
        <v>663</v>
      </c>
      <c r="AB22" s="9" t="s">
        <v>937</v>
      </c>
      <c r="AC22" s="9" t="s">
        <v>938</v>
      </c>
      <c r="AD22" s="9" t="s">
        <v>939</v>
      </c>
      <c r="AE22" s="9" t="s">
        <v>936</v>
      </c>
      <c r="AF22" s="9" t="s">
        <v>940</v>
      </c>
      <c r="AG22" s="9" t="s">
        <v>941</v>
      </c>
      <c r="AH22" s="9" t="s">
        <v>942</v>
      </c>
      <c r="AI22" s="9" t="s">
        <v>943</v>
      </c>
      <c r="AJ22" s="9" t="s">
        <v>944</v>
      </c>
    </row>
    <row r="23" spans="27:38" ht="15" thickBot="1" x14ac:dyDescent="0.35">
      <c r="AA23" s="9" t="s">
        <v>823</v>
      </c>
      <c r="AB23" s="10">
        <v>10</v>
      </c>
      <c r="AC23" s="10">
        <v>1</v>
      </c>
      <c r="AD23" s="10">
        <v>6</v>
      </c>
      <c r="AE23" s="10">
        <v>8</v>
      </c>
      <c r="AF23" s="10">
        <v>10</v>
      </c>
      <c r="AG23" s="10">
        <v>1</v>
      </c>
      <c r="AH23" s="10">
        <v>1</v>
      </c>
      <c r="AI23" s="10">
        <v>1</v>
      </c>
      <c r="AJ23" s="10">
        <v>1000</v>
      </c>
    </row>
    <row r="24" spans="27:38" ht="15" thickBot="1" x14ac:dyDescent="0.35">
      <c r="AA24" s="9" t="s">
        <v>824</v>
      </c>
      <c r="AB24" s="10">
        <v>10</v>
      </c>
      <c r="AC24" s="10">
        <v>2</v>
      </c>
      <c r="AD24" s="10">
        <v>9</v>
      </c>
      <c r="AE24" s="10">
        <v>9</v>
      </c>
      <c r="AF24" s="10">
        <v>10</v>
      </c>
      <c r="AG24" s="10">
        <v>2</v>
      </c>
      <c r="AH24" s="10">
        <v>2</v>
      </c>
      <c r="AI24" s="10">
        <v>3</v>
      </c>
      <c r="AJ24" s="10">
        <v>1000</v>
      </c>
    </row>
    <row r="25" spans="27:38" ht="15" thickBot="1" x14ac:dyDescent="0.35">
      <c r="AA25" s="9" t="s">
        <v>825</v>
      </c>
      <c r="AB25" s="10">
        <v>10</v>
      </c>
      <c r="AC25" s="10">
        <v>3</v>
      </c>
      <c r="AD25" s="10">
        <v>10</v>
      </c>
      <c r="AE25" s="10">
        <v>10</v>
      </c>
      <c r="AF25" s="10">
        <v>10</v>
      </c>
      <c r="AG25" s="10">
        <v>3</v>
      </c>
      <c r="AH25" s="10">
        <v>3</v>
      </c>
      <c r="AI25" s="10">
        <v>2</v>
      </c>
      <c r="AJ25" s="10">
        <v>1000</v>
      </c>
    </row>
    <row r="26" spans="27:38" ht="15" thickBot="1" x14ac:dyDescent="0.35">
      <c r="AA26" s="9" t="s">
        <v>826</v>
      </c>
      <c r="AB26" s="10">
        <v>7</v>
      </c>
      <c r="AC26" s="10">
        <v>6</v>
      </c>
      <c r="AD26" s="10">
        <v>2</v>
      </c>
      <c r="AE26" s="10">
        <v>1</v>
      </c>
      <c r="AF26" s="10">
        <v>7</v>
      </c>
      <c r="AG26" s="10">
        <v>4</v>
      </c>
      <c r="AH26" s="10">
        <v>4</v>
      </c>
      <c r="AI26" s="10">
        <v>4</v>
      </c>
      <c r="AJ26" s="10">
        <v>1000</v>
      </c>
    </row>
    <row r="27" spans="27:38" ht="15" thickBot="1" x14ac:dyDescent="0.35">
      <c r="AA27" s="9" t="s">
        <v>827</v>
      </c>
      <c r="AB27" s="10">
        <v>6</v>
      </c>
      <c r="AC27" s="10">
        <v>7</v>
      </c>
      <c r="AD27" s="10">
        <v>4</v>
      </c>
      <c r="AE27" s="10">
        <v>3</v>
      </c>
      <c r="AF27" s="10">
        <v>6</v>
      </c>
      <c r="AG27" s="10">
        <v>5</v>
      </c>
      <c r="AH27" s="10">
        <v>5</v>
      </c>
      <c r="AI27" s="10">
        <v>5</v>
      </c>
      <c r="AJ27" s="10">
        <v>1000</v>
      </c>
    </row>
    <row r="28" spans="27:38" ht="15" thickBot="1" x14ac:dyDescent="0.35">
      <c r="AA28" s="9" t="s">
        <v>828</v>
      </c>
      <c r="AB28" s="10">
        <v>5</v>
      </c>
      <c r="AC28" s="10">
        <v>8</v>
      </c>
      <c r="AD28" s="10">
        <v>5</v>
      </c>
      <c r="AE28" s="10">
        <v>3</v>
      </c>
      <c r="AF28" s="10">
        <v>5</v>
      </c>
      <c r="AG28" s="10">
        <v>6</v>
      </c>
      <c r="AH28" s="10">
        <v>6</v>
      </c>
      <c r="AI28" s="10">
        <v>8</v>
      </c>
      <c r="AJ28" s="10">
        <v>1000</v>
      </c>
    </row>
    <row r="29" spans="27:38" ht="15" thickBot="1" x14ac:dyDescent="0.35">
      <c r="AA29" s="9" t="s">
        <v>829</v>
      </c>
      <c r="AB29" s="10">
        <v>4</v>
      </c>
      <c r="AC29" s="10">
        <v>5</v>
      </c>
      <c r="AD29" s="10">
        <v>1</v>
      </c>
      <c r="AE29" s="10">
        <v>5</v>
      </c>
      <c r="AF29" s="10">
        <v>4</v>
      </c>
      <c r="AG29" s="10">
        <v>8</v>
      </c>
      <c r="AH29" s="10">
        <v>8</v>
      </c>
      <c r="AI29" s="10">
        <v>7</v>
      </c>
      <c r="AJ29" s="10">
        <v>1000</v>
      </c>
    </row>
    <row r="30" spans="27:38" ht="15" thickBot="1" x14ac:dyDescent="0.35">
      <c r="AA30" s="9" t="s">
        <v>830</v>
      </c>
      <c r="AB30" s="10">
        <v>4</v>
      </c>
      <c r="AC30" s="10">
        <v>5</v>
      </c>
      <c r="AD30" s="10">
        <v>3</v>
      </c>
      <c r="AE30" s="10">
        <v>5</v>
      </c>
      <c r="AF30" s="10">
        <v>4</v>
      </c>
      <c r="AG30" s="10">
        <v>8</v>
      </c>
      <c r="AH30" s="10">
        <v>8</v>
      </c>
      <c r="AI30" s="10">
        <v>7</v>
      </c>
      <c r="AJ30" s="10">
        <v>1000</v>
      </c>
    </row>
    <row r="31" spans="27:38" ht="15" thickBot="1" x14ac:dyDescent="0.35">
      <c r="AA31" s="9" t="s">
        <v>831</v>
      </c>
      <c r="AB31" s="10">
        <v>2</v>
      </c>
      <c r="AC31" s="10">
        <v>10</v>
      </c>
      <c r="AD31" s="10">
        <v>8</v>
      </c>
      <c r="AE31" s="10">
        <v>6</v>
      </c>
      <c r="AF31" s="10">
        <v>2</v>
      </c>
      <c r="AG31" s="10">
        <v>9</v>
      </c>
      <c r="AH31" s="10">
        <v>9</v>
      </c>
      <c r="AI31" s="10">
        <v>9</v>
      </c>
      <c r="AJ31" s="10">
        <v>1000</v>
      </c>
    </row>
    <row r="32" spans="27:38" ht="15" thickBot="1" x14ac:dyDescent="0.35">
      <c r="AA32" s="9" t="s">
        <v>832</v>
      </c>
      <c r="AB32" s="10">
        <v>1</v>
      </c>
      <c r="AC32" s="10">
        <v>9</v>
      </c>
      <c r="AD32" s="10">
        <v>7</v>
      </c>
      <c r="AE32" s="10">
        <v>7</v>
      </c>
      <c r="AF32" s="10">
        <v>1</v>
      </c>
      <c r="AG32" s="10">
        <v>10</v>
      </c>
      <c r="AH32" s="10">
        <v>10</v>
      </c>
      <c r="AI32" s="10">
        <v>10</v>
      </c>
      <c r="AJ32" s="10">
        <v>1000</v>
      </c>
    </row>
    <row r="33" spans="27:35" ht="18.600000000000001" thickBot="1" x14ac:dyDescent="0.35">
      <c r="AA33" s="5"/>
    </row>
    <row r="34" spans="27:35" ht="15" thickBot="1" x14ac:dyDescent="0.35">
      <c r="AA34" s="9" t="s">
        <v>664</v>
      </c>
      <c r="AB34" s="9" t="s">
        <v>937</v>
      </c>
      <c r="AC34" s="9" t="s">
        <v>938</v>
      </c>
      <c r="AD34" s="9" t="s">
        <v>939</v>
      </c>
      <c r="AE34" s="9" t="s">
        <v>936</v>
      </c>
      <c r="AF34" s="9" t="s">
        <v>940</v>
      </c>
      <c r="AG34" s="9" t="s">
        <v>941</v>
      </c>
      <c r="AH34" s="9" t="s">
        <v>942</v>
      </c>
      <c r="AI34" s="9" t="s">
        <v>943</v>
      </c>
    </row>
    <row r="35" spans="27:35" ht="15" thickBot="1" x14ac:dyDescent="0.35">
      <c r="AA35" s="9" t="s">
        <v>823</v>
      </c>
      <c r="AB35" s="10" t="s">
        <v>784</v>
      </c>
      <c r="AC35" s="10" t="s">
        <v>785</v>
      </c>
      <c r="AD35" s="10" t="s">
        <v>786</v>
      </c>
      <c r="AE35" s="10" t="s">
        <v>673</v>
      </c>
      <c r="AF35" s="10" t="s">
        <v>673</v>
      </c>
      <c r="AG35" s="10" t="s">
        <v>787</v>
      </c>
      <c r="AH35" s="10" t="s">
        <v>673</v>
      </c>
      <c r="AI35" s="10" t="s">
        <v>788</v>
      </c>
    </row>
    <row r="36" spans="27:35" ht="15" thickBot="1" x14ac:dyDescent="0.35">
      <c r="AA36" s="9" t="s">
        <v>824</v>
      </c>
      <c r="AB36" s="10" t="s">
        <v>789</v>
      </c>
      <c r="AC36" s="10" t="s">
        <v>790</v>
      </c>
      <c r="AD36" s="10" t="s">
        <v>791</v>
      </c>
      <c r="AE36" s="10" t="s">
        <v>676</v>
      </c>
      <c r="AF36" s="10" t="s">
        <v>676</v>
      </c>
      <c r="AG36" s="10" t="s">
        <v>792</v>
      </c>
      <c r="AH36" s="10" t="s">
        <v>676</v>
      </c>
      <c r="AI36" s="10" t="s">
        <v>793</v>
      </c>
    </row>
    <row r="37" spans="27:35" ht="15" thickBot="1" x14ac:dyDescent="0.35">
      <c r="AA37" s="9" t="s">
        <v>825</v>
      </c>
      <c r="AB37" s="10" t="s">
        <v>794</v>
      </c>
      <c r="AC37" s="10" t="s">
        <v>795</v>
      </c>
      <c r="AD37" s="10" t="s">
        <v>796</v>
      </c>
      <c r="AE37" s="10" t="s">
        <v>679</v>
      </c>
      <c r="AF37" s="10" t="s">
        <v>679</v>
      </c>
      <c r="AG37" s="10" t="s">
        <v>797</v>
      </c>
      <c r="AH37" s="10" t="s">
        <v>679</v>
      </c>
      <c r="AI37" s="10" t="s">
        <v>798</v>
      </c>
    </row>
    <row r="38" spans="27:35" ht="15" thickBot="1" x14ac:dyDescent="0.35">
      <c r="AA38" s="9" t="s">
        <v>826</v>
      </c>
      <c r="AB38" s="10" t="s">
        <v>799</v>
      </c>
      <c r="AC38" s="10" t="s">
        <v>681</v>
      </c>
      <c r="AD38" s="10" t="s">
        <v>800</v>
      </c>
      <c r="AE38" s="10" t="s">
        <v>681</v>
      </c>
      <c r="AF38" s="10" t="s">
        <v>681</v>
      </c>
      <c r="AG38" s="10" t="s">
        <v>801</v>
      </c>
      <c r="AH38" s="10" t="s">
        <v>681</v>
      </c>
      <c r="AI38" s="10" t="s">
        <v>802</v>
      </c>
    </row>
    <row r="39" spans="27:35" ht="15" thickBot="1" x14ac:dyDescent="0.35">
      <c r="AA39" s="9" t="s">
        <v>827</v>
      </c>
      <c r="AB39" s="10" t="s">
        <v>803</v>
      </c>
      <c r="AC39" s="10" t="s">
        <v>683</v>
      </c>
      <c r="AD39" s="10" t="s">
        <v>804</v>
      </c>
      <c r="AE39" s="10" t="s">
        <v>683</v>
      </c>
      <c r="AF39" s="10" t="s">
        <v>683</v>
      </c>
      <c r="AG39" s="10" t="s">
        <v>805</v>
      </c>
      <c r="AH39" s="10" t="s">
        <v>683</v>
      </c>
      <c r="AI39" s="10" t="s">
        <v>806</v>
      </c>
    </row>
    <row r="40" spans="27:35" ht="15" thickBot="1" x14ac:dyDescent="0.35">
      <c r="AA40" s="9" t="s">
        <v>828</v>
      </c>
      <c r="AB40" s="10" t="s">
        <v>807</v>
      </c>
      <c r="AC40" s="10" t="s">
        <v>685</v>
      </c>
      <c r="AD40" s="10" t="s">
        <v>685</v>
      </c>
      <c r="AE40" s="10" t="s">
        <v>685</v>
      </c>
      <c r="AF40" s="10" t="s">
        <v>685</v>
      </c>
      <c r="AG40" s="10" t="s">
        <v>808</v>
      </c>
      <c r="AH40" s="10" t="s">
        <v>685</v>
      </c>
      <c r="AI40" s="10" t="s">
        <v>809</v>
      </c>
    </row>
    <row r="41" spans="27:35" ht="15" thickBot="1" x14ac:dyDescent="0.35">
      <c r="AA41" s="9" t="s">
        <v>829</v>
      </c>
      <c r="AB41" s="10" t="s">
        <v>687</v>
      </c>
      <c r="AC41" s="10" t="s">
        <v>687</v>
      </c>
      <c r="AD41" s="10" t="s">
        <v>687</v>
      </c>
      <c r="AE41" s="10" t="s">
        <v>687</v>
      </c>
      <c r="AF41" s="10" t="s">
        <v>687</v>
      </c>
      <c r="AG41" s="10" t="s">
        <v>687</v>
      </c>
      <c r="AH41" s="10" t="s">
        <v>687</v>
      </c>
      <c r="AI41" s="10" t="s">
        <v>810</v>
      </c>
    </row>
    <row r="42" spans="27:35" ht="15" thickBot="1" x14ac:dyDescent="0.35">
      <c r="AA42" s="9" t="s">
        <v>830</v>
      </c>
      <c r="AB42" s="10" t="s">
        <v>689</v>
      </c>
      <c r="AC42" s="10" t="s">
        <v>689</v>
      </c>
      <c r="AD42" s="10" t="s">
        <v>689</v>
      </c>
      <c r="AE42" s="10" t="s">
        <v>689</v>
      </c>
      <c r="AF42" s="10" t="s">
        <v>689</v>
      </c>
      <c r="AG42" s="10" t="s">
        <v>689</v>
      </c>
      <c r="AH42" s="10" t="s">
        <v>689</v>
      </c>
      <c r="AI42" s="10" t="s">
        <v>811</v>
      </c>
    </row>
    <row r="43" spans="27:35" ht="15" thickBot="1" x14ac:dyDescent="0.35">
      <c r="AA43" s="9" t="s">
        <v>831</v>
      </c>
      <c r="AB43" s="10" t="s">
        <v>691</v>
      </c>
      <c r="AC43" s="10" t="s">
        <v>691</v>
      </c>
      <c r="AD43" s="10" t="s">
        <v>691</v>
      </c>
      <c r="AE43" s="10" t="s">
        <v>691</v>
      </c>
      <c r="AF43" s="10" t="s">
        <v>691</v>
      </c>
      <c r="AG43" s="10" t="s">
        <v>691</v>
      </c>
      <c r="AH43" s="10" t="s">
        <v>691</v>
      </c>
      <c r="AI43" s="10" t="s">
        <v>812</v>
      </c>
    </row>
    <row r="44" spans="27:35" ht="15" thickBot="1" x14ac:dyDescent="0.35">
      <c r="AA44" s="9" t="s">
        <v>832</v>
      </c>
      <c r="AB44" s="10" t="s">
        <v>692</v>
      </c>
      <c r="AC44" s="10" t="s">
        <v>692</v>
      </c>
      <c r="AD44" s="10" t="s">
        <v>692</v>
      </c>
      <c r="AE44" s="10" t="s">
        <v>692</v>
      </c>
      <c r="AF44" s="10" t="s">
        <v>692</v>
      </c>
      <c r="AG44" s="10" t="s">
        <v>692</v>
      </c>
      <c r="AH44" s="10" t="s">
        <v>692</v>
      </c>
      <c r="AI44" s="10" t="s">
        <v>813</v>
      </c>
    </row>
    <row r="45" spans="27:35" ht="18.600000000000001" thickBot="1" x14ac:dyDescent="0.35">
      <c r="AA45" s="5"/>
    </row>
    <row r="46" spans="27:35" ht="15" thickBot="1" x14ac:dyDescent="0.35">
      <c r="AA46" s="9" t="s">
        <v>693</v>
      </c>
      <c r="AB46" s="9" t="s">
        <v>937</v>
      </c>
      <c r="AC46" s="9" t="s">
        <v>938</v>
      </c>
      <c r="AD46" s="9" t="s">
        <v>939</v>
      </c>
      <c r="AE46" s="9" t="s">
        <v>936</v>
      </c>
      <c r="AF46" s="9" t="s">
        <v>940</v>
      </c>
      <c r="AG46" s="9" t="s">
        <v>941</v>
      </c>
      <c r="AH46" s="9" t="s">
        <v>942</v>
      </c>
      <c r="AI46" s="9" t="s">
        <v>943</v>
      </c>
    </row>
    <row r="47" spans="27:35" ht="15" thickBot="1" x14ac:dyDescent="0.35">
      <c r="AA47" s="9" t="s">
        <v>823</v>
      </c>
      <c r="AB47" s="10">
        <v>508.7</v>
      </c>
      <c r="AC47" s="10">
        <v>491.7</v>
      </c>
      <c r="AD47" s="10">
        <v>485.7</v>
      </c>
      <c r="AE47" s="10">
        <v>9</v>
      </c>
      <c r="AF47" s="10">
        <v>9</v>
      </c>
      <c r="AG47" s="10">
        <v>13.5</v>
      </c>
      <c r="AH47" s="10">
        <v>9</v>
      </c>
      <c r="AI47" s="10">
        <v>486.7</v>
      </c>
    </row>
    <row r="48" spans="27:35" ht="15" thickBot="1" x14ac:dyDescent="0.35">
      <c r="AA48" s="9" t="s">
        <v>824</v>
      </c>
      <c r="AB48" s="10">
        <v>507.7</v>
      </c>
      <c r="AC48" s="10">
        <v>490.7</v>
      </c>
      <c r="AD48" s="10">
        <v>484.7</v>
      </c>
      <c r="AE48" s="10">
        <v>8</v>
      </c>
      <c r="AF48" s="10">
        <v>8</v>
      </c>
      <c r="AG48" s="10">
        <v>12.5</v>
      </c>
      <c r="AH48" s="10">
        <v>8</v>
      </c>
      <c r="AI48" s="10">
        <v>485.7</v>
      </c>
    </row>
    <row r="49" spans="27:39" ht="15" thickBot="1" x14ac:dyDescent="0.35">
      <c r="AA49" s="9" t="s">
        <v>825</v>
      </c>
      <c r="AB49" s="10">
        <v>18</v>
      </c>
      <c r="AC49" s="10">
        <v>489.7</v>
      </c>
      <c r="AD49" s="10">
        <v>483.7</v>
      </c>
      <c r="AE49" s="10">
        <v>7</v>
      </c>
      <c r="AF49" s="10">
        <v>7</v>
      </c>
      <c r="AG49" s="10">
        <v>11.5</v>
      </c>
      <c r="AH49" s="10">
        <v>7</v>
      </c>
      <c r="AI49" s="10">
        <v>482.7</v>
      </c>
    </row>
    <row r="50" spans="27:39" ht="15" thickBot="1" x14ac:dyDescent="0.35">
      <c r="AA50" s="9" t="s">
        <v>826</v>
      </c>
      <c r="AB50" s="10">
        <v>17</v>
      </c>
      <c r="AC50" s="10">
        <v>6</v>
      </c>
      <c r="AD50" s="10">
        <v>482.7</v>
      </c>
      <c r="AE50" s="10">
        <v>6</v>
      </c>
      <c r="AF50" s="10">
        <v>6</v>
      </c>
      <c r="AG50" s="10">
        <v>9</v>
      </c>
      <c r="AH50" s="10">
        <v>6</v>
      </c>
      <c r="AI50" s="10">
        <v>481.7</v>
      </c>
    </row>
    <row r="51" spans="27:39" ht="15" thickBot="1" x14ac:dyDescent="0.35">
      <c r="AA51" s="9" t="s">
        <v>827</v>
      </c>
      <c r="AB51" s="10">
        <v>16</v>
      </c>
      <c r="AC51" s="10">
        <v>5</v>
      </c>
      <c r="AD51" s="10">
        <v>481.7</v>
      </c>
      <c r="AE51" s="10">
        <v>5</v>
      </c>
      <c r="AF51" s="10">
        <v>5</v>
      </c>
      <c r="AG51" s="10">
        <v>8</v>
      </c>
      <c r="AH51" s="10">
        <v>5</v>
      </c>
      <c r="AI51" s="10">
        <v>480.7</v>
      </c>
    </row>
    <row r="52" spans="27:39" ht="15" thickBot="1" x14ac:dyDescent="0.35">
      <c r="AA52" s="9" t="s">
        <v>828</v>
      </c>
      <c r="AB52" s="10">
        <v>10</v>
      </c>
      <c r="AC52" s="10">
        <v>4</v>
      </c>
      <c r="AD52" s="10">
        <v>4</v>
      </c>
      <c r="AE52" s="10">
        <v>4</v>
      </c>
      <c r="AF52" s="10">
        <v>4</v>
      </c>
      <c r="AG52" s="10">
        <v>7</v>
      </c>
      <c r="AH52" s="10">
        <v>4</v>
      </c>
      <c r="AI52" s="10">
        <v>479.7</v>
      </c>
    </row>
    <row r="53" spans="27:39" ht="15" thickBot="1" x14ac:dyDescent="0.35">
      <c r="AA53" s="9" t="s">
        <v>829</v>
      </c>
      <c r="AB53" s="10">
        <v>3</v>
      </c>
      <c r="AC53" s="10">
        <v>3</v>
      </c>
      <c r="AD53" s="10">
        <v>3</v>
      </c>
      <c r="AE53" s="10">
        <v>3</v>
      </c>
      <c r="AF53" s="10">
        <v>3</v>
      </c>
      <c r="AG53" s="10">
        <v>3</v>
      </c>
      <c r="AH53" s="10">
        <v>3</v>
      </c>
      <c r="AI53" s="10">
        <v>478.7</v>
      </c>
    </row>
    <row r="54" spans="27:39" ht="15" thickBot="1" x14ac:dyDescent="0.35">
      <c r="AA54" s="9" t="s">
        <v>830</v>
      </c>
      <c r="AB54" s="10">
        <v>2</v>
      </c>
      <c r="AC54" s="10">
        <v>2</v>
      </c>
      <c r="AD54" s="10">
        <v>2</v>
      </c>
      <c r="AE54" s="10">
        <v>2</v>
      </c>
      <c r="AF54" s="10">
        <v>2</v>
      </c>
      <c r="AG54" s="10">
        <v>2</v>
      </c>
      <c r="AH54" s="10">
        <v>2</v>
      </c>
      <c r="AI54" s="10">
        <v>477.7</v>
      </c>
    </row>
    <row r="55" spans="27:39" ht="15" thickBot="1" x14ac:dyDescent="0.35">
      <c r="AA55" s="9" t="s">
        <v>831</v>
      </c>
      <c r="AB55" s="10">
        <v>1</v>
      </c>
      <c r="AC55" s="10">
        <v>1</v>
      </c>
      <c r="AD55" s="10">
        <v>1</v>
      </c>
      <c r="AE55" s="10">
        <v>1</v>
      </c>
      <c r="AF55" s="10">
        <v>1</v>
      </c>
      <c r="AG55" s="10">
        <v>1</v>
      </c>
      <c r="AH55" s="10">
        <v>1</v>
      </c>
      <c r="AI55" s="10">
        <v>476.7</v>
      </c>
    </row>
    <row r="56" spans="27:39" ht="15" thickBot="1" x14ac:dyDescent="0.35">
      <c r="AA56" s="9" t="s">
        <v>832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10">
        <v>0</v>
      </c>
      <c r="AI56" s="10">
        <v>475.7</v>
      </c>
    </row>
    <row r="57" spans="27:39" ht="18.600000000000001" thickBot="1" x14ac:dyDescent="0.35">
      <c r="AA57" s="5"/>
    </row>
    <row r="58" spans="27:39" ht="15" thickBot="1" x14ac:dyDescent="0.35">
      <c r="AA58" s="9" t="s">
        <v>694</v>
      </c>
      <c r="AB58" s="9" t="s">
        <v>937</v>
      </c>
      <c r="AC58" s="9" t="s">
        <v>938</v>
      </c>
      <c r="AD58" s="9" t="s">
        <v>939</v>
      </c>
      <c r="AE58" s="9" t="s">
        <v>936</v>
      </c>
      <c r="AF58" s="9" t="s">
        <v>940</v>
      </c>
      <c r="AG58" s="9" t="s">
        <v>941</v>
      </c>
      <c r="AH58" s="9" t="s">
        <v>942</v>
      </c>
      <c r="AI58" s="9" t="s">
        <v>943</v>
      </c>
      <c r="AJ58" s="9" t="s">
        <v>910</v>
      </c>
      <c r="AK58" s="9" t="s">
        <v>913</v>
      </c>
      <c r="AL58" s="9" t="s">
        <v>922</v>
      </c>
      <c r="AM58" s="9" t="s">
        <v>923</v>
      </c>
    </row>
    <row r="59" spans="27:39" ht="15" thickBot="1" x14ac:dyDescent="0.35">
      <c r="AA59" s="9" t="s">
        <v>823</v>
      </c>
      <c r="AB59" s="10">
        <v>0</v>
      </c>
      <c r="AC59" s="10">
        <v>491.7</v>
      </c>
      <c r="AD59" s="10">
        <v>4</v>
      </c>
      <c r="AE59" s="10">
        <v>2</v>
      </c>
      <c r="AF59" s="10">
        <v>0</v>
      </c>
      <c r="AG59" s="10">
        <v>13.5</v>
      </c>
      <c r="AH59" s="10">
        <v>9</v>
      </c>
      <c r="AI59" s="10">
        <v>486.7</v>
      </c>
      <c r="AJ59" s="10">
        <v>1007</v>
      </c>
      <c r="AK59" s="10">
        <v>1000</v>
      </c>
      <c r="AL59" s="10">
        <v>-7</v>
      </c>
      <c r="AM59" s="10">
        <v>-0.7</v>
      </c>
    </row>
    <row r="60" spans="27:39" ht="15" thickBot="1" x14ac:dyDescent="0.35">
      <c r="AA60" s="9" t="s">
        <v>824</v>
      </c>
      <c r="AB60" s="10">
        <v>0</v>
      </c>
      <c r="AC60" s="10">
        <v>490.7</v>
      </c>
      <c r="AD60" s="10">
        <v>1</v>
      </c>
      <c r="AE60" s="10">
        <v>1</v>
      </c>
      <c r="AF60" s="10">
        <v>0</v>
      </c>
      <c r="AG60" s="10">
        <v>12.5</v>
      </c>
      <c r="AH60" s="10">
        <v>8</v>
      </c>
      <c r="AI60" s="10">
        <v>482.7</v>
      </c>
      <c r="AJ60" s="10">
        <v>995.9</v>
      </c>
      <c r="AK60" s="10">
        <v>1000</v>
      </c>
      <c r="AL60" s="10">
        <v>4.0999999999999996</v>
      </c>
      <c r="AM60" s="10">
        <v>0.41</v>
      </c>
    </row>
    <row r="61" spans="27:39" ht="15" thickBot="1" x14ac:dyDescent="0.35">
      <c r="AA61" s="9" t="s">
        <v>825</v>
      </c>
      <c r="AB61" s="10">
        <v>0</v>
      </c>
      <c r="AC61" s="10">
        <v>489.7</v>
      </c>
      <c r="AD61" s="10">
        <v>0</v>
      </c>
      <c r="AE61" s="10">
        <v>0</v>
      </c>
      <c r="AF61" s="10">
        <v>0</v>
      </c>
      <c r="AG61" s="10">
        <v>11.5</v>
      </c>
      <c r="AH61" s="10">
        <v>7</v>
      </c>
      <c r="AI61" s="10">
        <v>485.7</v>
      </c>
      <c r="AJ61" s="10">
        <v>993.9</v>
      </c>
      <c r="AK61" s="10">
        <v>1000</v>
      </c>
      <c r="AL61" s="10">
        <v>6.1</v>
      </c>
      <c r="AM61" s="10">
        <v>0.61</v>
      </c>
    </row>
    <row r="62" spans="27:39" ht="15" thickBot="1" x14ac:dyDescent="0.35">
      <c r="AA62" s="9" t="s">
        <v>826</v>
      </c>
      <c r="AB62" s="10">
        <v>3</v>
      </c>
      <c r="AC62" s="10">
        <v>4</v>
      </c>
      <c r="AD62" s="10">
        <v>484.7</v>
      </c>
      <c r="AE62" s="10">
        <v>9</v>
      </c>
      <c r="AF62" s="10">
        <v>3</v>
      </c>
      <c r="AG62" s="10">
        <v>9</v>
      </c>
      <c r="AH62" s="10">
        <v>6</v>
      </c>
      <c r="AI62" s="10">
        <v>481.7</v>
      </c>
      <c r="AJ62" s="10">
        <v>1000.5</v>
      </c>
      <c r="AK62" s="10">
        <v>1000</v>
      </c>
      <c r="AL62" s="10">
        <v>-0.5</v>
      </c>
      <c r="AM62" s="10">
        <v>-0.05</v>
      </c>
    </row>
    <row r="63" spans="27:39" ht="15" thickBot="1" x14ac:dyDescent="0.35">
      <c r="AA63" s="9" t="s">
        <v>827</v>
      </c>
      <c r="AB63" s="10">
        <v>10</v>
      </c>
      <c r="AC63" s="10">
        <v>3</v>
      </c>
      <c r="AD63" s="10">
        <v>482.7</v>
      </c>
      <c r="AE63" s="10">
        <v>7</v>
      </c>
      <c r="AF63" s="10">
        <v>4</v>
      </c>
      <c r="AG63" s="10">
        <v>8</v>
      </c>
      <c r="AH63" s="10">
        <v>5</v>
      </c>
      <c r="AI63" s="10">
        <v>480.7</v>
      </c>
      <c r="AJ63" s="10">
        <v>1000.5</v>
      </c>
      <c r="AK63" s="10">
        <v>1000</v>
      </c>
      <c r="AL63" s="10">
        <v>-0.5</v>
      </c>
      <c r="AM63" s="10">
        <v>-0.05</v>
      </c>
    </row>
    <row r="64" spans="27:39" ht="15" thickBot="1" x14ac:dyDescent="0.35">
      <c r="AA64" s="9" t="s">
        <v>828</v>
      </c>
      <c r="AB64" s="10">
        <v>16</v>
      </c>
      <c r="AC64" s="10">
        <v>2</v>
      </c>
      <c r="AD64" s="10">
        <v>481.7</v>
      </c>
      <c r="AE64" s="10">
        <v>7</v>
      </c>
      <c r="AF64" s="10">
        <v>5</v>
      </c>
      <c r="AG64" s="10">
        <v>7</v>
      </c>
      <c r="AH64" s="10">
        <v>4</v>
      </c>
      <c r="AI64" s="10">
        <v>477.7</v>
      </c>
      <c r="AJ64" s="10">
        <v>1000.5</v>
      </c>
      <c r="AK64" s="10">
        <v>1000</v>
      </c>
      <c r="AL64" s="10">
        <v>-0.5</v>
      </c>
      <c r="AM64" s="10">
        <v>-0.05</v>
      </c>
    </row>
    <row r="65" spans="27:39" ht="15" thickBot="1" x14ac:dyDescent="0.35">
      <c r="AA65" s="9" t="s">
        <v>829</v>
      </c>
      <c r="AB65" s="10">
        <v>17</v>
      </c>
      <c r="AC65" s="10">
        <v>5</v>
      </c>
      <c r="AD65" s="10">
        <v>485.7</v>
      </c>
      <c r="AE65" s="10">
        <v>5</v>
      </c>
      <c r="AF65" s="10">
        <v>6</v>
      </c>
      <c r="AG65" s="10">
        <v>2</v>
      </c>
      <c r="AH65" s="10">
        <v>2</v>
      </c>
      <c r="AI65" s="10">
        <v>478.7</v>
      </c>
      <c r="AJ65" s="10">
        <v>1001.5</v>
      </c>
      <c r="AK65" s="10">
        <v>1000</v>
      </c>
      <c r="AL65" s="10">
        <v>-1.5</v>
      </c>
      <c r="AM65" s="10">
        <v>-0.15</v>
      </c>
    </row>
    <row r="66" spans="27:39" ht="15" thickBot="1" x14ac:dyDescent="0.35">
      <c r="AA66" s="9" t="s">
        <v>830</v>
      </c>
      <c r="AB66" s="10">
        <v>17</v>
      </c>
      <c r="AC66" s="10">
        <v>5</v>
      </c>
      <c r="AD66" s="10">
        <v>483.7</v>
      </c>
      <c r="AE66" s="10">
        <v>5</v>
      </c>
      <c r="AF66" s="10">
        <v>6</v>
      </c>
      <c r="AG66" s="10">
        <v>2</v>
      </c>
      <c r="AH66" s="10">
        <v>2</v>
      </c>
      <c r="AI66" s="10">
        <v>478.7</v>
      </c>
      <c r="AJ66" s="10">
        <v>999.4</v>
      </c>
      <c r="AK66" s="10">
        <v>1000</v>
      </c>
      <c r="AL66" s="10">
        <v>0.6</v>
      </c>
      <c r="AM66" s="10">
        <v>0.06</v>
      </c>
    </row>
    <row r="67" spans="27:39" ht="15" thickBot="1" x14ac:dyDescent="0.35">
      <c r="AA67" s="9" t="s">
        <v>831</v>
      </c>
      <c r="AB67" s="10">
        <v>507.7</v>
      </c>
      <c r="AC67" s="10">
        <v>0</v>
      </c>
      <c r="AD67" s="10">
        <v>2</v>
      </c>
      <c r="AE67" s="10">
        <v>4</v>
      </c>
      <c r="AF67" s="10">
        <v>8</v>
      </c>
      <c r="AG67" s="10">
        <v>1</v>
      </c>
      <c r="AH67" s="10">
        <v>1</v>
      </c>
      <c r="AI67" s="10">
        <v>476.7</v>
      </c>
      <c r="AJ67" s="10">
        <v>1000.5</v>
      </c>
      <c r="AK67" s="10">
        <v>1000</v>
      </c>
      <c r="AL67" s="10">
        <v>-0.5</v>
      </c>
      <c r="AM67" s="10">
        <v>-0.05</v>
      </c>
    </row>
    <row r="68" spans="27:39" ht="15" thickBot="1" x14ac:dyDescent="0.35">
      <c r="AA68" s="9" t="s">
        <v>832</v>
      </c>
      <c r="AB68" s="10">
        <v>508.7</v>
      </c>
      <c r="AC68" s="10">
        <v>1</v>
      </c>
      <c r="AD68" s="10">
        <v>3</v>
      </c>
      <c r="AE68" s="10">
        <v>3</v>
      </c>
      <c r="AF68" s="10">
        <v>9</v>
      </c>
      <c r="AG68" s="10">
        <v>0</v>
      </c>
      <c r="AH68" s="10">
        <v>0</v>
      </c>
      <c r="AI68" s="10">
        <v>475.7</v>
      </c>
      <c r="AJ68" s="10">
        <v>1000.5</v>
      </c>
      <c r="AK68" s="10">
        <v>1000</v>
      </c>
      <c r="AL68" s="10">
        <v>-0.5</v>
      </c>
      <c r="AM68" s="10">
        <v>-0.05</v>
      </c>
    </row>
    <row r="69" spans="27:39" ht="15" thickBot="1" x14ac:dyDescent="0.35"/>
    <row r="70" spans="27:39" ht="15" thickBot="1" x14ac:dyDescent="0.35">
      <c r="AA70" s="11" t="s">
        <v>954</v>
      </c>
      <c r="AB70" s="12">
        <v>2013.3</v>
      </c>
    </row>
    <row r="71" spans="27:39" ht="15" thickBot="1" x14ac:dyDescent="0.35">
      <c r="AA71" s="11" t="s">
        <v>955</v>
      </c>
      <c r="AB71" s="12">
        <v>475.7</v>
      </c>
    </row>
    <row r="72" spans="27:39" ht="15" thickBot="1" x14ac:dyDescent="0.35">
      <c r="AA72" s="11" t="s">
        <v>917</v>
      </c>
      <c r="AB72" s="12">
        <v>10000.200000000001</v>
      </c>
    </row>
    <row r="73" spans="27:39" ht="15" thickBot="1" x14ac:dyDescent="0.35">
      <c r="AA73" s="11" t="s">
        <v>918</v>
      </c>
      <c r="AB73" s="12">
        <v>10000</v>
      </c>
    </row>
    <row r="74" spans="27:39" ht="20.399999999999999" thickBot="1" x14ac:dyDescent="0.35">
      <c r="AA74" s="11" t="s">
        <v>919</v>
      </c>
      <c r="AB74" s="12">
        <v>0.2</v>
      </c>
    </row>
    <row r="75" spans="27:39" ht="15" thickBot="1" x14ac:dyDescent="0.35">
      <c r="AA75" s="11" t="s">
        <v>695</v>
      </c>
      <c r="AB75" s="12"/>
    </row>
    <row r="76" spans="27:39" ht="20.399999999999999" thickBot="1" x14ac:dyDescent="0.35">
      <c r="AA76" s="11" t="s">
        <v>920</v>
      </c>
      <c r="AB76" s="12"/>
    </row>
    <row r="77" spans="27:39" ht="15" thickBot="1" x14ac:dyDescent="0.35">
      <c r="AA77" s="11" t="s">
        <v>921</v>
      </c>
      <c r="AB77" s="12">
        <v>0</v>
      </c>
    </row>
    <row r="79" spans="27:39" x14ac:dyDescent="0.3">
      <c r="AA79" s="13" t="s">
        <v>696</v>
      </c>
    </row>
    <row r="81" spans="27:27" x14ac:dyDescent="0.3">
      <c r="AA81" s="14" t="s">
        <v>780</v>
      </c>
    </row>
    <row r="82" spans="27:27" x14ac:dyDescent="0.3">
      <c r="AA82" s="14" t="s">
        <v>741</v>
      </c>
    </row>
  </sheetData>
  <conditionalFormatting sqref="K2:K11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Y2:Y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hyperlinks>
    <hyperlink ref="AA79" r:id="rId1" display="https://miau.my-x.hu/myx-free/coco/test/458075220240321204109.html" xr:uid="{F510C1B7-DED0-47E3-802B-6DAD7D002C81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E7AEF-CC97-4548-BFEA-A7E444DE9F18}">
  <dimension ref="A1:AA169"/>
  <sheetViews>
    <sheetView workbookViewId="0"/>
  </sheetViews>
  <sheetFormatPr defaultRowHeight="14.4" x14ac:dyDescent="0.3"/>
  <cols>
    <col min="11" max="11" width="18.5546875" bestFit="1" customWidth="1"/>
  </cols>
  <sheetData>
    <row r="1" spans="1:12" ht="15.6" x14ac:dyDescent="0.3">
      <c r="A1" t="s">
        <v>3</v>
      </c>
      <c r="B1" t="s">
        <v>4</v>
      </c>
      <c r="C1" t="s">
        <v>5</v>
      </c>
      <c r="D1" t="s">
        <v>6</v>
      </c>
      <c r="K1" s="28" t="s">
        <v>881</v>
      </c>
      <c r="L1" s="28" t="s">
        <v>882</v>
      </c>
    </row>
    <row r="2" spans="1:12" ht="15.6" x14ac:dyDescent="0.3">
      <c r="A2" t="s">
        <v>1</v>
      </c>
      <c r="K2" s="28" t="s">
        <v>884</v>
      </c>
      <c r="L2" s="28" t="s">
        <v>885</v>
      </c>
    </row>
    <row r="3" spans="1:12" x14ac:dyDescent="0.3">
      <c r="B3" t="s">
        <v>15</v>
      </c>
      <c r="C3" t="s">
        <v>16</v>
      </c>
      <c r="D3" t="s">
        <v>223</v>
      </c>
      <c r="E3" t="s">
        <v>200</v>
      </c>
    </row>
    <row r="4" spans="1:12" x14ac:dyDescent="0.3">
      <c r="B4" t="s">
        <v>15</v>
      </c>
      <c r="C4" t="s">
        <v>224</v>
      </c>
      <c r="D4" t="s">
        <v>225</v>
      </c>
      <c r="E4" t="s">
        <v>200</v>
      </c>
    </row>
    <row r="5" spans="1:12" x14ac:dyDescent="0.3">
      <c r="B5" t="s">
        <v>15</v>
      </c>
      <c r="C5" t="s">
        <v>226</v>
      </c>
      <c r="D5" t="s">
        <v>227</v>
      </c>
      <c r="E5" t="s">
        <v>200</v>
      </c>
    </row>
    <row r="6" spans="1:12" x14ac:dyDescent="0.3">
      <c r="B6" t="s">
        <v>15</v>
      </c>
      <c r="C6" t="s">
        <v>228</v>
      </c>
      <c r="D6" t="s">
        <v>229</v>
      </c>
      <c r="E6" t="s">
        <v>200</v>
      </c>
    </row>
    <row r="7" spans="1:12" x14ac:dyDescent="0.3">
      <c r="B7" t="s">
        <v>15</v>
      </c>
      <c r="C7" t="s">
        <v>230</v>
      </c>
      <c r="D7" t="s">
        <v>231</v>
      </c>
      <c r="E7" t="s">
        <v>200</v>
      </c>
    </row>
    <row r="8" spans="1:12" x14ac:dyDescent="0.3">
      <c r="B8" t="s">
        <v>15</v>
      </c>
      <c r="C8" t="s">
        <v>232</v>
      </c>
      <c r="D8" t="s">
        <v>233</v>
      </c>
      <c r="E8" t="s">
        <v>200</v>
      </c>
    </row>
    <row r="9" spans="1:12" x14ac:dyDescent="0.3">
      <c r="B9" t="s">
        <v>15</v>
      </c>
      <c r="C9" t="s">
        <v>234</v>
      </c>
      <c r="D9" t="s">
        <v>231</v>
      </c>
      <c r="E9" t="s">
        <v>200</v>
      </c>
    </row>
    <row r="10" spans="1:12" x14ac:dyDescent="0.3">
      <c r="B10" t="s">
        <v>15</v>
      </c>
      <c r="C10" t="s">
        <v>235</v>
      </c>
      <c r="D10" t="s">
        <v>236</v>
      </c>
      <c r="E10" t="s">
        <v>200</v>
      </c>
    </row>
    <row r="11" spans="1:12" x14ac:dyDescent="0.3">
      <c r="B11" t="s">
        <v>15</v>
      </c>
      <c r="C11" t="s">
        <v>237</v>
      </c>
      <c r="D11" t="s">
        <v>236</v>
      </c>
      <c r="E11" t="s">
        <v>200</v>
      </c>
    </row>
    <row r="12" spans="1:12" x14ac:dyDescent="0.3">
      <c r="B12" t="s">
        <v>15</v>
      </c>
      <c r="C12" t="s">
        <v>238</v>
      </c>
      <c r="D12" t="s">
        <v>236</v>
      </c>
      <c r="E12" t="s">
        <v>200</v>
      </c>
    </row>
    <row r="13" spans="1:12" x14ac:dyDescent="0.3">
      <c r="B13" t="s">
        <v>15</v>
      </c>
      <c r="C13" t="s">
        <v>239</v>
      </c>
      <c r="D13" t="s">
        <v>231</v>
      </c>
      <c r="E13" t="s">
        <v>200</v>
      </c>
    </row>
    <row r="14" spans="1:12" x14ac:dyDescent="0.3">
      <c r="B14" t="s">
        <v>15</v>
      </c>
      <c r="C14" t="s">
        <v>240</v>
      </c>
      <c r="D14" t="s">
        <v>231</v>
      </c>
      <c r="E14" t="s">
        <v>200</v>
      </c>
    </row>
    <row r="15" spans="1:12" x14ac:dyDescent="0.3">
      <c r="B15" t="s">
        <v>15</v>
      </c>
      <c r="C15" t="s">
        <v>241</v>
      </c>
      <c r="D15" t="s">
        <v>236</v>
      </c>
      <c r="E15" t="s">
        <v>200</v>
      </c>
    </row>
    <row r="16" spans="1:12" x14ac:dyDescent="0.3">
      <c r="B16" t="s">
        <v>15</v>
      </c>
      <c r="C16" t="s">
        <v>242</v>
      </c>
      <c r="D16" t="s">
        <v>236</v>
      </c>
      <c r="E16" t="s">
        <v>200</v>
      </c>
    </row>
    <row r="17" spans="2:5" x14ac:dyDescent="0.3">
      <c r="B17" t="s">
        <v>15</v>
      </c>
      <c r="C17" t="s">
        <v>243</v>
      </c>
      <c r="D17" t="s">
        <v>231</v>
      </c>
      <c r="E17" t="s">
        <v>200</v>
      </c>
    </row>
    <row r="18" spans="2:5" x14ac:dyDescent="0.3">
      <c r="B18" t="s">
        <v>15</v>
      </c>
      <c r="C18" t="s">
        <v>244</v>
      </c>
      <c r="D18" t="s">
        <v>231</v>
      </c>
      <c r="E18" t="s">
        <v>200</v>
      </c>
    </row>
    <row r="19" spans="2:5" x14ac:dyDescent="0.3">
      <c r="B19" t="s">
        <v>15</v>
      </c>
      <c r="C19" t="s">
        <v>245</v>
      </c>
      <c r="D19" t="s">
        <v>236</v>
      </c>
      <c r="E19" t="s">
        <v>200</v>
      </c>
    </row>
    <row r="20" spans="2:5" x14ac:dyDescent="0.3">
      <c r="B20" t="s">
        <v>15</v>
      </c>
      <c r="C20" t="s">
        <v>246</v>
      </c>
      <c r="D20" t="s">
        <v>236</v>
      </c>
      <c r="E20" t="s">
        <v>200</v>
      </c>
    </row>
    <row r="21" spans="2:5" x14ac:dyDescent="0.3">
      <c r="B21" t="s">
        <v>15</v>
      </c>
      <c r="C21" t="s">
        <v>247</v>
      </c>
      <c r="D21" t="s">
        <v>236</v>
      </c>
      <c r="E21" t="s">
        <v>200</v>
      </c>
    </row>
    <row r="22" spans="2:5" x14ac:dyDescent="0.3">
      <c r="B22" t="s">
        <v>15</v>
      </c>
      <c r="C22" t="s">
        <v>248</v>
      </c>
      <c r="D22" t="s">
        <v>249</v>
      </c>
      <c r="E22" t="s">
        <v>200</v>
      </c>
    </row>
    <row r="23" spans="2:5" x14ac:dyDescent="0.3">
      <c r="B23" t="s">
        <v>15</v>
      </c>
      <c r="C23" t="s">
        <v>250</v>
      </c>
      <c r="D23" t="s">
        <v>251</v>
      </c>
      <c r="E23" t="s">
        <v>200</v>
      </c>
    </row>
    <row r="24" spans="2:5" x14ac:dyDescent="0.3">
      <c r="B24" t="s">
        <v>15</v>
      </c>
      <c r="C24" t="s">
        <v>252</v>
      </c>
      <c r="D24" t="s">
        <v>251</v>
      </c>
      <c r="E24" t="s">
        <v>200</v>
      </c>
    </row>
    <row r="25" spans="2:5" x14ac:dyDescent="0.3">
      <c r="B25" t="s">
        <v>15</v>
      </c>
      <c r="C25" t="s">
        <v>253</v>
      </c>
      <c r="D25" t="s">
        <v>254</v>
      </c>
      <c r="E25" t="s">
        <v>200</v>
      </c>
    </row>
    <row r="26" spans="2:5" x14ac:dyDescent="0.3">
      <c r="B26" t="s">
        <v>15</v>
      </c>
      <c r="C26" t="s">
        <v>255</v>
      </c>
      <c r="D26" t="s">
        <v>256</v>
      </c>
      <c r="E26" t="s">
        <v>200</v>
      </c>
    </row>
    <row r="27" spans="2:5" x14ac:dyDescent="0.3">
      <c r="B27" t="s">
        <v>15</v>
      </c>
      <c r="C27" t="s">
        <v>257</v>
      </c>
      <c r="D27" t="s">
        <v>231</v>
      </c>
      <c r="E27" t="s">
        <v>200</v>
      </c>
    </row>
    <row r="28" spans="2:5" x14ac:dyDescent="0.3">
      <c r="B28" t="s">
        <v>15</v>
      </c>
      <c r="C28" t="s">
        <v>258</v>
      </c>
      <c r="D28" t="s">
        <v>236</v>
      </c>
      <c r="E28" t="s">
        <v>200</v>
      </c>
    </row>
    <row r="29" spans="2:5" x14ac:dyDescent="0.3">
      <c r="B29" t="s">
        <v>15</v>
      </c>
      <c r="C29" t="s">
        <v>259</v>
      </c>
      <c r="D29" t="s">
        <v>236</v>
      </c>
      <c r="E29" t="s">
        <v>200</v>
      </c>
    </row>
    <row r="30" spans="2:5" x14ac:dyDescent="0.3">
      <c r="B30" t="s">
        <v>15</v>
      </c>
      <c r="C30" t="s">
        <v>260</v>
      </c>
      <c r="D30" t="s">
        <v>261</v>
      </c>
      <c r="E30" t="s">
        <v>200</v>
      </c>
    </row>
    <row r="31" spans="2:5" x14ac:dyDescent="0.3">
      <c r="B31" t="s">
        <v>15</v>
      </c>
      <c r="C31" t="s">
        <v>262</v>
      </c>
      <c r="D31" t="s">
        <v>231</v>
      </c>
      <c r="E31" t="s">
        <v>200</v>
      </c>
    </row>
    <row r="32" spans="2:5" x14ac:dyDescent="0.3">
      <c r="B32" t="s">
        <v>15</v>
      </c>
      <c r="C32" t="s">
        <v>263</v>
      </c>
      <c r="D32" t="s">
        <v>231</v>
      </c>
      <c r="E32" t="s">
        <v>200</v>
      </c>
    </row>
    <row r="33" spans="2:6" x14ac:dyDescent="0.3">
      <c r="B33" t="s">
        <v>15</v>
      </c>
      <c r="C33" t="s">
        <v>264</v>
      </c>
      <c r="D33" t="s">
        <v>265</v>
      </c>
      <c r="E33" t="s">
        <v>200</v>
      </c>
    </row>
    <row r="34" spans="2:6" x14ac:dyDescent="0.3">
      <c r="B34" t="s">
        <v>15</v>
      </c>
      <c r="C34" t="s">
        <v>266</v>
      </c>
      <c r="D34" t="s">
        <v>267</v>
      </c>
      <c r="E34" t="s">
        <v>200</v>
      </c>
    </row>
    <row r="35" spans="2:6" x14ac:dyDescent="0.3">
      <c r="B35" t="s">
        <v>15</v>
      </c>
      <c r="C35" t="s">
        <v>268</v>
      </c>
      <c r="D35" t="s">
        <v>267</v>
      </c>
      <c r="E35" t="s">
        <v>200</v>
      </c>
    </row>
    <row r="36" spans="2:6" x14ac:dyDescent="0.3">
      <c r="B36" t="s">
        <v>15</v>
      </c>
      <c r="C36" t="s">
        <v>269</v>
      </c>
      <c r="D36" t="s">
        <v>236</v>
      </c>
      <c r="E36" t="s">
        <v>200</v>
      </c>
    </row>
    <row r="37" spans="2:6" x14ac:dyDescent="0.3">
      <c r="B37" t="s">
        <v>15</v>
      </c>
      <c r="C37" t="s">
        <v>270</v>
      </c>
      <c r="D37" t="s">
        <v>236</v>
      </c>
      <c r="E37" t="s">
        <v>200</v>
      </c>
    </row>
    <row r="38" spans="2:6" x14ac:dyDescent="0.3">
      <c r="B38" t="s">
        <v>15</v>
      </c>
      <c r="C38" t="s">
        <v>271</v>
      </c>
      <c r="D38" t="s">
        <v>236</v>
      </c>
      <c r="E38" t="s">
        <v>200</v>
      </c>
    </row>
    <row r="39" spans="2:6" x14ac:dyDescent="0.3">
      <c r="B39" t="s">
        <v>15</v>
      </c>
      <c r="C39" t="s">
        <v>272</v>
      </c>
      <c r="D39" t="s">
        <v>267</v>
      </c>
      <c r="E39" t="s">
        <v>200</v>
      </c>
    </row>
    <row r="40" spans="2:6" x14ac:dyDescent="0.3">
      <c r="B40" t="s">
        <v>15</v>
      </c>
      <c r="C40" t="s">
        <v>273</v>
      </c>
      <c r="D40" t="s">
        <v>267</v>
      </c>
      <c r="E40" t="s">
        <v>200</v>
      </c>
    </row>
    <row r="41" spans="2:6" x14ac:dyDescent="0.3">
      <c r="B41" t="s">
        <v>15</v>
      </c>
      <c r="C41" t="s">
        <v>274</v>
      </c>
      <c r="D41" t="s">
        <v>275</v>
      </c>
      <c r="E41" t="s">
        <v>200</v>
      </c>
    </row>
    <row r="42" spans="2:6" x14ac:dyDescent="0.3">
      <c r="B42" t="s">
        <v>15</v>
      </c>
      <c r="C42" t="s">
        <v>276</v>
      </c>
      <c r="D42" t="s">
        <v>236</v>
      </c>
      <c r="E42" t="s">
        <v>200</v>
      </c>
    </row>
    <row r="43" spans="2:6" x14ac:dyDescent="0.3">
      <c r="B43" t="s">
        <v>15</v>
      </c>
      <c r="C43" t="s">
        <v>277</v>
      </c>
      <c r="D43" t="s">
        <v>231</v>
      </c>
      <c r="E43" t="s">
        <v>200</v>
      </c>
    </row>
    <row r="44" spans="2:6" x14ac:dyDescent="0.3">
      <c r="B44" t="s">
        <v>15</v>
      </c>
      <c r="C44" t="s">
        <v>278</v>
      </c>
      <c r="D44" t="s">
        <v>279</v>
      </c>
      <c r="E44" t="s">
        <v>280</v>
      </c>
      <c r="F44" t="s">
        <v>200</v>
      </c>
    </row>
    <row r="45" spans="2:6" x14ac:dyDescent="0.3">
      <c r="B45" t="s">
        <v>15</v>
      </c>
      <c r="C45" t="s">
        <v>281</v>
      </c>
      <c r="D45" t="s">
        <v>261</v>
      </c>
      <c r="E45" t="s">
        <v>200</v>
      </c>
    </row>
    <row r="46" spans="2:6" x14ac:dyDescent="0.3">
      <c r="B46" t="s">
        <v>15</v>
      </c>
      <c r="C46" t="s">
        <v>282</v>
      </c>
      <c r="D46" t="s">
        <v>231</v>
      </c>
      <c r="E46" t="s">
        <v>200</v>
      </c>
    </row>
    <row r="47" spans="2:6" x14ac:dyDescent="0.3">
      <c r="B47" t="s">
        <v>15</v>
      </c>
      <c r="C47" t="s">
        <v>283</v>
      </c>
      <c r="D47" t="s">
        <v>231</v>
      </c>
      <c r="E47" t="s">
        <v>200</v>
      </c>
    </row>
    <row r="48" spans="2:6" x14ac:dyDescent="0.3">
      <c r="B48" t="s">
        <v>15</v>
      </c>
      <c r="C48" t="s">
        <v>284</v>
      </c>
      <c r="D48" t="s">
        <v>231</v>
      </c>
      <c r="E48" t="s">
        <v>200</v>
      </c>
    </row>
    <row r="49" spans="2:27" x14ac:dyDescent="0.3">
      <c r="B49" t="s">
        <v>15</v>
      </c>
      <c r="C49" t="s">
        <v>285</v>
      </c>
      <c r="D49" t="s">
        <v>286</v>
      </c>
      <c r="E49" t="s">
        <v>200</v>
      </c>
    </row>
    <row r="50" spans="2:27" x14ac:dyDescent="0.3">
      <c r="B50" t="s">
        <v>15</v>
      </c>
      <c r="C50" t="s">
        <v>287</v>
      </c>
      <c r="D50" t="s">
        <v>288</v>
      </c>
      <c r="E50" s="1">
        <v>8.02631578947368E-2</v>
      </c>
      <c r="F50" s="1">
        <v>8.02631578947368E-2</v>
      </c>
      <c r="G50">
        <v>0.2</v>
      </c>
      <c r="H50">
        <v>0.1</v>
      </c>
      <c r="I50">
        <v>0.1</v>
      </c>
      <c r="J50">
        <v>0.2</v>
      </c>
      <c r="K50" t="s">
        <v>289</v>
      </c>
      <c r="L50" t="s">
        <v>200</v>
      </c>
    </row>
    <row r="51" spans="2:27" x14ac:dyDescent="0.3">
      <c r="B51" t="s">
        <v>15</v>
      </c>
      <c r="C51" t="s">
        <v>290</v>
      </c>
      <c r="D51" t="s">
        <v>291</v>
      </c>
      <c r="E51" t="s">
        <v>200</v>
      </c>
    </row>
    <row r="52" spans="2:27" x14ac:dyDescent="0.3">
      <c r="B52" t="s">
        <v>15</v>
      </c>
      <c r="C52" t="s">
        <v>292</v>
      </c>
      <c r="D52" t="s">
        <v>231</v>
      </c>
      <c r="E52" t="s">
        <v>200</v>
      </c>
    </row>
    <row r="53" spans="2:27" x14ac:dyDescent="0.3">
      <c r="B53" t="s">
        <v>15</v>
      </c>
      <c r="C53" t="s">
        <v>293</v>
      </c>
      <c r="D53" t="s">
        <v>261</v>
      </c>
      <c r="E53" t="s">
        <v>200</v>
      </c>
    </row>
    <row r="54" spans="2:27" x14ac:dyDescent="0.3">
      <c r="B54" t="s">
        <v>15</v>
      </c>
      <c r="C54" t="s">
        <v>264</v>
      </c>
      <c r="D54" t="s">
        <v>265</v>
      </c>
      <c r="E54" t="s">
        <v>200</v>
      </c>
    </row>
    <row r="55" spans="2:27" x14ac:dyDescent="0.3">
      <c r="B55" t="s">
        <v>15</v>
      </c>
      <c r="C55" t="s">
        <v>294</v>
      </c>
      <c r="D55" t="s">
        <v>265</v>
      </c>
      <c r="E55" t="s">
        <v>200</v>
      </c>
    </row>
    <row r="56" spans="2:27" x14ac:dyDescent="0.3">
      <c r="B56" t="s">
        <v>15</v>
      </c>
      <c r="C56" t="s">
        <v>295</v>
      </c>
      <c r="D56" t="s">
        <v>296</v>
      </c>
      <c r="E56" t="s">
        <v>200</v>
      </c>
    </row>
    <row r="57" spans="2:27" x14ac:dyDescent="0.3">
      <c r="B57" t="s">
        <v>15</v>
      </c>
      <c r="C57" t="s">
        <v>297</v>
      </c>
      <c r="D57" t="s">
        <v>298</v>
      </c>
      <c r="E57" t="s">
        <v>200</v>
      </c>
    </row>
    <row r="58" spans="2:27" x14ac:dyDescent="0.3">
      <c r="B58" t="s">
        <v>15</v>
      </c>
      <c r="C58" t="s">
        <v>299</v>
      </c>
      <c r="D58" t="s">
        <v>300</v>
      </c>
      <c r="E58" t="s">
        <v>200</v>
      </c>
    </row>
    <row r="59" spans="2:27" x14ac:dyDescent="0.3">
      <c r="B59" t="s">
        <v>15</v>
      </c>
      <c r="C59" t="s">
        <v>301</v>
      </c>
      <c r="D59" t="s">
        <v>302</v>
      </c>
      <c r="E59">
        <v>1.3354836516898E+17</v>
      </c>
      <c r="F59">
        <v>1.3354836517898E+17</v>
      </c>
      <c r="G59">
        <v>1.3354836518898E+17</v>
      </c>
      <c r="H59">
        <v>1.3354836519898E+17</v>
      </c>
      <c r="I59">
        <v>1.3354836520898E+17</v>
      </c>
      <c r="J59">
        <v>1.3354836521898E+17</v>
      </c>
      <c r="K59">
        <v>1.3354836522898E+17</v>
      </c>
      <c r="L59">
        <v>1.3354836523898E+17</v>
      </c>
      <c r="M59">
        <v>1.3354836525771E+17</v>
      </c>
      <c r="N59">
        <v>1.3354836526355E+17</v>
      </c>
      <c r="O59">
        <v>1.3354836608515E+17</v>
      </c>
      <c r="P59">
        <v>1.3354836626627E+17</v>
      </c>
      <c r="Q59">
        <v>1.3354837870691E+17</v>
      </c>
      <c r="R59">
        <v>1.3354837882107E+17</v>
      </c>
      <c r="S59">
        <v>1.3354837894211E+17</v>
      </c>
      <c r="T59">
        <v>1.3354837966266E+17</v>
      </c>
      <c r="U59">
        <v>1.3354837979181E+17</v>
      </c>
      <c r="V59">
        <v>1.3354837993411E+17</v>
      </c>
      <c r="W59">
        <v>1.3354838074265E+17</v>
      </c>
      <c r="X59">
        <v>1.3354836536771E+17</v>
      </c>
      <c r="Y59">
        <v>1.3354836537771E+17</v>
      </c>
      <c r="Z59" t="s">
        <v>303</v>
      </c>
      <c r="AA59" t="s">
        <v>200</v>
      </c>
    </row>
    <row r="60" spans="2:27" x14ac:dyDescent="0.3">
      <c r="B60" t="s">
        <v>15</v>
      </c>
      <c r="C60" t="s">
        <v>304</v>
      </c>
      <c r="D60" t="s">
        <v>305</v>
      </c>
      <c r="E60" t="s">
        <v>205</v>
      </c>
      <c r="F60" t="s">
        <v>206</v>
      </c>
      <c r="G60" t="s">
        <v>306</v>
      </c>
      <c r="H60" t="s">
        <v>200</v>
      </c>
    </row>
    <row r="61" spans="2:27" x14ac:dyDescent="0.3">
      <c r="B61" t="s">
        <v>15</v>
      </c>
      <c r="C61" t="s">
        <v>307</v>
      </c>
      <c r="D61" t="s">
        <v>256</v>
      </c>
      <c r="E61" t="s">
        <v>200</v>
      </c>
    </row>
    <row r="62" spans="2:27" x14ac:dyDescent="0.3">
      <c r="B62" t="s">
        <v>15</v>
      </c>
      <c r="C62" t="s">
        <v>308</v>
      </c>
      <c r="D62" t="s">
        <v>236</v>
      </c>
      <c r="E62" t="s">
        <v>200</v>
      </c>
    </row>
    <row r="63" spans="2:27" x14ac:dyDescent="0.3">
      <c r="B63" t="s">
        <v>15</v>
      </c>
      <c r="C63" t="s">
        <v>309</v>
      </c>
      <c r="D63" t="s">
        <v>231</v>
      </c>
      <c r="E63" t="s">
        <v>200</v>
      </c>
    </row>
    <row r="64" spans="2:27" x14ac:dyDescent="0.3">
      <c r="B64" t="s">
        <v>15</v>
      </c>
      <c r="C64" t="s">
        <v>310</v>
      </c>
      <c r="D64" t="s">
        <v>231</v>
      </c>
      <c r="E64" t="s">
        <v>200</v>
      </c>
    </row>
    <row r="65" spans="2:27" x14ac:dyDescent="0.3">
      <c r="B65" t="s">
        <v>15</v>
      </c>
      <c r="C65" t="s">
        <v>311</v>
      </c>
      <c r="D65" t="s">
        <v>236</v>
      </c>
      <c r="E65" t="s">
        <v>200</v>
      </c>
    </row>
    <row r="66" spans="2:27" x14ac:dyDescent="0.3">
      <c r="B66" t="s">
        <v>15</v>
      </c>
      <c r="C66" t="s">
        <v>312</v>
      </c>
      <c r="D66" t="s">
        <v>231</v>
      </c>
      <c r="E66" t="s">
        <v>200</v>
      </c>
    </row>
    <row r="67" spans="2:27" x14ac:dyDescent="0.3">
      <c r="B67" t="s">
        <v>15</v>
      </c>
      <c r="C67" t="s">
        <v>313</v>
      </c>
      <c r="D67" t="s">
        <v>314</v>
      </c>
      <c r="E67" t="s">
        <v>200</v>
      </c>
    </row>
    <row r="68" spans="2:27" x14ac:dyDescent="0.3">
      <c r="B68" t="s">
        <v>15</v>
      </c>
      <c r="C68" t="s">
        <v>315</v>
      </c>
      <c r="D68" t="s">
        <v>314</v>
      </c>
      <c r="E68" t="s">
        <v>200</v>
      </c>
    </row>
    <row r="69" spans="2:27" x14ac:dyDescent="0.3">
      <c r="B69" t="s">
        <v>15</v>
      </c>
      <c r="C69" t="s">
        <v>316</v>
      </c>
      <c r="D69" t="s">
        <v>314</v>
      </c>
      <c r="E69" t="s">
        <v>200</v>
      </c>
    </row>
    <row r="70" spans="2:27" x14ac:dyDescent="0.3">
      <c r="B70" t="s">
        <v>15</v>
      </c>
      <c r="C70" t="s">
        <v>317</v>
      </c>
      <c r="D70" t="s">
        <v>231</v>
      </c>
      <c r="E70" t="s">
        <v>200</v>
      </c>
    </row>
    <row r="71" spans="2:27" x14ac:dyDescent="0.3">
      <c r="B71" t="s">
        <v>15</v>
      </c>
      <c r="C71" t="s">
        <v>318</v>
      </c>
      <c r="D71" t="s">
        <v>319</v>
      </c>
      <c r="E71">
        <v>33.028084891182999</v>
      </c>
      <c r="F71">
        <v>33.028084891182999</v>
      </c>
      <c r="G71">
        <v>33.028084891182999</v>
      </c>
      <c r="H71">
        <v>33.028084891182999</v>
      </c>
      <c r="I71">
        <v>33.028084891182999</v>
      </c>
      <c r="J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>
        <v>33.028084891182999</v>
      </c>
      <c r="X71">
        <v>33.028084891182999</v>
      </c>
      <c r="Y71">
        <v>33.028084891182999</v>
      </c>
      <c r="Z71" t="s">
        <v>320</v>
      </c>
      <c r="AA71" t="s">
        <v>200</v>
      </c>
    </row>
    <row r="72" spans="2:27" x14ac:dyDescent="0.3">
      <c r="B72" t="s">
        <v>15</v>
      </c>
      <c r="C72" t="s">
        <v>321</v>
      </c>
      <c r="D72" t="s">
        <v>305</v>
      </c>
      <c r="E72" t="s">
        <v>205</v>
      </c>
      <c r="F72" t="s">
        <v>322</v>
      </c>
      <c r="G72" t="s">
        <v>200</v>
      </c>
    </row>
    <row r="73" spans="2:27" x14ac:dyDescent="0.3">
      <c r="B73" t="s">
        <v>15</v>
      </c>
      <c r="C73" t="s">
        <v>323</v>
      </c>
      <c r="D73" t="s">
        <v>324</v>
      </c>
      <c r="E73" t="s">
        <v>200</v>
      </c>
    </row>
    <row r="74" spans="2:27" x14ac:dyDescent="0.3">
      <c r="B74" t="s">
        <v>15</v>
      </c>
      <c r="C74" t="s">
        <v>325</v>
      </c>
      <c r="D74" t="s">
        <v>236</v>
      </c>
      <c r="E74" t="s">
        <v>200</v>
      </c>
    </row>
    <row r="75" spans="2:27" x14ac:dyDescent="0.3">
      <c r="B75" t="s">
        <v>15</v>
      </c>
      <c r="C75" t="s">
        <v>326</v>
      </c>
      <c r="D75" t="s">
        <v>231</v>
      </c>
      <c r="E75" t="s">
        <v>200</v>
      </c>
    </row>
    <row r="76" spans="2:27" x14ac:dyDescent="0.3">
      <c r="B76" t="s">
        <v>15</v>
      </c>
      <c r="C76" t="s">
        <v>327</v>
      </c>
      <c r="D76" t="s">
        <v>236</v>
      </c>
      <c r="E76" t="s">
        <v>200</v>
      </c>
    </row>
    <row r="77" spans="2:27" x14ac:dyDescent="0.3">
      <c r="B77" t="s">
        <v>15</v>
      </c>
      <c r="C77" t="s">
        <v>328</v>
      </c>
      <c r="D77" t="s">
        <v>236</v>
      </c>
      <c r="E77" t="s">
        <v>200</v>
      </c>
    </row>
    <row r="78" spans="2:27" x14ac:dyDescent="0.3">
      <c r="B78" t="s">
        <v>15</v>
      </c>
      <c r="C78" t="s">
        <v>329</v>
      </c>
      <c r="D78" t="s">
        <v>231</v>
      </c>
      <c r="E78" t="s">
        <v>200</v>
      </c>
    </row>
    <row r="79" spans="2:27" x14ac:dyDescent="0.3">
      <c r="B79" t="s">
        <v>15</v>
      </c>
      <c r="C79" t="s">
        <v>330</v>
      </c>
      <c r="D79" t="s">
        <v>331</v>
      </c>
      <c r="E79" t="s">
        <v>200</v>
      </c>
    </row>
    <row r="80" spans="2:27" x14ac:dyDescent="0.3">
      <c r="B80" t="s">
        <v>15</v>
      </c>
      <c r="C80" t="s">
        <v>332</v>
      </c>
      <c r="D80" t="s">
        <v>333</v>
      </c>
      <c r="E80" t="s">
        <v>200</v>
      </c>
    </row>
    <row r="81" spans="2:27" x14ac:dyDescent="0.3">
      <c r="B81" t="s">
        <v>15</v>
      </c>
      <c r="C81" t="s">
        <v>334</v>
      </c>
      <c r="D81" t="s">
        <v>335</v>
      </c>
      <c r="E81" t="s">
        <v>200</v>
      </c>
    </row>
    <row r="82" spans="2:27" x14ac:dyDescent="0.3">
      <c r="B82" t="s">
        <v>15</v>
      </c>
      <c r="C82" t="s">
        <v>336</v>
      </c>
      <c r="D82" t="s">
        <v>231</v>
      </c>
      <c r="E82" t="s">
        <v>200</v>
      </c>
    </row>
    <row r="83" spans="2:27" x14ac:dyDescent="0.3">
      <c r="B83" t="s">
        <v>15</v>
      </c>
      <c r="C83" t="s">
        <v>337</v>
      </c>
      <c r="D83" t="s">
        <v>338</v>
      </c>
      <c r="E83">
        <v>12.013680594307999</v>
      </c>
      <c r="F83">
        <v>12.013680594307999</v>
      </c>
      <c r="G83">
        <v>12.013680594307999</v>
      </c>
      <c r="H83">
        <v>12.013680594307999</v>
      </c>
      <c r="I83">
        <v>12.013680594307999</v>
      </c>
      <c r="J83">
        <v>12.013680594307999</v>
      </c>
      <c r="K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>
        <v>8.51287841796875</v>
      </c>
      <c r="X83">
        <v>8.51287841796875</v>
      </c>
      <c r="Y83">
        <v>8.51287841796875</v>
      </c>
      <c r="Z83" t="s">
        <v>339</v>
      </c>
      <c r="AA83" t="s">
        <v>200</v>
      </c>
    </row>
    <row r="84" spans="2:27" x14ac:dyDescent="0.3">
      <c r="B84" t="s">
        <v>15</v>
      </c>
      <c r="C84" t="s">
        <v>340</v>
      </c>
      <c r="D84" t="s">
        <v>341</v>
      </c>
      <c r="E84" t="s">
        <v>209</v>
      </c>
      <c r="F84" t="s">
        <v>210</v>
      </c>
      <c r="G84" t="s">
        <v>342</v>
      </c>
      <c r="H84" t="s">
        <v>200</v>
      </c>
    </row>
    <row r="85" spans="2:27" x14ac:dyDescent="0.3">
      <c r="B85" t="s">
        <v>15</v>
      </c>
      <c r="C85" t="s">
        <v>343</v>
      </c>
      <c r="D85" t="s">
        <v>344</v>
      </c>
      <c r="E85" t="s">
        <v>200</v>
      </c>
    </row>
    <row r="86" spans="2:27" x14ac:dyDescent="0.3">
      <c r="B86" t="s">
        <v>15</v>
      </c>
      <c r="C86" t="s">
        <v>345</v>
      </c>
      <c r="D86" t="s">
        <v>236</v>
      </c>
      <c r="E86" t="s">
        <v>200</v>
      </c>
    </row>
    <row r="87" spans="2:27" x14ac:dyDescent="0.3">
      <c r="B87" t="s">
        <v>15</v>
      </c>
      <c r="C87" t="s">
        <v>346</v>
      </c>
      <c r="D87" t="s">
        <v>231</v>
      </c>
      <c r="E87" t="s">
        <v>200</v>
      </c>
    </row>
    <row r="88" spans="2:27" x14ac:dyDescent="0.3">
      <c r="B88" t="s">
        <v>15</v>
      </c>
      <c r="C88" t="s">
        <v>347</v>
      </c>
      <c r="D88" t="s">
        <v>236</v>
      </c>
      <c r="E88" t="s">
        <v>200</v>
      </c>
    </row>
    <row r="89" spans="2:27" x14ac:dyDescent="0.3">
      <c r="B89" t="s">
        <v>15</v>
      </c>
      <c r="C89" t="s">
        <v>348</v>
      </c>
      <c r="D89" t="s">
        <v>236</v>
      </c>
      <c r="E89" t="s">
        <v>200</v>
      </c>
    </row>
    <row r="90" spans="2:27" x14ac:dyDescent="0.3">
      <c r="B90" t="s">
        <v>15</v>
      </c>
      <c r="C90" t="s">
        <v>349</v>
      </c>
      <c r="D90" t="s">
        <v>231</v>
      </c>
      <c r="E90" t="s">
        <v>200</v>
      </c>
    </row>
    <row r="91" spans="2:27" x14ac:dyDescent="0.3">
      <c r="B91" t="s">
        <v>15</v>
      </c>
      <c r="C91" t="s">
        <v>350</v>
      </c>
      <c r="D91" t="s">
        <v>231</v>
      </c>
      <c r="E91" t="s">
        <v>200</v>
      </c>
    </row>
    <row r="92" spans="2:27" x14ac:dyDescent="0.3">
      <c r="B92" t="s">
        <v>15</v>
      </c>
      <c r="C92" t="s">
        <v>351</v>
      </c>
      <c r="D92" t="s">
        <v>352</v>
      </c>
      <c r="E92" t="s">
        <v>200</v>
      </c>
    </row>
    <row r="93" spans="2:27" x14ac:dyDescent="0.3">
      <c r="B93" t="s">
        <v>15</v>
      </c>
      <c r="C93" t="s">
        <v>353</v>
      </c>
      <c r="D93" t="s">
        <v>354</v>
      </c>
      <c r="E93" t="s">
        <v>200</v>
      </c>
    </row>
    <row r="94" spans="2:27" x14ac:dyDescent="0.3">
      <c r="B94" t="s">
        <v>15</v>
      </c>
      <c r="C94" t="s">
        <v>355</v>
      </c>
      <c r="D94" t="s">
        <v>231</v>
      </c>
      <c r="E94" t="s">
        <v>200</v>
      </c>
    </row>
    <row r="95" spans="2:27" x14ac:dyDescent="0.3">
      <c r="B95" t="s">
        <v>15</v>
      </c>
      <c r="C95" t="s">
        <v>356</v>
      </c>
      <c r="D95" t="s">
        <v>357</v>
      </c>
      <c r="E95" s="1">
        <v>3.36055904771108E-2</v>
      </c>
      <c r="F95" s="1">
        <v>4.0981182121311799E-2</v>
      </c>
      <c r="G95">
        <v>2.8751987981324001E-2</v>
      </c>
      <c r="H95" s="1">
        <v>6.1227422191851497E-3</v>
      </c>
      <c r="I95">
        <v>2.3888405546009E-2</v>
      </c>
      <c r="J95" s="1">
        <v>5.0602786400536198E-2</v>
      </c>
      <c r="K95" s="1">
        <v>4.4031646227431401E-2</v>
      </c>
      <c r="L95" s="1">
        <v>4.1129566917475199E-2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 s="1">
        <v>4.7888570856969098E-2</v>
      </c>
      <c r="Z95" t="s">
        <v>358</v>
      </c>
      <c r="AA95" t="s">
        <v>200</v>
      </c>
    </row>
    <row r="96" spans="2:27" x14ac:dyDescent="0.3">
      <c r="B96" t="s">
        <v>15</v>
      </c>
      <c r="C96" t="s">
        <v>359</v>
      </c>
      <c r="D96" t="s">
        <v>341</v>
      </c>
      <c r="E96" t="s">
        <v>209</v>
      </c>
      <c r="F96" t="s">
        <v>342</v>
      </c>
      <c r="G96" t="s">
        <v>200</v>
      </c>
    </row>
    <row r="97" spans="2:27" x14ac:dyDescent="0.3">
      <c r="B97" t="s">
        <v>15</v>
      </c>
      <c r="C97" t="s">
        <v>360</v>
      </c>
      <c r="D97" t="s">
        <v>361</v>
      </c>
      <c r="E97" t="s">
        <v>200</v>
      </c>
    </row>
    <row r="98" spans="2:27" x14ac:dyDescent="0.3">
      <c r="B98" t="s">
        <v>15</v>
      </c>
      <c r="C98" t="s">
        <v>362</v>
      </c>
      <c r="D98" t="s">
        <v>236</v>
      </c>
      <c r="E98" t="s">
        <v>200</v>
      </c>
    </row>
    <row r="99" spans="2:27" x14ac:dyDescent="0.3">
      <c r="B99" t="s">
        <v>15</v>
      </c>
      <c r="C99" t="s">
        <v>363</v>
      </c>
      <c r="D99" t="s">
        <v>231</v>
      </c>
      <c r="E99" t="s">
        <v>200</v>
      </c>
    </row>
    <row r="100" spans="2:27" x14ac:dyDescent="0.3">
      <c r="B100" t="s">
        <v>15</v>
      </c>
      <c r="C100" t="s">
        <v>364</v>
      </c>
      <c r="D100" t="s">
        <v>236</v>
      </c>
      <c r="E100" t="s">
        <v>200</v>
      </c>
    </row>
    <row r="101" spans="2:27" x14ac:dyDescent="0.3">
      <c r="B101" t="s">
        <v>15</v>
      </c>
      <c r="C101" t="s">
        <v>365</v>
      </c>
      <c r="D101" t="s">
        <v>236</v>
      </c>
      <c r="E101" t="s">
        <v>200</v>
      </c>
    </row>
    <row r="102" spans="2:27" x14ac:dyDescent="0.3">
      <c r="B102" t="s">
        <v>15</v>
      </c>
      <c r="C102" t="s">
        <v>366</v>
      </c>
      <c r="D102" t="s">
        <v>231</v>
      </c>
      <c r="E102" t="s">
        <v>200</v>
      </c>
    </row>
    <row r="103" spans="2:27" x14ac:dyDescent="0.3">
      <c r="B103" t="s">
        <v>15</v>
      </c>
      <c r="C103" t="s">
        <v>367</v>
      </c>
      <c r="D103" t="s">
        <v>231</v>
      </c>
      <c r="E103" t="s">
        <v>200</v>
      </c>
    </row>
    <row r="104" spans="2:27" x14ac:dyDescent="0.3">
      <c r="B104" t="s">
        <v>15</v>
      </c>
      <c r="C104" t="s">
        <v>368</v>
      </c>
      <c r="D104" t="s">
        <v>369</v>
      </c>
      <c r="E104" t="s">
        <v>200</v>
      </c>
    </row>
    <row r="105" spans="2:27" x14ac:dyDescent="0.3">
      <c r="B105" t="s">
        <v>15</v>
      </c>
      <c r="C105" t="s">
        <v>370</v>
      </c>
      <c r="D105" t="s">
        <v>371</v>
      </c>
      <c r="E105" t="s">
        <v>200</v>
      </c>
    </row>
    <row r="106" spans="2:27" x14ac:dyDescent="0.3">
      <c r="B106" t="s">
        <v>15</v>
      </c>
      <c r="C106" t="s">
        <v>372</v>
      </c>
      <c r="D106" t="s">
        <v>231</v>
      </c>
      <c r="E106" t="s">
        <v>200</v>
      </c>
    </row>
    <row r="107" spans="2:27" x14ac:dyDescent="0.3">
      <c r="B107" t="s">
        <v>15</v>
      </c>
      <c r="C107" t="s">
        <v>373</v>
      </c>
      <c r="D107" t="s">
        <v>374</v>
      </c>
      <c r="E107" s="1">
        <v>3.36055904771108E-2</v>
      </c>
      <c r="F107" s="1">
        <v>4.53822824893194E-2</v>
      </c>
      <c r="G107" s="1">
        <v>3.6896855655431798E-2</v>
      </c>
      <c r="H107" s="1">
        <v>6.1227422191851497E-3</v>
      </c>
      <c r="I107" s="1">
        <v>7.7683514944738699E-2</v>
      </c>
      <c r="J107" s="1">
        <v>7.5346088057564806E-2</v>
      </c>
      <c r="K107" s="1">
        <v>5.10053111323703E-2</v>
      </c>
      <c r="L107" s="1">
        <v>7.89740654869064E-2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 s="1">
        <v>4.7878725344868603E-2</v>
      </c>
      <c r="Z107" t="s">
        <v>358</v>
      </c>
      <c r="AA107" t="s">
        <v>200</v>
      </c>
    </row>
    <row r="108" spans="2:27" x14ac:dyDescent="0.3">
      <c r="B108" t="s">
        <v>15</v>
      </c>
      <c r="C108" t="s">
        <v>375</v>
      </c>
      <c r="D108" t="s">
        <v>341</v>
      </c>
      <c r="E108" t="s">
        <v>209</v>
      </c>
      <c r="F108" t="s">
        <v>212</v>
      </c>
      <c r="G108" t="s">
        <v>342</v>
      </c>
      <c r="H108" t="s">
        <v>200</v>
      </c>
    </row>
    <row r="109" spans="2:27" x14ac:dyDescent="0.3">
      <c r="B109" t="s">
        <v>15</v>
      </c>
      <c r="C109" t="s">
        <v>376</v>
      </c>
      <c r="D109" t="s">
        <v>377</v>
      </c>
      <c r="E109" t="s">
        <v>200</v>
      </c>
    </row>
    <row r="110" spans="2:27" x14ac:dyDescent="0.3">
      <c r="B110" t="s">
        <v>15</v>
      </c>
      <c r="C110" t="s">
        <v>378</v>
      </c>
      <c r="D110" t="s">
        <v>236</v>
      </c>
      <c r="E110" t="s">
        <v>200</v>
      </c>
    </row>
    <row r="111" spans="2:27" x14ac:dyDescent="0.3">
      <c r="B111" t="s">
        <v>15</v>
      </c>
      <c r="C111" t="s">
        <v>379</v>
      </c>
      <c r="D111" t="s">
        <v>231</v>
      </c>
      <c r="E111" t="s">
        <v>200</v>
      </c>
    </row>
    <row r="112" spans="2:27" x14ac:dyDescent="0.3">
      <c r="B112" t="s">
        <v>15</v>
      </c>
      <c r="C112" t="s">
        <v>380</v>
      </c>
      <c r="D112" t="s">
        <v>236</v>
      </c>
      <c r="E112" t="s">
        <v>200</v>
      </c>
    </row>
    <row r="113" spans="2:27" x14ac:dyDescent="0.3">
      <c r="B113" t="s">
        <v>15</v>
      </c>
      <c r="C113" t="s">
        <v>381</v>
      </c>
      <c r="D113" t="s">
        <v>236</v>
      </c>
      <c r="E113" t="s">
        <v>200</v>
      </c>
    </row>
    <row r="114" spans="2:27" x14ac:dyDescent="0.3">
      <c r="B114" t="s">
        <v>15</v>
      </c>
      <c r="C114" t="s">
        <v>382</v>
      </c>
      <c r="D114" t="s">
        <v>231</v>
      </c>
      <c r="E114" t="s">
        <v>200</v>
      </c>
    </row>
    <row r="115" spans="2:27" x14ac:dyDescent="0.3">
      <c r="B115" t="s">
        <v>15</v>
      </c>
      <c r="C115" t="s">
        <v>383</v>
      </c>
      <c r="D115" t="s">
        <v>231</v>
      </c>
      <c r="E115" t="s">
        <v>200</v>
      </c>
    </row>
    <row r="116" spans="2:27" x14ac:dyDescent="0.3">
      <c r="B116" t="s">
        <v>15</v>
      </c>
      <c r="C116" t="s">
        <v>384</v>
      </c>
      <c r="D116" t="s">
        <v>385</v>
      </c>
      <c r="E116" t="s">
        <v>200</v>
      </c>
    </row>
    <row r="117" spans="2:27" x14ac:dyDescent="0.3">
      <c r="B117" t="s">
        <v>15</v>
      </c>
      <c r="C117" t="s">
        <v>386</v>
      </c>
      <c r="D117" t="s">
        <v>387</v>
      </c>
      <c r="E117" t="s">
        <v>200</v>
      </c>
    </row>
    <row r="118" spans="2:27" x14ac:dyDescent="0.3">
      <c r="B118" t="s">
        <v>15</v>
      </c>
      <c r="C118" t="s">
        <v>388</v>
      </c>
      <c r="D118" t="s">
        <v>231</v>
      </c>
      <c r="E118" t="s">
        <v>200</v>
      </c>
    </row>
    <row r="119" spans="2:27" x14ac:dyDescent="0.3">
      <c r="B119" t="s">
        <v>15</v>
      </c>
      <c r="C119" t="s">
        <v>389</v>
      </c>
      <c r="D119" t="s">
        <v>390</v>
      </c>
      <c r="E119">
        <v>0</v>
      </c>
      <c r="F119" s="1">
        <v>4.40110036800756E-3</v>
      </c>
      <c r="G119" s="1">
        <v>8.1448676741078408E-3</v>
      </c>
      <c r="H119">
        <v>0</v>
      </c>
      <c r="I119" s="1">
        <v>5.3795109398729703E-2</v>
      </c>
      <c r="J119" s="1">
        <v>2.47433016570286E-2</v>
      </c>
      <c r="K119" s="1">
        <v>6.9736649049388904E-3</v>
      </c>
      <c r="L119" s="1">
        <v>3.7844498569431201E-2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 t="s">
        <v>358</v>
      </c>
      <c r="AA119" t="s">
        <v>200</v>
      </c>
    </row>
    <row r="120" spans="2:27" x14ac:dyDescent="0.3">
      <c r="B120" t="s">
        <v>15</v>
      </c>
      <c r="C120" t="s">
        <v>391</v>
      </c>
      <c r="D120" t="s">
        <v>341</v>
      </c>
      <c r="E120" t="s">
        <v>213</v>
      </c>
      <c r="F120" t="s">
        <v>392</v>
      </c>
      <c r="G120" t="s">
        <v>200</v>
      </c>
    </row>
    <row r="121" spans="2:27" x14ac:dyDescent="0.3">
      <c r="B121" t="s">
        <v>15</v>
      </c>
      <c r="C121" t="s">
        <v>393</v>
      </c>
      <c r="D121" t="s">
        <v>394</v>
      </c>
      <c r="E121" t="s">
        <v>200</v>
      </c>
    </row>
    <row r="122" spans="2:27" x14ac:dyDescent="0.3">
      <c r="B122" t="s">
        <v>15</v>
      </c>
      <c r="C122" t="s">
        <v>395</v>
      </c>
      <c r="D122" t="s">
        <v>236</v>
      </c>
      <c r="E122" t="s">
        <v>200</v>
      </c>
    </row>
    <row r="123" spans="2:27" x14ac:dyDescent="0.3">
      <c r="B123" t="s">
        <v>15</v>
      </c>
      <c r="C123" t="s">
        <v>396</v>
      </c>
      <c r="D123" t="s">
        <v>231</v>
      </c>
      <c r="E123" t="s">
        <v>200</v>
      </c>
    </row>
    <row r="124" spans="2:27" x14ac:dyDescent="0.3">
      <c r="B124" t="s">
        <v>15</v>
      </c>
      <c r="C124" t="s">
        <v>397</v>
      </c>
      <c r="D124" t="s">
        <v>231</v>
      </c>
      <c r="E124" t="s">
        <v>200</v>
      </c>
    </row>
    <row r="125" spans="2:27" x14ac:dyDescent="0.3">
      <c r="B125" t="s">
        <v>15</v>
      </c>
      <c r="C125" t="s">
        <v>398</v>
      </c>
      <c r="D125" t="s">
        <v>236</v>
      </c>
      <c r="E125" t="s">
        <v>200</v>
      </c>
    </row>
    <row r="126" spans="2:27" x14ac:dyDescent="0.3">
      <c r="B126" t="s">
        <v>15</v>
      </c>
      <c r="C126" t="s">
        <v>399</v>
      </c>
      <c r="D126" t="s">
        <v>231</v>
      </c>
      <c r="E126" t="s">
        <v>200</v>
      </c>
    </row>
    <row r="127" spans="2:27" x14ac:dyDescent="0.3">
      <c r="B127" t="s">
        <v>15</v>
      </c>
      <c r="C127" t="s">
        <v>400</v>
      </c>
      <c r="D127" t="s">
        <v>401</v>
      </c>
      <c r="E127" t="s">
        <v>200</v>
      </c>
    </row>
    <row r="128" spans="2:27" x14ac:dyDescent="0.3">
      <c r="B128" t="s">
        <v>15</v>
      </c>
      <c r="C128" t="s">
        <v>402</v>
      </c>
      <c r="D128" t="s">
        <v>403</v>
      </c>
      <c r="E128" t="s">
        <v>200</v>
      </c>
    </row>
    <row r="129" spans="2:27" x14ac:dyDescent="0.3">
      <c r="B129" t="s">
        <v>15</v>
      </c>
      <c r="C129" t="s">
        <v>404</v>
      </c>
      <c r="D129" t="s">
        <v>405</v>
      </c>
      <c r="E129" t="s">
        <v>200</v>
      </c>
    </row>
    <row r="130" spans="2:27" x14ac:dyDescent="0.3">
      <c r="B130" t="s">
        <v>15</v>
      </c>
      <c r="C130" t="s">
        <v>406</v>
      </c>
      <c r="D130" t="s">
        <v>231</v>
      </c>
      <c r="E130" t="s">
        <v>200</v>
      </c>
    </row>
    <row r="131" spans="2:27" x14ac:dyDescent="0.3">
      <c r="B131" t="s">
        <v>15</v>
      </c>
      <c r="C131" t="s">
        <v>407</v>
      </c>
      <c r="D131" t="s">
        <v>408</v>
      </c>
      <c r="E131">
        <v>83.113790356763303</v>
      </c>
      <c r="F131">
        <v>83.113790356763303</v>
      </c>
      <c r="G131">
        <v>83.113790356763303</v>
      </c>
      <c r="H131">
        <v>83.113790356763303</v>
      </c>
      <c r="I131">
        <v>83.113790356763303</v>
      </c>
      <c r="J131">
        <v>83.113790356763303</v>
      </c>
      <c r="K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>
        <v>83.113176059611405</v>
      </c>
      <c r="X131">
        <v>83.113176059611405</v>
      </c>
      <c r="Y131">
        <v>83.113176059611405</v>
      </c>
      <c r="Z131" t="s">
        <v>409</v>
      </c>
      <c r="AA131" t="s">
        <v>200</v>
      </c>
    </row>
    <row r="132" spans="2:27" x14ac:dyDescent="0.3">
      <c r="B132" t="s">
        <v>15</v>
      </c>
      <c r="C132" t="s">
        <v>410</v>
      </c>
      <c r="D132" t="s">
        <v>411</v>
      </c>
      <c r="E132" t="s">
        <v>216</v>
      </c>
      <c r="F132" t="s">
        <v>217</v>
      </c>
      <c r="G132" t="s">
        <v>218</v>
      </c>
      <c r="H132" t="s">
        <v>412</v>
      </c>
      <c r="I132" t="s">
        <v>200</v>
      </c>
    </row>
    <row r="133" spans="2:27" x14ac:dyDescent="0.3">
      <c r="B133" t="s">
        <v>15</v>
      </c>
      <c r="C133" t="s">
        <v>413</v>
      </c>
      <c r="D133" t="s">
        <v>414</v>
      </c>
      <c r="E133" t="s">
        <v>200</v>
      </c>
    </row>
    <row r="134" spans="2:27" x14ac:dyDescent="0.3">
      <c r="B134" t="s">
        <v>15</v>
      </c>
      <c r="C134" t="s">
        <v>415</v>
      </c>
      <c r="D134" t="s">
        <v>236</v>
      </c>
      <c r="E134" t="s">
        <v>200</v>
      </c>
    </row>
    <row r="135" spans="2:27" x14ac:dyDescent="0.3">
      <c r="B135" t="s">
        <v>15</v>
      </c>
      <c r="C135" t="s">
        <v>416</v>
      </c>
      <c r="D135" t="s">
        <v>231</v>
      </c>
      <c r="E135" t="s">
        <v>200</v>
      </c>
    </row>
    <row r="136" spans="2:27" x14ac:dyDescent="0.3">
      <c r="B136" t="s">
        <v>15</v>
      </c>
      <c r="C136" t="s">
        <v>417</v>
      </c>
      <c r="D136" t="s">
        <v>231</v>
      </c>
      <c r="E136" t="s">
        <v>200</v>
      </c>
    </row>
    <row r="137" spans="2:27" x14ac:dyDescent="0.3">
      <c r="B137" t="s">
        <v>15</v>
      </c>
      <c r="C137" t="s">
        <v>418</v>
      </c>
      <c r="D137" t="s">
        <v>236</v>
      </c>
      <c r="E137" t="s">
        <v>200</v>
      </c>
    </row>
    <row r="138" spans="2:27" x14ac:dyDescent="0.3">
      <c r="B138" t="s">
        <v>15</v>
      </c>
      <c r="C138" t="s">
        <v>419</v>
      </c>
      <c r="D138" t="s">
        <v>231</v>
      </c>
      <c r="E138" t="s">
        <v>200</v>
      </c>
    </row>
    <row r="139" spans="2:27" x14ac:dyDescent="0.3">
      <c r="B139" t="s">
        <v>15</v>
      </c>
      <c r="C139" t="s">
        <v>420</v>
      </c>
      <c r="D139" t="s">
        <v>421</v>
      </c>
      <c r="E139" t="s">
        <v>200</v>
      </c>
    </row>
    <row r="140" spans="2:27" x14ac:dyDescent="0.3">
      <c r="B140" t="s">
        <v>15</v>
      </c>
      <c r="C140" t="s">
        <v>422</v>
      </c>
      <c r="D140" t="s">
        <v>423</v>
      </c>
      <c r="E140" t="s">
        <v>200</v>
      </c>
    </row>
    <row r="141" spans="2:27" x14ac:dyDescent="0.3">
      <c r="B141" t="s">
        <v>15</v>
      </c>
      <c r="C141" t="s">
        <v>424</v>
      </c>
      <c r="D141" t="s">
        <v>425</v>
      </c>
      <c r="E141" t="s">
        <v>200</v>
      </c>
    </row>
    <row r="142" spans="2:27" x14ac:dyDescent="0.3">
      <c r="B142" t="s">
        <v>15</v>
      </c>
      <c r="C142" t="s">
        <v>426</v>
      </c>
      <c r="D142" t="s">
        <v>231</v>
      </c>
      <c r="E142" t="s">
        <v>200</v>
      </c>
    </row>
    <row r="143" spans="2:27" x14ac:dyDescent="0.3">
      <c r="B143" t="s">
        <v>15</v>
      </c>
      <c r="C143" t="s">
        <v>427</v>
      </c>
      <c r="D143" t="s">
        <v>428</v>
      </c>
      <c r="E143">
        <v>63.058433929239001</v>
      </c>
      <c r="F143">
        <v>63.148698411683696</v>
      </c>
      <c r="G143">
        <v>63.720919998297703</v>
      </c>
      <c r="H143">
        <v>63.7863487386579</v>
      </c>
      <c r="I143">
        <v>63.685046151207104</v>
      </c>
      <c r="J143">
        <v>63.6534515916494</v>
      </c>
      <c r="K143">
        <v>63.891010723051401</v>
      </c>
      <c r="L143">
        <v>64.088896700201801</v>
      </c>
      <c r="M143">
        <v>64.409601540400104</v>
      </c>
      <c r="N143">
        <v>64.412920960321301</v>
      </c>
      <c r="O143">
        <v>64.403082654905305</v>
      </c>
      <c r="P143">
        <v>64.404922342953498</v>
      </c>
      <c r="Q143">
        <v>64.404922342953498</v>
      </c>
      <c r="R143">
        <v>64.407441919764395</v>
      </c>
      <c r="S143">
        <v>64.408561718745304</v>
      </c>
      <c r="T143">
        <v>64.409121629877305</v>
      </c>
      <c r="U143">
        <v>64.410641362054903</v>
      </c>
      <c r="V143">
        <v>64.413040937952005</v>
      </c>
      <c r="W143">
        <v>64.415080604240103</v>
      </c>
      <c r="X143">
        <v>64.415080604240103</v>
      </c>
      <c r="Y143">
        <v>64.415080604240103</v>
      </c>
      <c r="Z143" t="s">
        <v>429</v>
      </c>
      <c r="AA143" t="s">
        <v>200</v>
      </c>
    </row>
    <row r="144" spans="2:27" x14ac:dyDescent="0.3">
      <c r="B144" t="s">
        <v>15</v>
      </c>
      <c r="C144" t="s">
        <v>430</v>
      </c>
      <c r="D144" t="s">
        <v>431</v>
      </c>
      <c r="E144" t="s">
        <v>221</v>
      </c>
      <c r="F144" t="s">
        <v>342</v>
      </c>
      <c r="G144" t="s">
        <v>200</v>
      </c>
    </row>
    <row r="145" spans="2:27" x14ac:dyDescent="0.3">
      <c r="B145" t="s">
        <v>15</v>
      </c>
      <c r="C145" t="s">
        <v>432</v>
      </c>
      <c r="D145" t="s">
        <v>433</v>
      </c>
      <c r="E145" t="s">
        <v>200</v>
      </c>
    </row>
    <row r="146" spans="2:27" x14ac:dyDescent="0.3">
      <c r="B146" t="s">
        <v>15</v>
      </c>
      <c r="C146" t="s">
        <v>434</v>
      </c>
      <c r="D146" t="s">
        <v>236</v>
      </c>
      <c r="E146" t="s">
        <v>200</v>
      </c>
    </row>
    <row r="147" spans="2:27" x14ac:dyDescent="0.3">
      <c r="B147" t="s">
        <v>15</v>
      </c>
      <c r="C147" t="s">
        <v>435</v>
      </c>
      <c r="D147" t="s">
        <v>231</v>
      </c>
      <c r="E147" t="s">
        <v>200</v>
      </c>
    </row>
    <row r="148" spans="2:27" x14ac:dyDescent="0.3">
      <c r="B148" t="s">
        <v>15</v>
      </c>
      <c r="C148" t="s">
        <v>436</v>
      </c>
      <c r="D148" t="s">
        <v>231</v>
      </c>
      <c r="E148" t="s">
        <v>200</v>
      </c>
    </row>
    <row r="149" spans="2:27" x14ac:dyDescent="0.3">
      <c r="B149" t="s">
        <v>15</v>
      </c>
      <c r="C149" t="s">
        <v>437</v>
      </c>
      <c r="D149" t="s">
        <v>236</v>
      </c>
      <c r="E149" t="s">
        <v>200</v>
      </c>
    </row>
    <row r="150" spans="2:27" x14ac:dyDescent="0.3">
      <c r="B150" t="s">
        <v>15</v>
      </c>
      <c r="C150" t="s">
        <v>438</v>
      </c>
      <c r="D150" t="s">
        <v>231</v>
      </c>
      <c r="E150" t="s">
        <v>200</v>
      </c>
    </row>
    <row r="151" spans="2:27" x14ac:dyDescent="0.3">
      <c r="B151" t="s">
        <v>15</v>
      </c>
      <c r="C151" t="s">
        <v>439</v>
      </c>
      <c r="D151" t="s">
        <v>231</v>
      </c>
      <c r="E151" t="s">
        <v>200</v>
      </c>
    </row>
    <row r="152" spans="2:27" x14ac:dyDescent="0.3">
      <c r="B152" t="s">
        <v>15</v>
      </c>
      <c r="C152" t="s">
        <v>440</v>
      </c>
      <c r="D152" t="s">
        <v>441</v>
      </c>
      <c r="E152" t="s">
        <v>200</v>
      </c>
    </row>
    <row r="153" spans="2:27" x14ac:dyDescent="0.3">
      <c r="B153" t="s">
        <v>15</v>
      </c>
      <c r="C153" t="s">
        <v>442</v>
      </c>
      <c r="D153" t="s">
        <v>443</v>
      </c>
      <c r="E153" t="s">
        <v>200</v>
      </c>
    </row>
    <row r="154" spans="2:27" x14ac:dyDescent="0.3">
      <c r="B154" t="s">
        <v>15</v>
      </c>
      <c r="C154" t="s">
        <v>444</v>
      </c>
      <c r="D154" t="s">
        <v>231</v>
      </c>
      <c r="E154" t="s">
        <v>200</v>
      </c>
    </row>
    <row r="155" spans="2:27" x14ac:dyDescent="0.3">
      <c r="B155" t="s">
        <v>15</v>
      </c>
      <c r="C155" t="s">
        <v>445</v>
      </c>
      <c r="D155" t="s">
        <v>446</v>
      </c>
      <c r="E155">
        <v>0.219600749113319</v>
      </c>
      <c r="F155">
        <v>0.30245950585027298</v>
      </c>
      <c r="G155">
        <v>0.30629729156989299</v>
      </c>
      <c r="H155">
        <v>0.48408410881458802</v>
      </c>
      <c r="I155">
        <v>0.30788780403145599</v>
      </c>
      <c r="J155">
        <v>0.241930682484956</v>
      </c>
      <c r="K155">
        <v>0.29115037175442099</v>
      </c>
      <c r="L155">
        <v>0.32092634789129398</v>
      </c>
      <c r="M155">
        <v>0</v>
      </c>
      <c r="N155">
        <v>0</v>
      </c>
      <c r="O155">
        <v>0.385321140736815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 t="s">
        <v>358</v>
      </c>
      <c r="AA155" t="s">
        <v>200</v>
      </c>
    </row>
    <row r="156" spans="2:27" x14ac:dyDescent="0.3">
      <c r="B156" t="s">
        <v>15</v>
      </c>
      <c r="C156" t="s">
        <v>447</v>
      </c>
      <c r="D156" t="s">
        <v>431</v>
      </c>
      <c r="E156" t="s">
        <v>222</v>
      </c>
      <c r="F156" t="s">
        <v>342</v>
      </c>
      <c r="G156" t="s">
        <v>200</v>
      </c>
    </row>
    <row r="157" spans="2:27" x14ac:dyDescent="0.3">
      <c r="B157" t="s">
        <v>15</v>
      </c>
      <c r="C157" t="s">
        <v>448</v>
      </c>
      <c r="D157" t="s">
        <v>449</v>
      </c>
      <c r="E157" t="s">
        <v>200</v>
      </c>
    </row>
    <row r="158" spans="2:27" x14ac:dyDescent="0.3">
      <c r="B158" t="s">
        <v>15</v>
      </c>
      <c r="C158" t="s">
        <v>450</v>
      </c>
      <c r="D158" t="s">
        <v>236</v>
      </c>
      <c r="E158" t="s">
        <v>200</v>
      </c>
    </row>
    <row r="159" spans="2:27" x14ac:dyDescent="0.3">
      <c r="B159" t="s">
        <v>15</v>
      </c>
      <c r="C159" t="s">
        <v>451</v>
      </c>
      <c r="D159" t="s">
        <v>231</v>
      </c>
      <c r="E159" t="s">
        <v>200</v>
      </c>
    </row>
    <row r="160" spans="2:27" x14ac:dyDescent="0.3">
      <c r="B160" t="s">
        <v>15</v>
      </c>
      <c r="C160" t="s">
        <v>452</v>
      </c>
      <c r="D160" t="s">
        <v>231</v>
      </c>
      <c r="E160" t="s">
        <v>200</v>
      </c>
    </row>
    <row r="161" spans="1:27" x14ac:dyDescent="0.3">
      <c r="B161" t="s">
        <v>15</v>
      </c>
      <c r="C161" t="s">
        <v>453</v>
      </c>
      <c r="D161" t="s">
        <v>236</v>
      </c>
      <c r="E161" t="s">
        <v>200</v>
      </c>
    </row>
    <row r="162" spans="1:27" x14ac:dyDescent="0.3">
      <c r="B162" t="s">
        <v>15</v>
      </c>
      <c r="C162" t="s">
        <v>454</v>
      </c>
      <c r="D162" t="s">
        <v>231</v>
      </c>
      <c r="E162" t="s">
        <v>200</v>
      </c>
    </row>
    <row r="163" spans="1:27" x14ac:dyDescent="0.3">
      <c r="B163" t="s">
        <v>15</v>
      </c>
      <c r="C163" t="s">
        <v>455</v>
      </c>
      <c r="D163" t="s">
        <v>231</v>
      </c>
      <c r="E163" t="s">
        <v>200</v>
      </c>
    </row>
    <row r="164" spans="1:27" x14ac:dyDescent="0.3">
      <c r="B164" t="s">
        <v>15</v>
      </c>
      <c r="C164" t="s">
        <v>456</v>
      </c>
      <c r="D164" t="s">
        <v>457</v>
      </c>
      <c r="E164" t="s">
        <v>200</v>
      </c>
    </row>
    <row r="165" spans="1:27" x14ac:dyDescent="0.3">
      <c r="B165" t="s">
        <v>15</v>
      </c>
      <c r="C165" t="s">
        <v>458</v>
      </c>
      <c r="D165" t="s">
        <v>459</v>
      </c>
      <c r="E165" t="s">
        <v>200</v>
      </c>
    </row>
    <row r="166" spans="1:27" x14ac:dyDescent="0.3">
      <c r="B166" t="s">
        <v>15</v>
      </c>
      <c r="C166" t="s">
        <v>460</v>
      </c>
      <c r="D166" t="s">
        <v>231</v>
      </c>
      <c r="E166" t="s">
        <v>200</v>
      </c>
    </row>
    <row r="167" spans="1:27" x14ac:dyDescent="0.3">
      <c r="B167" t="s">
        <v>15</v>
      </c>
      <c r="C167" t="s">
        <v>461</v>
      </c>
      <c r="D167" t="s">
        <v>462</v>
      </c>
      <c r="E167">
        <v>0.465960464388193</v>
      </c>
      <c r="F167">
        <v>0.77815929939190098</v>
      </c>
      <c r="G167">
        <v>0.73256040128628597</v>
      </c>
      <c r="H167">
        <v>0.74670604565069099</v>
      </c>
      <c r="I167">
        <v>0.68893664156762802</v>
      </c>
      <c r="J167">
        <v>0.61154649654210402</v>
      </c>
      <c r="K167">
        <v>0.60993701700117198</v>
      </c>
      <c r="L167">
        <v>0.669738897314898</v>
      </c>
      <c r="M167">
        <v>2.2864771594720699</v>
      </c>
      <c r="N167">
        <v>0.186738783396068</v>
      </c>
      <c r="O167">
        <v>1.5491957696154099</v>
      </c>
      <c r="P167">
        <v>0</v>
      </c>
      <c r="Q167">
        <v>0.77129251827865497</v>
      </c>
      <c r="R167">
        <v>0</v>
      </c>
      <c r="S167">
        <v>0.26962732965101199</v>
      </c>
      <c r="T167">
        <v>0.32423924178753799</v>
      </c>
      <c r="U167">
        <v>0</v>
      </c>
      <c r="V167">
        <v>0.42969138266435403</v>
      </c>
      <c r="W167">
        <v>0</v>
      </c>
      <c r="X167">
        <v>0.34890991712888098</v>
      </c>
      <c r="Y167">
        <v>0</v>
      </c>
      <c r="Z167" t="s">
        <v>358</v>
      </c>
      <c r="AA167" t="s">
        <v>200</v>
      </c>
    </row>
    <row r="168" spans="1:27" x14ac:dyDescent="0.3">
      <c r="B168" t="s">
        <v>15</v>
      </c>
      <c r="C168" t="s">
        <v>463</v>
      </c>
      <c r="D168" t="s">
        <v>464</v>
      </c>
      <c r="E168" t="s">
        <v>305</v>
      </c>
      <c r="F168" t="s">
        <v>205</v>
      </c>
      <c r="G168" t="s">
        <v>206</v>
      </c>
      <c r="H168" t="s">
        <v>306</v>
      </c>
      <c r="I168" t="s">
        <v>200</v>
      </c>
    </row>
    <row r="169" spans="1:27" x14ac:dyDescent="0.3">
      <c r="A169" t="s">
        <v>465</v>
      </c>
      <c r="B169" t="s">
        <v>466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4431E-E822-4132-9F9E-D54F4E271CB2}">
  <dimension ref="A1:W169"/>
  <sheetViews>
    <sheetView workbookViewId="0"/>
  </sheetViews>
  <sheetFormatPr defaultRowHeight="14.4" x14ac:dyDescent="0.3"/>
  <cols>
    <col min="2" max="2" width="15.33203125" bestFit="1" customWidth="1"/>
    <col min="3" max="3" width="24.88671875" bestFit="1" customWidth="1"/>
    <col min="4" max="4" width="9.5546875" bestFit="1" customWidth="1"/>
    <col min="5" max="5" width="12" bestFit="1" customWidth="1"/>
    <col min="6" max="6" width="14.21875" bestFit="1" customWidth="1"/>
    <col min="11" max="11" width="15.88671875" customWidth="1"/>
  </cols>
  <sheetData>
    <row r="1" spans="1:18" ht="15.6" x14ac:dyDescent="0.3">
      <c r="A1" t="s">
        <v>3</v>
      </c>
      <c r="B1" t="s">
        <v>17</v>
      </c>
      <c r="K1" s="28" t="s">
        <v>881</v>
      </c>
      <c r="L1" s="28" t="s">
        <v>882</v>
      </c>
      <c r="M1" s="28"/>
      <c r="N1" s="28"/>
      <c r="O1" s="28"/>
      <c r="P1" s="28"/>
      <c r="Q1" s="27"/>
      <c r="R1" s="27"/>
    </row>
    <row r="2" spans="1:18" ht="15.6" x14ac:dyDescent="0.3">
      <c r="A2" t="s">
        <v>1</v>
      </c>
      <c r="K2" s="28" t="s">
        <v>883</v>
      </c>
      <c r="L2" s="28" t="s">
        <v>890</v>
      </c>
      <c r="M2" s="28"/>
      <c r="N2" s="28"/>
      <c r="O2" s="28"/>
      <c r="P2" s="28"/>
      <c r="Q2" s="27"/>
      <c r="R2" s="27"/>
    </row>
    <row r="3" spans="1:18" ht="15.6" x14ac:dyDescent="0.3">
      <c r="B3" t="s">
        <v>876</v>
      </c>
      <c r="C3" t="s">
        <v>880</v>
      </c>
      <c r="D3" t="s">
        <v>877</v>
      </c>
      <c r="E3" t="s">
        <v>878</v>
      </c>
      <c r="F3" t="s">
        <v>879</v>
      </c>
      <c r="K3" s="28" t="s">
        <v>884</v>
      </c>
      <c r="L3" s="28" t="s">
        <v>891</v>
      </c>
      <c r="M3" s="28"/>
      <c r="N3" s="28"/>
      <c r="O3" s="28"/>
      <c r="P3" s="28"/>
      <c r="Q3" s="27"/>
      <c r="R3" s="27"/>
    </row>
    <row r="4" spans="1:18" ht="15.6" x14ac:dyDescent="0.3">
      <c r="B4" t="s">
        <v>20</v>
      </c>
      <c r="C4" t="s">
        <v>23</v>
      </c>
      <c r="D4" t="s">
        <v>22</v>
      </c>
      <c r="E4">
        <v>20743</v>
      </c>
      <c r="F4" t="s">
        <v>200</v>
      </c>
      <c r="K4" s="28" t="s">
        <v>886</v>
      </c>
      <c r="L4" s="28" t="s">
        <v>887</v>
      </c>
      <c r="M4" s="28"/>
      <c r="N4" s="28"/>
      <c r="O4" s="28"/>
      <c r="P4" s="28"/>
      <c r="Q4" s="27"/>
      <c r="R4" s="27"/>
    </row>
    <row r="5" spans="1:18" ht="15.6" x14ac:dyDescent="0.3">
      <c r="B5" t="s">
        <v>20</v>
      </c>
      <c r="C5" t="s">
        <v>24</v>
      </c>
      <c r="D5" t="s">
        <v>22</v>
      </c>
      <c r="E5">
        <v>14288</v>
      </c>
      <c r="F5" t="s">
        <v>200</v>
      </c>
      <c r="K5" s="28"/>
      <c r="L5" s="28"/>
      <c r="M5" s="28"/>
      <c r="N5" s="28"/>
      <c r="O5" s="28"/>
      <c r="P5" s="28"/>
      <c r="Q5" s="27"/>
      <c r="R5" s="27"/>
    </row>
    <row r="6" spans="1:18" ht="15.6" x14ac:dyDescent="0.3">
      <c r="B6" t="s">
        <v>20</v>
      </c>
      <c r="C6" t="s">
        <v>25</v>
      </c>
      <c r="D6" t="s">
        <v>22</v>
      </c>
      <c r="E6">
        <v>3</v>
      </c>
      <c r="F6" t="s">
        <v>200</v>
      </c>
      <c r="K6" s="28" t="s">
        <v>888</v>
      </c>
      <c r="L6" s="28"/>
      <c r="M6" s="28"/>
      <c r="N6" s="28"/>
      <c r="O6" s="28"/>
      <c r="P6" s="28"/>
      <c r="Q6" s="27"/>
      <c r="R6" s="27"/>
    </row>
    <row r="7" spans="1:18" ht="15.6" x14ac:dyDescent="0.3">
      <c r="B7" t="s">
        <v>20</v>
      </c>
      <c r="C7" t="s">
        <v>26</v>
      </c>
      <c r="D7" t="s">
        <v>22</v>
      </c>
      <c r="E7">
        <v>0</v>
      </c>
      <c r="F7" t="s">
        <v>200</v>
      </c>
      <c r="K7" s="28" t="s">
        <v>894</v>
      </c>
      <c r="L7" s="29"/>
      <c r="M7" s="29"/>
      <c r="N7" s="29"/>
      <c r="O7" s="29"/>
      <c r="P7" s="29"/>
    </row>
    <row r="8" spans="1:18" ht="15.6" x14ac:dyDescent="0.3">
      <c r="B8" t="s">
        <v>20</v>
      </c>
      <c r="C8" t="s">
        <v>27</v>
      </c>
      <c r="D8" t="s">
        <v>22</v>
      </c>
      <c r="E8">
        <v>100</v>
      </c>
      <c r="F8" t="s">
        <v>200</v>
      </c>
      <c r="K8" s="28" t="s">
        <v>889</v>
      </c>
      <c r="L8" s="29"/>
      <c r="M8" s="29"/>
      <c r="N8" s="29"/>
      <c r="O8" s="29"/>
      <c r="P8" s="29"/>
    </row>
    <row r="9" spans="1:18" ht="15.6" x14ac:dyDescent="0.3">
      <c r="B9" t="s">
        <v>20</v>
      </c>
      <c r="C9" t="s">
        <v>28</v>
      </c>
      <c r="D9" t="s">
        <v>22</v>
      </c>
      <c r="E9">
        <v>0</v>
      </c>
      <c r="F9" t="s">
        <v>200</v>
      </c>
      <c r="K9" s="28" t="s">
        <v>895</v>
      </c>
      <c r="L9" s="29"/>
      <c r="M9" s="29"/>
      <c r="N9" s="29"/>
      <c r="O9" s="29"/>
      <c r="P9" s="29"/>
    </row>
    <row r="10" spans="1:18" x14ac:dyDescent="0.3">
      <c r="B10" t="s">
        <v>20</v>
      </c>
      <c r="C10" t="s">
        <v>29</v>
      </c>
      <c r="D10" t="s">
        <v>22</v>
      </c>
      <c r="E10">
        <v>1</v>
      </c>
      <c r="F10" t="s">
        <v>200</v>
      </c>
    </row>
    <row r="11" spans="1:18" x14ac:dyDescent="0.3">
      <c r="B11" t="s">
        <v>20</v>
      </c>
      <c r="C11" t="s">
        <v>30</v>
      </c>
      <c r="D11" t="s">
        <v>22</v>
      </c>
      <c r="E11">
        <v>1</v>
      </c>
      <c r="F11" t="s">
        <v>200</v>
      </c>
    </row>
    <row r="12" spans="1:18" x14ac:dyDescent="0.3">
      <c r="B12" t="s">
        <v>20</v>
      </c>
      <c r="C12" t="s">
        <v>31</v>
      </c>
      <c r="D12" t="s">
        <v>22</v>
      </c>
      <c r="E12">
        <v>1</v>
      </c>
      <c r="F12" t="s">
        <v>200</v>
      </c>
    </row>
    <row r="13" spans="1:18" x14ac:dyDescent="0.3">
      <c r="B13" t="s">
        <v>20</v>
      </c>
      <c r="C13" t="s">
        <v>32</v>
      </c>
      <c r="D13" t="s">
        <v>22</v>
      </c>
      <c r="E13">
        <v>0</v>
      </c>
      <c r="F13" t="s">
        <v>200</v>
      </c>
    </row>
    <row r="14" spans="1:18" x14ac:dyDescent="0.3">
      <c r="B14" t="s">
        <v>20</v>
      </c>
      <c r="C14" t="s">
        <v>33</v>
      </c>
      <c r="D14" t="s">
        <v>22</v>
      </c>
      <c r="E14">
        <v>0</v>
      </c>
      <c r="F14" t="s">
        <v>200</v>
      </c>
    </row>
    <row r="15" spans="1:18" x14ac:dyDescent="0.3">
      <c r="B15" t="s">
        <v>20</v>
      </c>
      <c r="C15" t="s">
        <v>34</v>
      </c>
      <c r="D15" t="s">
        <v>22</v>
      </c>
      <c r="E15">
        <v>1</v>
      </c>
      <c r="F15" t="s">
        <v>200</v>
      </c>
    </row>
    <row r="16" spans="1:18" x14ac:dyDescent="0.3">
      <c r="B16" t="s">
        <v>20</v>
      </c>
      <c r="C16" t="s">
        <v>35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36</v>
      </c>
      <c r="D17" t="s">
        <v>22</v>
      </c>
      <c r="E17">
        <v>0</v>
      </c>
      <c r="F17" t="s">
        <v>200</v>
      </c>
    </row>
    <row r="18" spans="2:6" x14ac:dyDescent="0.3">
      <c r="B18" t="s">
        <v>20</v>
      </c>
      <c r="C18" t="s">
        <v>37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38</v>
      </c>
      <c r="D19" t="s">
        <v>22</v>
      </c>
      <c r="E19">
        <v>1</v>
      </c>
      <c r="F19" t="s">
        <v>200</v>
      </c>
    </row>
    <row r="20" spans="2:6" x14ac:dyDescent="0.3">
      <c r="B20" t="s">
        <v>20</v>
      </c>
      <c r="C20" t="s">
        <v>39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40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41</v>
      </c>
      <c r="D22" t="s">
        <v>22</v>
      </c>
      <c r="E22">
        <v>-2147483633</v>
      </c>
      <c r="F22" t="s">
        <v>200</v>
      </c>
    </row>
    <row r="23" spans="2:6" x14ac:dyDescent="0.3">
      <c r="B23" t="s">
        <v>20</v>
      </c>
      <c r="C23" t="s">
        <v>42</v>
      </c>
      <c r="D23" t="s">
        <v>22</v>
      </c>
      <c r="E23">
        <v>-1</v>
      </c>
      <c r="F23" t="s">
        <v>200</v>
      </c>
    </row>
    <row r="24" spans="2:6" x14ac:dyDescent="0.3">
      <c r="B24" t="s">
        <v>20</v>
      </c>
      <c r="C24" t="s">
        <v>43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44</v>
      </c>
      <c r="D25" t="s">
        <v>22</v>
      </c>
      <c r="E25">
        <v>8421504</v>
      </c>
      <c r="F25" t="s">
        <v>200</v>
      </c>
    </row>
    <row r="26" spans="2:6" x14ac:dyDescent="0.3">
      <c r="B26" t="s">
        <v>20</v>
      </c>
      <c r="C26" t="s">
        <v>45</v>
      </c>
      <c r="D26" t="s">
        <v>22</v>
      </c>
      <c r="E26">
        <v>255</v>
      </c>
      <c r="F26" t="s">
        <v>200</v>
      </c>
    </row>
    <row r="27" spans="2:6" x14ac:dyDescent="0.3">
      <c r="B27" t="s">
        <v>20</v>
      </c>
      <c r="C27" t="s">
        <v>46</v>
      </c>
      <c r="D27" t="s">
        <v>22</v>
      </c>
      <c r="E27">
        <v>0</v>
      </c>
      <c r="F27" t="s">
        <v>200</v>
      </c>
    </row>
    <row r="28" spans="2:6" x14ac:dyDescent="0.3">
      <c r="B28" t="s">
        <v>20</v>
      </c>
      <c r="C28" t="s">
        <v>47</v>
      </c>
      <c r="D28" t="s">
        <v>22</v>
      </c>
      <c r="E28">
        <v>1</v>
      </c>
      <c r="F28" t="s">
        <v>200</v>
      </c>
    </row>
    <row r="29" spans="2:6" x14ac:dyDescent="0.3">
      <c r="B29" t="s">
        <v>20</v>
      </c>
      <c r="C29" t="s">
        <v>48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49</v>
      </c>
      <c r="D30" t="s">
        <v>22</v>
      </c>
      <c r="E30">
        <v>9</v>
      </c>
      <c r="F30" t="s">
        <v>200</v>
      </c>
    </row>
    <row r="31" spans="2:6" x14ac:dyDescent="0.3">
      <c r="B31" t="s">
        <v>20</v>
      </c>
      <c r="C31" t="s">
        <v>50</v>
      </c>
      <c r="D31" t="s">
        <v>22</v>
      </c>
      <c r="E31">
        <v>0</v>
      </c>
      <c r="F31" t="s">
        <v>200</v>
      </c>
    </row>
    <row r="32" spans="2:6" x14ac:dyDescent="0.3">
      <c r="B32" t="s">
        <v>20</v>
      </c>
      <c r="C32" t="s">
        <v>51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52</v>
      </c>
      <c r="D33" t="s">
        <v>22</v>
      </c>
      <c r="E33">
        <v>23</v>
      </c>
      <c r="F33" t="s">
        <v>200</v>
      </c>
    </row>
    <row r="34" spans="2:7" x14ac:dyDescent="0.3">
      <c r="B34" t="s">
        <v>20</v>
      </c>
      <c r="C34" t="s">
        <v>53</v>
      </c>
      <c r="D34" t="s">
        <v>22</v>
      </c>
      <c r="F34" t="s">
        <v>200</v>
      </c>
    </row>
    <row r="35" spans="2:7" x14ac:dyDescent="0.3">
      <c r="B35" t="s">
        <v>20</v>
      </c>
      <c r="C35" t="s">
        <v>54</v>
      </c>
      <c r="D35" t="s">
        <v>22</v>
      </c>
      <c r="F35" t="s">
        <v>200</v>
      </c>
    </row>
    <row r="36" spans="2:7" x14ac:dyDescent="0.3">
      <c r="B36" t="s">
        <v>20</v>
      </c>
      <c r="C36" t="s">
        <v>55</v>
      </c>
      <c r="D36" t="s">
        <v>22</v>
      </c>
      <c r="E36">
        <v>1</v>
      </c>
      <c r="F36" t="s">
        <v>200</v>
      </c>
    </row>
    <row r="37" spans="2:7" x14ac:dyDescent="0.3">
      <c r="B37" t="s">
        <v>20</v>
      </c>
      <c r="C37" t="s">
        <v>56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57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58</v>
      </c>
      <c r="D39" t="s">
        <v>22</v>
      </c>
      <c r="F39" t="s">
        <v>200</v>
      </c>
    </row>
    <row r="40" spans="2:7" x14ac:dyDescent="0.3">
      <c r="B40" t="s">
        <v>20</v>
      </c>
      <c r="C40" t="s">
        <v>59</v>
      </c>
      <c r="D40" t="s">
        <v>22</v>
      </c>
      <c r="F40" t="s">
        <v>200</v>
      </c>
    </row>
    <row r="41" spans="2:7" x14ac:dyDescent="0.3">
      <c r="B41" t="s">
        <v>20</v>
      </c>
      <c r="C41" t="s">
        <v>60</v>
      </c>
      <c r="D41" t="s">
        <v>22</v>
      </c>
      <c r="E41" t="s">
        <v>201</v>
      </c>
      <c r="F41" t="s">
        <v>200</v>
      </c>
    </row>
    <row r="42" spans="2:7" x14ac:dyDescent="0.3">
      <c r="B42" t="s">
        <v>20</v>
      </c>
      <c r="C42" t="s">
        <v>61</v>
      </c>
      <c r="D42" t="s">
        <v>22</v>
      </c>
      <c r="E42">
        <v>1</v>
      </c>
      <c r="F42" t="s">
        <v>200</v>
      </c>
    </row>
    <row r="43" spans="2:7" x14ac:dyDescent="0.3">
      <c r="B43" t="s">
        <v>20</v>
      </c>
      <c r="C43" t="s">
        <v>62</v>
      </c>
      <c r="D43" t="s">
        <v>22</v>
      </c>
      <c r="E43">
        <v>0</v>
      </c>
      <c r="F43" t="s">
        <v>200</v>
      </c>
    </row>
    <row r="44" spans="2:7" x14ac:dyDescent="0.3">
      <c r="B44" t="s">
        <v>20</v>
      </c>
      <c r="C44" t="s">
        <v>63</v>
      </c>
      <c r="D44" t="s">
        <v>22</v>
      </c>
      <c r="E44" t="s">
        <v>202</v>
      </c>
      <c r="F44" t="s">
        <v>203</v>
      </c>
      <c r="G44" t="s">
        <v>200</v>
      </c>
    </row>
    <row r="45" spans="2:7" x14ac:dyDescent="0.3">
      <c r="B45" t="s">
        <v>20</v>
      </c>
      <c r="C45" t="s">
        <v>64</v>
      </c>
      <c r="D45" t="s">
        <v>22</v>
      </c>
      <c r="E45">
        <v>9</v>
      </c>
      <c r="F45" t="s">
        <v>200</v>
      </c>
    </row>
    <row r="46" spans="2:7" x14ac:dyDescent="0.3">
      <c r="B46" t="s">
        <v>20</v>
      </c>
      <c r="C46" t="s">
        <v>65</v>
      </c>
      <c r="D46" t="s">
        <v>22</v>
      </c>
      <c r="E46">
        <v>0</v>
      </c>
      <c r="F46" t="s">
        <v>200</v>
      </c>
    </row>
    <row r="47" spans="2:7" x14ac:dyDescent="0.3">
      <c r="B47" t="s">
        <v>20</v>
      </c>
      <c r="C47" t="s">
        <v>66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67</v>
      </c>
      <c r="D48" t="s">
        <v>22</v>
      </c>
      <c r="E48">
        <v>0</v>
      </c>
      <c r="F48" t="s">
        <v>200</v>
      </c>
    </row>
    <row r="49" spans="2:23" x14ac:dyDescent="0.3">
      <c r="B49" t="s">
        <v>20</v>
      </c>
      <c r="C49" t="s">
        <v>68</v>
      </c>
      <c r="D49" t="s">
        <v>22</v>
      </c>
      <c r="E49">
        <v>400</v>
      </c>
      <c r="F49" t="s">
        <v>200</v>
      </c>
    </row>
    <row r="50" spans="2:23" x14ac:dyDescent="0.3">
      <c r="B50" s="1" t="s">
        <v>20</v>
      </c>
      <c r="C50" s="1" t="s">
        <v>69</v>
      </c>
      <c r="D50" t="s">
        <v>22</v>
      </c>
    </row>
    <row r="51" spans="2:23" x14ac:dyDescent="0.3">
      <c r="B51" t="s">
        <v>20</v>
      </c>
      <c r="C51" t="s">
        <v>70</v>
      </c>
      <c r="D51" t="s">
        <v>22</v>
      </c>
      <c r="E51">
        <v>-2</v>
      </c>
      <c r="F51" t="s">
        <v>200</v>
      </c>
    </row>
    <row r="52" spans="2:23" x14ac:dyDescent="0.3">
      <c r="B52" t="s">
        <v>20</v>
      </c>
      <c r="C52" t="s">
        <v>71</v>
      </c>
      <c r="D52" t="s">
        <v>22</v>
      </c>
      <c r="E52">
        <v>0</v>
      </c>
      <c r="F52" t="s">
        <v>200</v>
      </c>
    </row>
    <row r="53" spans="2:23" x14ac:dyDescent="0.3">
      <c r="B53" t="s">
        <v>20</v>
      </c>
      <c r="C53" t="s">
        <v>72</v>
      </c>
      <c r="D53" t="s">
        <v>22</v>
      </c>
      <c r="E53">
        <v>9</v>
      </c>
      <c r="F53" t="s">
        <v>200</v>
      </c>
    </row>
    <row r="54" spans="2:23" x14ac:dyDescent="0.3">
      <c r="B54" t="s">
        <v>20</v>
      </c>
      <c r="C54" t="s">
        <v>52</v>
      </c>
      <c r="D54" t="s">
        <v>22</v>
      </c>
      <c r="E54">
        <v>23</v>
      </c>
      <c r="F54" t="s">
        <v>200</v>
      </c>
    </row>
    <row r="55" spans="2:23" x14ac:dyDescent="0.3">
      <c r="B55" t="s">
        <v>20</v>
      </c>
      <c r="C55" t="s">
        <v>73</v>
      </c>
      <c r="D55" t="s">
        <v>22</v>
      </c>
      <c r="E55">
        <v>23</v>
      </c>
      <c r="F55" t="s">
        <v>200</v>
      </c>
    </row>
    <row r="56" spans="2:23" x14ac:dyDescent="0.3">
      <c r="B56" t="s">
        <v>20</v>
      </c>
      <c r="C56" t="s">
        <v>74</v>
      </c>
      <c r="D56" t="s">
        <v>22</v>
      </c>
      <c r="E56">
        <v>34</v>
      </c>
      <c r="F56" t="s">
        <v>200</v>
      </c>
    </row>
    <row r="57" spans="2:23" x14ac:dyDescent="0.3">
      <c r="B57" t="s">
        <v>20</v>
      </c>
      <c r="C57" t="s">
        <v>75</v>
      </c>
      <c r="D57" t="s">
        <v>22</v>
      </c>
      <c r="E57">
        <v>11</v>
      </c>
      <c r="F57" t="s">
        <v>200</v>
      </c>
    </row>
    <row r="58" spans="2:23" x14ac:dyDescent="0.3">
      <c r="B58" t="s">
        <v>20</v>
      </c>
      <c r="C58" t="s">
        <v>76</v>
      </c>
      <c r="D58" t="s">
        <v>22</v>
      </c>
      <c r="E58">
        <v>10</v>
      </c>
      <c r="F58" t="s">
        <v>200</v>
      </c>
    </row>
    <row r="59" spans="2:23" x14ac:dyDescent="0.3">
      <c r="B59" t="s">
        <v>20</v>
      </c>
      <c r="C59" t="s">
        <v>77</v>
      </c>
      <c r="D59" t="s">
        <v>22</v>
      </c>
      <c r="E59">
        <v>1.3354836515898E+17</v>
      </c>
      <c r="K59">
        <v>1.3354836526355E+17</v>
      </c>
      <c r="L59">
        <v>1.3354836527771E+17</v>
      </c>
      <c r="M59">
        <v>1.3354836528771E+17</v>
      </c>
      <c r="N59">
        <v>1.3354836529771E+17</v>
      </c>
      <c r="O59">
        <v>1.3354836530771E+17</v>
      </c>
      <c r="P59">
        <v>1.3354836531771E+17</v>
      </c>
      <c r="Q59">
        <v>1.3354836532771E+17</v>
      </c>
      <c r="R59">
        <v>1.3354836533771E+17</v>
      </c>
      <c r="S59">
        <v>1.3354836534771E+17</v>
      </c>
      <c r="T59">
        <v>1.3354836535771E+17</v>
      </c>
      <c r="U59">
        <v>1.3354836536771E+17</v>
      </c>
      <c r="V59">
        <v>1.3354836537771E+17</v>
      </c>
      <c r="W59" t="s">
        <v>7</v>
      </c>
    </row>
    <row r="60" spans="2:23" x14ac:dyDescent="0.3">
      <c r="B60" t="s">
        <v>20</v>
      </c>
      <c r="C60" t="s">
        <v>78</v>
      </c>
      <c r="D60" t="s">
        <v>22</v>
      </c>
      <c r="E60" t="s">
        <v>204</v>
      </c>
      <c r="F60" t="s">
        <v>205</v>
      </c>
      <c r="G60" t="s">
        <v>206</v>
      </c>
      <c r="H60" t="s">
        <v>207</v>
      </c>
      <c r="I60" t="s">
        <v>200</v>
      </c>
    </row>
    <row r="61" spans="2:23" x14ac:dyDescent="0.3">
      <c r="B61" t="s">
        <v>20</v>
      </c>
      <c r="C61" t="s">
        <v>79</v>
      </c>
      <c r="D61" t="s">
        <v>22</v>
      </c>
      <c r="E61">
        <v>255</v>
      </c>
      <c r="F61" t="s">
        <v>200</v>
      </c>
    </row>
    <row r="62" spans="2:23" x14ac:dyDescent="0.3">
      <c r="B62" t="s">
        <v>20</v>
      </c>
      <c r="C62" t="s">
        <v>80</v>
      </c>
      <c r="D62" t="s">
        <v>22</v>
      </c>
      <c r="E62">
        <v>1</v>
      </c>
      <c r="F62" t="s">
        <v>200</v>
      </c>
    </row>
    <row r="63" spans="2:23" x14ac:dyDescent="0.3">
      <c r="B63" t="s">
        <v>20</v>
      </c>
      <c r="C63" t="s">
        <v>81</v>
      </c>
      <c r="D63" t="s">
        <v>22</v>
      </c>
      <c r="E63">
        <v>0</v>
      </c>
      <c r="F63" t="s">
        <v>200</v>
      </c>
    </row>
    <row r="64" spans="2:23" x14ac:dyDescent="0.3">
      <c r="B64" t="s">
        <v>20</v>
      </c>
      <c r="C64" t="s">
        <v>82</v>
      </c>
      <c r="D64" t="s">
        <v>22</v>
      </c>
      <c r="E64">
        <v>0</v>
      </c>
      <c r="F64" t="s">
        <v>200</v>
      </c>
    </row>
    <row r="65" spans="2:23" x14ac:dyDescent="0.3">
      <c r="B65" t="s">
        <v>20</v>
      </c>
      <c r="C65" t="s">
        <v>83</v>
      </c>
      <c r="D65" t="s">
        <v>22</v>
      </c>
      <c r="E65">
        <v>1</v>
      </c>
      <c r="F65" t="s">
        <v>200</v>
      </c>
    </row>
    <row r="66" spans="2:23" x14ac:dyDescent="0.3">
      <c r="B66" t="s">
        <v>20</v>
      </c>
      <c r="C66" t="s">
        <v>84</v>
      </c>
      <c r="D66" t="s">
        <v>22</v>
      </c>
      <c r="E66">
        <v>0</v>
      </c>
      <c r="F66" t="s">
        <v>200</v>
      </c>
    </row>
    <row r="67" spans="2:23" x14ac:dyDescent="0.3">
      <c r="B67" t="s">
        <v>20</v>
      </c>
      <c r="C67" t="s">
        <v>85</v>
      </c>
      <c r="D67" t="s">
        <v>22</v>
      </c>
      <c r="E67">
        <v>33.028084891182999</v>
      </c>
    </row>
    <row r="68" spans="2:23" x14ac:dyDescent="0.3">
      <c r="B68" t="s">
        <v>20</v>
      </c>
      <c r="C68" t="s">
        <v>86</v>
      </c>
      <c r="D68" t="s">
        <v>22</v>
      </c>
      <c r="E68">
        <v>33.028084891182999</v>
      </c>
    </row>
    <row r="69" spans="2:23" x14ac:dyDescent="0.3">
      <c r="B69" t="s">
        <v>20</v>
      </c>
      <c r="C69" t="s">
        <v>87</v>
      </c>
      <c r="D69" t="s">
        <v>22</v>
      </c>
      <c r="E69" s="26">
        <v>33.028084891182999</v>
      </c>
    </row>
    <row r="70" spans="2:23" x14ac:dyDescent="0.3">
      <c r="B70" t="s">
        <v>20</v>
      </c>
      <c r="C70" t="s">
        <v>88</v>
      </c>
      <c r="D70" t="s">
        <v>22</v>
      </c>
      <c r="E70">
        <v>0</v>
      </c>
      <c r="F70" t="s">
        <v>200</v>
      </c>
    </row>
    <row r="71" spans="2:23" x14ac:dyDescent="0.3">
      <c r="B71" t="s">
        <v>20</v>
      </c>
      <c r="C71" t="s">
        <v>89</v>
      </c>
      <c r="D71" t="s">
        <v>22</v>
      </c>
      <c r="E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 t="s">
        <v>8</v>
      </c>
    </row>
    <row r="72" spans="2:23" x14ac:dyDescent="0.3">
      <c r="B72" t="s">
        <v>20</v>
      </c>
      <c r="C72" t="s">
        <v>90</v>
      </c>
      <c r="D72" t="s">
        <v>22</v>
      </c>
      <c r="E72" t="s">
        <v>204</v>
      </c>
      <c r="F72" t="s">
        <v>205</v>
      </c>
      <c r="G72" t="s">
        <v>206</v>
      </c>
      <c r="H72" t="s">
        <v>200</v>
      </c>
    </row>
    <row r="73" spans="2:23" x14ac:dyDescent="0.3">
      <c r="B73" t="s">
        <v>20</v>
      </c>
      <c r="C73" t="s">
        <v>91</v>
      </c>
      <c r="D73" t="s">
        <v>22</v>
      </c>
      <c r="E73">
        <v>65280</v>
      </c>
      <c r="F73" t="s">
        <v>200</v>
      </c>
    </row>
    <row r="74" spans="2:23" x14ac:dyDescent="0.3">
      <c r="B74" t="s">
        <v>20</v>
      </c>
      <c r="C74" t="s">
        <v>92</v>
      </c>
      <c r="D74" t="s">
        <v>22</v>
      </c>
      <c r="E74">
        <v>1</v>
      </c>
      <c r="F74" t="s">
        <v>200</v>
      </c>
    </row>
    <row r="75" spans="2:23" x14ac:dyDescent="0.3">
      <c r="B75" t="s">
        <v>20</v>
      </c>
      <c r="C75" t="s">
        <v>93</v>
      </c>
      <c r="D75" t="s">
        <v>22</v>
      </c>
      <c r="E75">
        <v>0</v>
      </c>
      <c r="F75" t="s">
        <v>200</v>
      </c>
    </row>
    <row r="76" spans="2:23" x14ac:dyDescent="0.3">
      <c r="B76" t="s">
        <v>20</v>
      </c>
      <c r="C76" t="s">
        <v>94</v>
      </c>
      <c r="D76" t="s">
        <v>22</v>
      </c>
      <c r="E76">
        <v>1</v>
      </c>
      <c r="F76" t="s">
        <v>200</v>
      </c>
    </row>
    <row r="77" spans="2:23" x14ac:dyDescent="0.3">
      <c r="B77" t="s">
        <v>20</v>
      </c>
      <c r="C77" t="s">
        <v>95</v>
      </c>
      <c r="D77" t="s">
        <v>22</v>
      </c>
      <c r="E77">
        <v>1</v>
      </c>
      <c r="F77" t="s">
        <v>200</v>
      </c>
    </row>
    <row r="78" spans="2:23" x14ac:dyDescent="0.3">
      <c r="B78" t="s">
        <v>20</v>
      </c>
      <c r="C78" t="s">
        <v>96</v>
      </c>
      <c r="D78" t="s">
        <v>22</v>
      </c>
      <c r="E78">
        <v>0</v>
      </c>
      <c r="F78" t="s">
        <v>200</v>
      </c>
    </row>
    <row r="79" spans="2:23" x14ac:dyDescent="0.3">
      <c r="B79" t="s">
        <v>20</v>
      </c>
      <c r="C79" t="s">
        <v>97</v>
      </c>
      <c r="D79" t="s">
        <v>22</v>
      </c>
      <c r="E79">
        <v>8.51287841796875</v>
      </c>
      <c r="F79" t="s">
        <v>200</v>
      </c>
    </row>
    <row r="80" spans="2:23" x14ac:dyDescent="0.3">
      <c r="B80" t="s">
        <v>20</v>
      </c>
      <c r="C80" t="s">
        <v>98</v>
      </c>
      <c r="D80" t="s">
        <v>22</v>
      </c>
      <c r="E80">
        <v>8.51287841796875</v>
      </c>
      <c r="F80" t="s">
        <v>200</v>
      </c>
    </row>
    <row r="81" spans="2:23" x14ac:dyDescent="0.3">
      <c r="B81" t="s">
        <v>20</v>
      </c>
      <c r="C81" t="s">
        <v>99</v>
      </c>
      <c r="D81" t="s">
        <v>22</v>
      </c>
      <c r="E81" s="26">
        <v>8.51287841796875</v>
      </c>
      <c r="F81" t="s">
        <v>200</v>
      </c>
    </row>
    <row r="82" spans="2:23" x14ac:dyDescent="0.3">
      <c r="B82" t="s">
        <v>20</v>
      </c>
      <c r="C82" t="s">
        <v>100</v>
      </c>
      <c r="D82" t="s">
        <v>22</v>
      </c>
      <c r="E82">
        <v>0</v>
      </c>
      <c r="F82" t="s">
        <v>200</v>
      </c>
    </row>
    <row r="83" spans="2:23" x14ac:dyDescent="0.3">
      <c r="B83" t="s">
        <v>20</v>
      </c>
      <c r="C83" t="s">
        <v>101</v>
      </c>
      <c r="D83" t="s">
        <v>22</v>
      </c>
      <c r="E83">
        <v>8.51287841796875</v>
      </c>
      <c r="K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 t="s">
        <v>9</v>
      </c>
    </row>
    <row r="84" spans="2:23" x14ac:dyDescent="0.3">
      <c r="B84" t="s">
        <v>20</v>
      </c>
      <c r="C84" t="s">
        <v>102</v>
      </c>
      <c r="D84" t="s">
        <v>22</v>
      </c>
      <c r="E84" t="s">
        <v>208</v>
      </c>
      <c r="F84" t="s">
        <v>209</v>
      </c>
      <c r="G84" t="s">
        <v>210</v>
      </c>
      <c r="H84" t="s">
        <v>211</v>
      </c>
      <c r="I84" t="s">
        <v>200</v>
      </c>
    </row>
    <row r="85" spans="2:23" x14ac:dyDescent="0.3">
      <c r="B85" t="s">
        <v>20</v>
      </c>
      <c r="C85" t="s">
        <v>103</v>
      </c>
      <c r="D85" t="s">
        <v>22</v>
      </c>
      <c r="E85">
        <v>10907866</v>
      </c>
      <c r="F85" t="s">
        <v>200</v>
      </c>
    </row>
    <row r="86" spans="2:23" x14ac:dyDescent="0.3">
      <c r="B86" t="s">
        <v>20</v>
      </c>
      <c r="C86" t="s">
        <v>104</v>
      </c>
      <c r="D86" t="s">
        <v>22</v>
      </c>
      <c r="E86">
        <v>1</v>
      </c>
      <c r="F86" t="s">
        <v>200</v>
      </c>
    </row>
    <row r="87" spans="2:23" x14ac:dyDescent="0.3">
      <c r="B87" t="s">
        <v>20</v>
      </c>
      <c r="C87" t="s">
        <v>105</v>
      </c>
      <c r="D87" t="s">
        <v>22</v>
      </c>
      <c r="E87">
        <v>0</v>
      </c>
      <c r="F87" t="s">
        <v>200</v>
      </c>
    </row>
    <row r="88" spans="2:23" x14ac:dyDescent="0.3">
      <c r="B88" t="s">
        <v>20</v>
      </c>
      <c r="C88" t="s">
        <v>106</v>
      </c>
      <c r="D88" t="s">
        <v>22</v>
      </c>
      <c r="E88">
        <v>1</v>
      </c>
      <c r="F88" t="s">
        <v>200</v>
      </c>
    </row>
    <row r="89" spans="2:23" x14ac:dyDescent="0.3">
      <c r="B89" t="s">
        <v>20</v>
      </c>
      <c r="C89" t="s">
        <v>107</v>
      </c>
      <c r="D89" t="s">
        <v>22</v>
      </c>
      <c r="E89">
        <v>1</v>
      </c>
      <c r="F89" t="s">
        <v>200</v>
      </c>
    </row>
    <row r="90" spans="2:23" x14ac:dyDescent="0.3">
      <c r="B90" t="s">
        <v>20</v>
      </c>
      <c r="C90" t="s">
        <v>108</v>
      </c>
      <c r="D90" t="s">
        <v>22</v>
      </c>
      <c r="E90">
        <v>0</v>
      </c>
      <c r="F90" t="s">
        <v>200</v>
      </c>
    </row>
    <row r="91" spans="2:23" x14ac:dyDescent="0.3">
      <c r="B91" t="s">
        <v>20</v>
      </c>
      <c r="C91" t="s">
        <v>109</v>
      </c>
      <c r="D91" t="s">
        <v>22</v>
      </c>
      <c r="E91">
        <v>0</v>
      </c>
      <c r="F91" t="s">
        <v>200</v>
      </c>
    </row>
    <row r="92" spans="2:23" x14ac:dyDescent="0.3">
      <c r="B92" t="s">
        <v>20</v>
      </c>
      <c r="C92" t="s">
        <v>110</v>
      </c>
      <c r="D92" t="s">
        <v>22</v>
      </c>
      <c r="E92">
        <v>6.7263407629632496E-2</v>
      </c>
      <c r="F92" t="s">
        <v>200</v>
      </c>
    </row>
    <row r="93" spans="2:23" x14ac:dyDescent="0.3">
      <c r="B93" t="s">
        <v>20</v>
      </c>
      <c r="C93" t="s">
        <v>111</v>
      </c>
      <c r="D93" t="s">
        <v>22</v>
      </c>
      <c r="E93" s="26">
        <v>7.0295819473804502E-3</v>
      </c>
      <c r="F93" t="s">
        <v>200</v>
      </c>
    </row>
    <row r="94" spans="2:23" x14ac:dyDescent="0.3">
      <c r="B94" t="s">
        <v>20</v>
      </c>
      <c r="C94" t="s">
        <v>112</v>
      </c>
      <c r="D94" t="s">
        <v>22</v>
      </c>
      <c r="E94">
        <v>0</v>
      </c>
      <c r="F94" t="s">
        <v>200</v>
      </c>
    </row>
    <row r="95" spans="2:23" x14ac:dyDescent="0.3">
      <c r="B95" t="s">
        <v>20</v>
      </c>
      <c r="C95" t="s">
        <v>113</v>
      </c>
      <c r="D95" t="s">
        <v>22</v>
      </c>
      <c r="E95">
        <v>0</v>
      </c>
      <c r="K95">
        <v>0</v>
      </c>
      <c r="L95">
        <v>0</v>
      </c>
      <c r="M95" s="1">
        <v>4.7888570856969098E-2</v>
      </c>
      <c r="N95">
        <v>0</v>
      </c>
      <c r="O95">
        <v>0</v>
      </c>
      <c r="P95" s="1">
        <v>6.7263407629632496E-2</v>
      </c>
      <c r="Q95">
        <v>0</v>
      </c>
      <c r="R95">
        <v>0</v>
      </c>
      <c r="S95" s="1">
        <v>3.2469242408387798E-2</v>
      </c>
      <c r="T95">
        <v>0</v>
      </c>
      <c r="U95">
        <v>0</v>
      </c>
      <c r="V95">
        <v>0.28358841425509301</v>
      </c>
      <c r="W95" t="s">
        <v>10</v>
      </c>
    </row>
    <row r="96" spans="2:23" x14ac:dyDescent="0.3">
      <c r="B96" t="s">
        <v>20</v>
      </c>
      <c r="C96" t="s">
        <v>114</v>
      </c>
      <c r="D96" t="s">
        <v>22</v>
      </c>
      <c r="E96" t="s">
        <v>208</v>
      </c>
      <c r="F96" t="s">
        <v>209</v>
      </c>
      <c r="G96" t="s">
        <v>211</v>
      </c>
      <c r="H96" t="s">
        <v>200</v>
      </c>
    </row>
    <row r="97" spans="2:23" x14ac:dyDescent="0.3">
      <c r="B97" t="s">
        <v>20</v>
      </c>
      <c r="C97" t="s">
        <v>115</v>
      </c>
      <c r="D97" t="s">
        <v>22</v>
      </c>
      <c r="E97">
        <v>16711680</v>
      </c>
      <c r="F97" t="s">
        <v>200</v>
      </c>
    </row>
    <row r="98" spans="2:23" x14ac:dyDescent="0.3">
      <c r="B98" t="s">
        <v>20</v>
      </c>
      <c r="C98" t="s">
        <v>116</v>
      </c>
      <c r="D98" t="s">
        <v>22</v>
      </c>
      <c r="E98">
        <v>1</v>
      </c>
      <c r="F98" t="s">
        <v>200</v>
      </c>
    </row>
    <row r="99" spans="2:23" x14ac:dyDescent="0.3">
      <c r="B99" t="s">
        <v>20</v>
      </c>
      <c r="C99" t="s">
        <v>117</v>
      </c>
      <c r="D99" t="s">
        <v>22</v>
      </c>
      <c r="E99">
        <v>0</v>
      </c>
      <c r="F99" t="s">
        <v>200</v>
      </c>
    </row>
    <row r="100" spans="2:23" x14ac:dyDescent="0.3">
      <c r="B100" t="s">
        <v>20</v>
      </c>
      <c r="C100" t="s">
        <v>118</v>
      </c>
      <c r="D100" t="s">
        <v>22</v>
      </c>
      <c r="E100">
        <v>1</v>
      </c>
      <c r="F100" t="s">
        <v>200</v>
      </c>
    </row>
    <row r="101" spans="2:23" x14ac:dyDescent="0.3">
      <c r="B101" t="s">
        <v>20</v>
      </c>
      <c r="C101" t="s">
        <v>119</v>
      </c>
      <c r="D101" t="s">
        <v>22</v>
      </c>
      <c r="E101">
        <v>1</v>
      </c>
      <c r="F101" t="s">
        <v>200</v>
      </c>
    </row>
    <row r="102" spans="2:23" x14ac:dyDescent="0.3">
      <c r="B102" t="s">
        <v>20</v>
      </c>
      <c r="C102" t="s">
        <v>120</v>
      </c>
      <c r="D102" t="s">
        <v>22</v>
      </c>
      <c r="E102">
        <v>0</v>
      </c>
      <c r="F102" t="s">
        <v>200</v>
      </c>
    </row>
    <row r="103" spans="2:23" x14ac:dyDescent="0.3">
      <c r="B103" t="s">
        <v>20</v>
      </c>
      <c r="C103" t="s">
        <v>121</v>
      </c>
      <c r="D103" t="s">
        <v>22</v>
      </c>
      <c r="E103">
        <v>0</v>
      </c>
      <c r="F103" t="s">
        <v>200</v>
      </c>
    </row>
    <row r="104" spans="2:23" x14ac:dyDescent="0.3">
      <c r="B104" t="s">
        <v>20</v>
      </c>
      <c r="C104" t="s">
        <v>122</v>
      </c>
      <c r="D104" t="s">
        <v>22</v>
      </c>
      <c r="E104">
        <v>0.32591767851438302</v>
      </c>
      <c r="F104" t="s">
        <v>200</v>
      </c>
    </row>
    <row r="105" spans="2:23" x14ac:dyDescent="0.3">
      <c r="B105" t="s">
        <v>20</v>
      </c>
      <c r="C105" t="s">
        <v>123</v>
      </c>
      <c r="D105" t="s">
        <v>22</v>
      </c>
      <c r="E105" s="26">
        <v>2.10033273014269E-2</v>
      </c>
      <c r="F105" t="s">
        <v>200</v>
      </c>
    </row>
    <row r="106" spans="2:23" x14ac:dyDescent="0.3">
      <c r="B106" t="s">
        <v>20</v>
      </c>
      <c r="C106" t="s">
        <v>124</v>
      </c>
      <c r="D106" t="s">
        <v>22</v>
      </c>
      <c r="E106">
        <v>0</v>
      </c>
      <c r="F106" t="s">
        <v>200</v>
      </c>
    </row>
    <row r="107" spans="2:23" x14ac:dyDescent="0.3">
      <c r="B107" t="s">
        <v>20</v>
      </c>
      <c r="C107" t="s">
        <v>125</v>
      </c>
      <c r="D107" t="s">
        <v>22</v>
      </c>
      <c r="E107">
        <v>0</v>
      </c>
      <c r="K107">
        <v>0</v>
      </c>
      <c r="L107">
        <v>0</v>
      </c>
      <c r="M107" s="1">
        <v>4.7878725344868603E-2</v>
      </c>
      <c r="N107">
        <v>0</v>
      </c>
      <c r="O107">
        <v>0</v>
      </c>
      <c r="P107">
        <v>6.7273469470713998E-2</v>
      </c>
      <c r="Q107">
        <v>0</v>
      </c>
      <c r="R107">
        <v>0</v>
      </c>
      <c r="S107">
        <v>0.32591767851438302</v>
      </c>
      <c r="T107">
        <v>0</v>
      </c>
      <c r="U107">
        <v>0</v>
      </c>
      <c r="V107">
        <v>0.28358841425509301</v>
      </c>
      <c r="W107" t="s">
        <v>10</v>
      </c>
    </row>
    <row r="108" spans="2:23" x14ac:dyDescent="0.3">
      <c r="B108" t="s">
        <v>20</v>
      </c>
      <c r="C108" t="s">
        <v>126</v>
      </c>
      <c r="D108" t="s">
        <v>22</v>
      </c>
      <c r="E108" t="s">
        <v>208</v>
      </c>
      <c r="F108" t="s">
        <v>209</v>
      </c>
      <c r="G108" t="s">
        <v>212</v>
      </c>
      <c r="H108" t="s">
        <v>211</v>
      </c>
      <c r="I108" t="s">
        <v>200</v>
      </c>
    </row>
    <row r="109" spans="2:23" x14ac:dyDescent="0.3">
      <c r="B109" t="s">
        <v>20</v>
      </c>
      <c r="C109" t="s">
        <v>127</v>
      </c>
      <c r="D109" t="s">
        <v>22</v>
      </c>
      <c r="E109">
        <v>65535</v>
      </c>
      <c r="F109" t="s">
        <v>200</v>
      </c>
    </row>
    <row r="110" spans="2:23" x14ac:dyDescent="0.3">
      <c r="B110" t="s">
        <v>20</v>
      </c>
      <c r="C110" t="s">
        <v>128</v>
      </c>
      <c r="D110" t="s">
        <v>22</v>
      </c>
      <c r="E110">
        <v>1</v>
      </c>
      <c r="F110" t="s">
        <v>200</v>
      </c>
    </row>
    <row r="111" spans="2:23" x14ac:dyDescent="0.3">
      <c r="B111" t="s">
        <v>20</v>
      </c>
      <c r="C111" t="s">
        <v>129</v>
      </c>
      <c r="D111" t="s">
        <v>22</v>
      </c>
      <c r="E111">
        <v>0</v>
      </c>
      <c r="F111" t="s">
        <v>200</v>
      </c>
    </row>
    <row r="112" spans="2:23" x14ac:dyDescent="0.3">
      <c r="B112" t="s">
        <v>20</v>
      </c>
      <c r="C112" t="s">
        <v>130</v>
      </c>
      <c r="D112" t="s">
        <v>22</v>
      </c>
      <c r="E112">
        <v>1</v>
      </c>
      <c r="F112" t="s">
        <v>200</v>
      </c>
    </row>
    <row r="113" spans="2:23" x14ac:dyDescent="0.3">
      <c r="B113" t="s">
        <v>20</v>
      </c>
      <c r="C113" t="s">
        <v>131</v>
      </c>
      <c r="D113" t="s">
        <v>22</v>
      </c>
      <c r="E113">
        <v>1</v>
      </c>
      <c r="F113" t="s">
        <v>200</v>
      </c>
    </row>
    <row r="114" spans="2:23" x14ac:dyDescent="0.3">
      <c r="B114" t="s">
        <v>20</v>
      </c>
      <c r="C114" t="s">
        <v>132</v>
      </c>
      <c r="D114" t="s">
        <v>22</v>
      </c>
      <c r="E114">
        <v>0</v>
      </c>
      <c r="F114" t="s">
        <v>200</v>
      </c>
    </row>
    <row r="115" spans="2:23" x14ac:dyDescent="0.3">
      <c r="B115" t="s">
        <v>20</v>
      </c>
      <c r="C115" t="s">
        <v>133</v>
      </c>
      <c r="D115" t="s">
        <v>22</v>
      </c>
      <c r="E115">
        <v>0</v>
      </c>
      <c r="F115" t="s">
        <v>200</v>
      </c>
    </row>
    <row r="116" spans="2:23" x14ac:dyDescent="0.3">
      <c r="B116" t="s">
        <v>20</v>
      </c>
      <c r="C116" t="s">
        <v>134</v>
      </c>
      <c r="D116" t="s">
        <v>22</v>
      </c>
      <c r="E116">
        <v>0.29344843610599503</v>
      </c>
      <c r="F116" t="s">
        <v>200</v>
      </c>
    </row>
    <row r="117" spans="2:23" x14ac:dyDescent="0.3">
      <c r="B117" t="s">
        <v>20</v>
      </c>
      <c r="C117" t="s">
        <v>135</v>
      </c>
      <c r="D117" t="s">
        <v>22</v>
      </c>
      <c r="E117" s="26">
        <v>1.39737350526664E-2</v>
      </c>
      <c r="F117" t="s">
        <v>200</v>
      </c>
    </row>
    <row r="118" spans="2:23" x14ac:dyDescent="0.3">
      <c r="B118" t="s">
        <v>20</v>
      </c>
      <c r="C118" t="s">
        <v>136</v>
      </c>
      <c r="D118" t="s">
        <v>22</v>
      </c>
      <c r="E118">
        <v>0</v>
      </c>
      <c r="F118" t="s">
        <v>200</v>
      </c>
    </row>
    <row r="119" spans="2:23" x14ac:dyDescent="0.3">
      <c r="B119" t="s">
        <v>20</v>
      </c>
      <c r="C119" t="s">
        <v>137</v>
      </c>
      <c r="D119" t="s">
        <v>22</v>
      </c>
      <c r="E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0.29344843610599503</v>
      </c>
      <c r="T119">
        <v>0</v>
      </c>
      <c r="U119">
        <v>0</v>
      </c>
      <c r="V119">
        <v>0</v>
      </c>
      <c r="W119" t="s">
        <v>10</v>
      </c>
    </row>
    <row r="120" spans="2:23" x14ac:dyDescent="0.3">
      <c r="B120" t="s">
        <v>20</v>
      </c>
      <c r="C120" t="s">
        <v>138</v>
      </c>
      <c r="D120" t="s">
        <v>22</v>
      </c>
      <c r="E120" t="s">
        <v>208</v>
      </c>
      <c r="F120" t="s">
        <v>213</v>
      </c>
      <c r="G120" t="s">
        <v>214</v>
      </c>
      <c r="H120" t="s">
        <v>200</v>
      </c>
    </row>
    <row r="121" spans="2:23" x14ac:dyDescent="0.3">
      <c r="B121" t="s">
        <v>20</v>
      </c>
      <c r="C121" t="s">
        <v>139</v>
      </c>
      <c r="D121" t="s">
        <v>22</v>
      </c>
      <c r="E121">
        <v>16760576</v>
      </c>
      <c r="F121" t="s">
        <v>200</v>
      </c>
    </row>
    <row r="122" spans="2:23" x14ac:dyDescent="0.3">
      <c r="B122" t="s">
        <v>20</v>
      </c>
      <c r="C122" t="s">
        <v>140</v>
      </c>
      <c r="D122" t="s">
        <v>22</v>
      </c>
      <c r="E122">
        <v>1</v>
      </c>
      <c r="F122" t="s">
        <v>200</v>
      </c>
    </row>
    <row r="123" spans="2:23" x14ac:dyDescent="0.3">
      <c r="B123" t="s">
        <v>20</v>
      </c>
      <c r="C123" t="s">
        <v>141</v>
      </c>
      <c r="D123" t="s">
        <v>22</v>
      </c>
      <c r="E123">
        <v>0</v>
      </c>
      <c r="F123" t="s">
        <v>200</v>
      </c>
    </row>
    <row r="124" spans="2:23" x14ac:dyDescent="0.3">
      <c r="B124" t="s">
        <v>20</v>
      </c>
      <c r="C124" t="s">
        <v>142</v>
      </c>
      <c r="D124" t="s">
        <v>22</v>
      </c>
      <c r="E124">
        <v>0</v>
      </c>
      <c r="F124" t="s">
        <v>200</v>
      </c>
    </row>
    <row r="125" spans="2:23" x14ac:dyDescent="0.3">
      <c r="B125" t="s">
        <v>20</v>
      </c>
      <c r="C125" t="s">
        <v>143</v>
      </c>
      <c r="D125" t="s">
        <v>22</v>
      </c>
      <c r="E125">
        <v>1</v>
      </c>
      <c r="F125" t="s">
        <v>200</v>
      </c>
    </row>
    <row r="126" spans="2:23" x14ac:dyDescent="0.3">
      <c r="B126" t="s">
        <v>20</v>
      </c>
      <c r="C126" t="s">
        <v>144</v>
      </c>
      <c r="D126" t="s">
        <v>22</v>
      </c>
      <c r="E126">
        <v>0</v>
      </c>
      <c r="F126" t="s">
        <v>200</v>
      </c>
    </row>
    <row r="127" spans="2:23" x14ac:dyDescent="0.3">
      <c r="B127" t="s">
        <v>20</v>
      </c>
      <c r="C127" t="s">
        <v>145</v>
      </c>
      <c r="D127" t="s">
        <v>22</v>
      </c>
      <c r="E127">
        <v>83.113176059611405</v>
      </c>
      <c r="F127" t="s">
        <v>200</v>
      </c>
    </row>
    <row r="128" spans="2:23" x14ac:dyDescent="0.3">
      <c r="B128" t="s">
        <v>20</v>
      </c>
      <c r="C128" t="s">
        <v>146</v>
      </c>
      <c r="D128" t="s">
        <v>22</v>
      </c>
      <c r="E128">
        <v>83.113176059611405</v>
      </c>
      <c r="F128" t="s">
        <v>200</v>
      </c>
    </row>
    <row r="129" spans="2:23" x14ac:dyDescent="0.3">
      <c r="B129" t="s">
        <v>20</v>
      </c>
      <c r="C129" t="s">
        <v>147</v>
      </c>
      <c r="D129" t="s">
        <v>22</v>
      </c>
      <c r="E129" s="26">
        <v>83.113176059611405</v>
      </c>
      <c r="F129" t="s">
        <v>200</v>
      </c>
    </row>
    <row r="130" spans="2:23" x14ac:dyDescent="0.3">
      <c r="B130" t="s">
        <v>20</v>
      </c>
      <c r="C130" t="s">
        <v>148</v>
      </c>
      <c r="D130" t="s">
        <v>22</v>
      </c>
      <c r="E130">
        <v>0</v>
      </c>
      <c r="F130" t="s">
        <v>200</v>
      </c>
    </row>
    <row r="131" spans="2:23" x14ac:dyDescent="0.3">
      <c r="B131" t="s">
        <v>20</v>
      </c>
      <c r="C131" t="s">
        <v>149</v>
      </c>
      <c r="D131" t="s">
        <v>22</v>
      </c>
      <c r="E131">
        <v>83.113176059611405</v>
      </c>
      <c r="K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 t="s">
        <v>11</v>
      </c>
    </row>
    <row r="132" spans="2:23" x14ac:dyDescent="0.3">
      <c r="B132" t="s">
        <v>20</v>
      </c>
      <c r="C132" t="s">
        <v>150</v>
      </c>
      <c r="D132" t="s">
        <v>22</v>
      </c>
      <c r="E132" t="s">
        <v>215</v>
      </c>
      <c r="F132" t="s">
        <v>216</v>
      </c>
      <c r="G132" t="s">
        <v>217</v>
      </c>
      <c r="H132" t="s">
        <v>218</v>
      </c>
      <c r="I132" t="s">
        <v>219</v>
      </c>
      <c r="J132" t="s">
        <v>200</v>
      </c>
    </row>
    <row r="133" spans="2:23" x14ac:dyDescent="0.3">
      <c r="B133" t="s">
        <v>20</v>
      </c>
      <c r="C133" t="s">
        <v>151</v>
      </c>
      <c r="D133" t="s">
        <v>22</v>
      </c>
      <c r="E133">
        <v>16711935</v>
      </c>
      <c r="F133" t="s">
        <v>200</v>
      </c>
    </row>
    <row r="134" spans="2:23" x14ac:dyDescent="0.3">
      <c r="B134" t="s">
        <v>20</v>
      </c>
      <c r="C134" t="s">
        <v>152</v>
      </c>
      <c r="D134" t="s">
        <v>22</v>
      </c>
      <c r="E134">
        <v>1</v>
      </c>
      <c r="F134" t="s">
        <v>200</v>
      </c>
    </row>
    <row r="135" spans="2:23" x14ac:dyDescent="0.3">
      <c r="B135" t="s">
        <v>20</v>
      </c>
      <c r="C135" t="s">
        <v>153</v>
      </c>
      <c r="D135" t="s">
        <v>22</v>
      </c>
      <c r="E135">
        <v>0</v>
      </c>
      <c r="F135" t="s">
        <v>200</v>
      </c>
    </row>
    <row r="136" spans="2:23" x14ac:dyDescent="0.3">
      <c r="B136" t="s">
        <v>20</v>
      </c>
      <c r="C136" t="s">
        <v>154</v>
      </c>
      <c r="D136" t="s">
        <v>22</v>
      </c>
      <c r="E136">
        <v>0</v>
      </c>
      <c r="F136" t="s">
        <v>200</v>
      </c>
    </row>
    <row r="137" spans="2:23" x14ac:dyDescent="0.3">
      <c r="B137" t="s">
        <v>20</v>
      </c>
      <c r="C137" t="s">
        <v>155</v>
      </c>
      <c r="D137" t="s">
        <v>22</v>
      </c>
      <c r="E137">
        <v>1</v>
      </c>
      <c r="F137" t="s">
        <v>200</v>
      </c>
    </row>
    <row r="138" spans="2:23" x14ac:dyDescent="0.3">
      <c r="B138" t="s">
        <v>20</v>
      </c>
      <c r="C138" t="s">
        <v>156</v>
      </c>
      <c r="D138" t="s">
        <v>22</v>
      </c>
      <c r="E138">
        <v>0</v>
      </c>
      <c r="F138" t="s">
        <v>200</v>
      </c>
    </row>
    <row r="139" spans="2:23" x14ac:dyDescent="0.3">
      <c r="B139" t="s">
        <v>20</v>
      </c>
      <c r="C139" t="s">
        <v>157</v>
      </c>
      <c r="D139" t="s">
        <v>22</v>
      </c>
      <c r="E139">
        <v>64.403082654905305</v>
      </c>
      <c r="F139" t="s">
        <v>200</v>
      </c>
    </row>
    <row r="140" spans="2:23" x14ac:dyDescent="0.3">
      <c r="B140" t="s">
        <v>20</v>
      </c>
      <c r="C140" t="s">
        <v>158</v>
      </c>
      <c r="D140" t="s">
        <v>22</v>
      </c>
      <c r="E140">
        <v>64.465111998018102</v>
      </c>
      <c r="F140" t="s">
        <v>200</v>
      </c>
    </row>
    <row r="141" spans="2:23" x14ac:dyDescent="0.3">
      <c r="B141" t="s">
        <v>20</v>
      </c>
      <c r="C141" t="s">
        <v>159</v>
      </c>
      <c r="D141" t="s">
        <v>22</v>
      </c>
      <c r="E141" s="26">
        <v>64.419154677880599</v>
      </c>
      <c r="F141" t="s">
        <v>200</v>
      </c>
    </row>
    <row r="142" spans="2:23" x14ac:dyDescent="0.3">
      <c r="B142" t="s">
        <v>20</v>
      </c>
      <c r="C142" t="s">
        <v>160</v>
      </c>
      <c r="D142" t="s">
        <v>22</v>
      </c>
      <c r="E142">
        <v>0</v>
      </c>
      <c r="F142" t="s">
        <v>200</v>
      </c>
    </row>
    <row r="143" spans="2:23" x14ac:dyDescent="0.3">
      <c r="B143" t="s">
        <v>20</v>
      </c>
      <c r="C143" t="s">
        <v>161</v>
      </c>
      <c r="D143" t="s">
        <v>22</v>
      </c>
      <c r="E143">
        <v>64.409601540400104</v>
      </c>
      <c r="K143">
        <v>64.415080604240103</v>
      </c>
      <c r="L143">
        <v>64.415080604240103</v>
      </c>
      <c r="M143">
        <v>64.415080604240103</v>
      </c>
      <c r="N143">
        <v>64.4154805141537</v>
      </c>
      <c r="O143">
        <v>64.415640492088997</v>
      </c>
      <c r="P143">
        <v>64.415640492088997</v>
      </c>
      <c r="Q143">
        <v>64.416760314352999</v>
      </c>
      <c r="R143">
        <v>64.426398641529104</v>
      </c>
      <c r="S143">
        <v>64.430118017930099</v>
      </c>
      <c r="T143">
        <v>64.441196099957693</v>
      </c>
      <c r="U143">
        <v>64.441476055523694</v>
      </c>
      <c r="V143">
        <v>64.443235742962699</v>
      </c>
      <c r="W143" t="s">
        <v>12</v>
      </c>
    </row>
    <row r="144" spans="2:23" x14ac:dyDescent="0.3">
      <c r="B144" t="s">
        <v>20</v>
      </c>
      <c r="C144" t="s">
        <v>162</v>
      </c>
      <c r="D144" t="s">
        <v>22</v>
      </c>
      <c r="E144" t="s">
        <v>220</v>
      </c>
      <c r="F144" t="s">
        <v>221</v>
      </c>
      <c r="G144" t="s">
        <v>211</v>
      </c>
      <c r="H144" t="s">
        <v>200</v>
      </c>
    </row>
    <row r="145" spans="2:23" x14ac:dyDescent="0.3">
      <c r="B145" t="s">
        <v>20</v>
      </c>
      <c r="C145" t="s">
        <v>163</v>
      </c>
      <c r="D145" t="s">
        <v>22</v>
      </c>
      <c r="E145">
        <v>8388736</v>
      </c>
      <c r="F145" t="s">
        <v>200</v>
      </c>
    </row>
    <row r="146" spans="2:23" x14ac:dyDescent="0.3">
      <c r="B146" t="s">
        <v>20</v>
      </c>
      <c r="C146" t="s">
        <v>164</v>
      </c>
      <c r="D146" t="s">
        <v>22</v>
      </c>
      <c r="E146">
        <v>1</v>
      </c>
      <c r="F146" t="s">
        <v>200</v>
      </c>
    </row>
    <row r="147" spans="2:23" x14ac:dyDescent="0.3">
      <c r="B147" t="s">
        <v>20</v>
      </c>
      <c r="C147" t="s">
        <v>165</v>
      </c>
      <c r="D147" t="s">
        <v>22</v>
      </c>
      <c r="E147">
        <v>0</v>
      </c>
      <c r="F147" t="s">
        <v>200</v>
      </c>
    </row>
    <row r="148" spans="2:23" x14ac:dyDescent="0.3">
      <c r="B148" t="s">
        <v>20</v>
      </c>
      <c r="C148" t="s">
        <v>166</v>
      </c>
      <c r="D148" t="s">
        <v>22</v>
      </c>
      <c r="E148">
        <v>0</v>
      </c>
      <c r="F148" t="s">
        <v>200</v>
      </c>
    </row>
    <row r="149" spans="2:23" x14ac:dyDescent="0.3">
      <c r="B149" t="s">
        <v>20</v>
      </c>
      <c r="C149" t="s">
        <v>167</v>
      </c>
      <c r="D149" t="s">
        <v>22</v>
      </c>
      <c r="E149">
        <v>1</v>
      </c>
      <c r="F149" t="s">
        <v>200</v>
      </c>
    </row>
    <row r="150" spans="2:23" x14ac:dyDescent="0.3">
      <c r="B150" t="s">
        <v>20</v>
      </c>
      <c r="C150" t="s">
        <v>168</v>
      </c>
      <c r="D150" t="s">
        <v>22</v>
      </c>
      <c r="E150">
        <v>0</v>
      </c>
      <c r="F150" t="s">
        <v>200</v>
      </c>
    </row>
    <row r="151" spans="2:23" x14ac:dyDescent="0.3">
      <c r="B151" t="s">
        <v>20</v>
      </c>
      <c r="C151" t="s">
        <v>169</v>
      </c>
      <c r="D151" t="s">
        <v>22</v>
      </c>
      <c r="E151">
        <v>0</v>
      </c>
      <c r="F151" t="s">
        <v>200</v>
      </c>
    </row>
    <row r="152" spans="2:23" x14ac:dyDescent="0.3">
      <c r="B152" t="s">
        <v>20</v>
      </c>
      <c r="C152" t="s">
        <v>170</v>
      </c>
      <c r="D152" t="s">
        <v>22</v>
      </c>
      <c r="E152">
        <v>0.385321140736815</v>
      </c>
      <c r="F152" t="s">
        <v>200</v>
      </c>
    </row>
    <row r="153" spans="2:23" x14ac:dyDescent="0.3">
      <c r="B153" t="s">
        <v>20</v>
      </c>
      <c r="C153" t="s">
        <v>171</v>
      </c>
      <c r="D153" t="s">
        <v>22</v>
      </c>
      <c r="E153" s="26">
        <v>2.7707096225719201E-2</v>
      </c>
      <c r="F153" t="s">
        <v>200</v>
      </c>
    </row>
    <row r="154" spans="2:23" x14ac:dyDescent="0.3">
      <c r="B154" t="s">
        <v>20</v>
      </c>
      <c r="C154" t="s">
        <v>172</v>
      </c>
      <c r="D154" t="s">
        <v>22</v>
      </c>
      <c r="E154">
        <v>0</v>
      </c>
      <c r="F154" t="s">
        <v>200</v>
      </c>
    </row>
    <row r="155" spans="2:23" x14ac:dyDescent="0.3">
      <c r="B155" t="s">
        <v>20</v>
      </c>
      <c r="C155" t="s">
        <v>173</v>
      </c>
      <c r="D155" t="s">
        <v>22</v>
      </c>
      <c r="E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0.196527880003288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 t="s">
        <v>10</v>
      </c>
    </row>
    <row r="156" spans="2:23" x14ac:dyDescent="0.3">
      <c r="B156" t="s">
        <v>20</v>
      </c>
      <c r="C156" t="s">
        <v>174</v>
      </c>
      <c r="D156" t="s">
        <v>22</v>
      </c>
      <c r="E156" t="s">
        <v>220</v>
      </c>
      <c r="F156" t="s">
        <v>222</v>
      </c>
      <c r="G156" t="s">
        <v>211</v>
      </c>
      <c r="H156" t="s">
        <v>200</v>
      </c>
    </row>
    <row r="157" spans="2:23" x14ac:dyDescent="0.3">
      <c r="B157" t="s">
        <v>20</v>
      </c>
      <c r="C157" t="s">
        <v>175</v>
      </c>
      <c r="D157" t="s">
        <v>22</v>
      </c>
      <c r="E157">
        <v>55295</v>
      </c>
      <c r="F157" t="s">
        <v>200</v>
      </c>
    </row>
    <row r="158" spans="2:23" x14ac:dyDescent="0.3">
      <c r="B158" t="s">
        <v>20</v>
      </c>
      <c r="C158" t="s">
        <v>176</v>
      </c>
      <c r="D158" t="s">
        <v>22</v>
      </c>
      <c r="E158">
        <v>1</v>
      </c>
      <c r="F158" t="s">
        <v>200</v>
      </c>
    </row>
    <row r="159" spans="2:23" x14ac:dyDescent="0.3">
      <c r="B159" t="s">
        <v>20</v>
      </c>
      <c r="C159" t="s">
        <v>177</v>
      </c>
      <c r="D159" t="s">
        <v>22</v>
      </c>
      <c r="E159">
        <v>0</v>
      </c>
      <c r="F159" t="s">
        <v>200</v>
      </c>
    </row>
    <row r="160" spans="2:23" x14ac:dyDescent="0.3">
      <c r="B160" t="s">
        <v>20</v>
      </c>
      <c r="C160" t="s">
        <v>178</v>
      </c>
      <c r="D160" t="s">
        <v>22</v>
      </c>
      <c r="E160">
        <v>0</v>
      </c>
      <c r="F160" t="s">
        <v>200</v>
      </c>
    </row>
    <row r="161" spans="1:23" x14ac:dyDescent="0.3">
      <c r="B161" t="s">
        <v>20</v>
      </c>
      <c r="C161" t="s">
        <v>179</v>
      </c>
      <c r="D161" t="s">
        <v>22</v>
      </c>
      <c r="E161">
        <v>1</v>
      </c>
      <c r="F161" t="s">
        <v>200</v>
      </c>
    </row>
    <row r="162" spans="1:23" x14ac:dyDescent="0.3">
      <c r="B162" t="s">
        <v>20</v>
      </c>
      <c r="C162" t="s">
        <v>180</v>
      </c>
      <c r="D162" t="s">
        <v>22</v>
      </c>
      <c r="E162">
        <v>0</v>
      </c>
      <c r="F162" t="s">
        <v>200</v>
      </c>
    </row>
    <row r="163" spans="1:23" x14ac:dyDescent="0.3">
      <c r="B163" t="s">
        <v>20</v>
      </c>
      <c r="C163" t="s">
        <v>181</v>
      </c>
      <c r="D163" t="s">
        <v>22</v>
      </c>
      <c r="E163">
        <v>0</v>
      </c>
      <c r="F163" t="s">
        <v>200</v>
      </c>
    </row>
    <row r="164" spans="1:23" x14ac:dyDescent="0.3">
      <c r="B164" t="s">
        <v>20</v>
      </c>
      <c r="C164" t="s">
        <v>182</v>
      </c>
      <c r="D164" t="s">
        <v>22</v>
      </c>
      <c r="E164">
        <v>2.2864771594720699</v>
      </c>
      <c r="F164" t="s">
        <v>200</v>
      </c>
    </row>
    <row r="165" spans="1:23" x14ac:dyDescent="0.3">
      <c r="B165" t="s">
        <v>20</v>
      </c>
      <c r="C165" t="s">
        <v>183</v>
      </c>
      <c r="D165" t="s">
        <v>22</v>
      </c>
      <c r="E165" s="26">
        <v>0.45044183458248699</v>
      </c>
      <c r="F165" t="s">
        <v>200</v>
      </c>
    </row>
    <row r="166" spans="1:23" x14ac:dyDescent="0.3">
      <c r="B166" t="s">
        <v>20</v>
      </c>
      <c r="C166" t="s">
        <v>184</v>
      </c>
      <c r="D166" t="s">
        <v>22</v>
      </c>
      <c r="E166">
        <v>0</v>
      </c>
      <c r="F166" t="s">
        <v>200</v>
      </c>
    </row>
    <row r="167" spans="1:23" x14ac:dyDescent="0.3">
      <c r="B167" t="s">
        <v>20</v>
      </c>
      <c r="C167" t="s">
        <v>185</v>
      </c>
      <c r="D167" t="s">
        <v>22</v>
      </c>
      <c r="E167">
        <v>2.2864771594720699</v>
      </c>
      <c r="K167">
        <v>0</v>
      </c>
      <c r="L167">
        <v>0.34890991712888098</v>
      </c>
      <c r="M167">
        <v>0</v>
      </c>
      <c r="N167">
        <v>0.79490062167445497</v>
      </c>
      <c r="O167">
        <v>0</v>
      </c>
      <c r="P167">
        <v>1.15026967243375</v>
      </c>
      <c r="Q167" s="1">
        <v>6.3455694171077298E-2</v>
      </c>
      <c r="R167" s="1">
        <v>7.3693923624973401E-2</v>
      </c>
      <c r="S167">
        <v>0</v>
      </c>
      <c r="T167">
        <v>1.21078651233399</v>
      </c>
      <c r="U167">
        <v>0</v>
      </c>
      <c r="V167">
        <v>0</v>
      </c>
      <c r="W167" t="s">
        <v>10</v>
      </c>
    </row>
    <row r="168" spans="1:23" x14ac:dyDescent="0.3">
      <c r="B168" t="s">
        <v>20</v>
      </c>
      <c r="C168" t="s">
        <v>186</v>
      </c>
      <c r="D168" t="s">
        <v>22</v>
      </c>
      <c r="E168" t="s">
        <v>204</v>
      </c>
      <c r="F168" t="s">
        <v>205</v>
      </c>
      <c r="G168" t="s">
        <v>206</v>
      </c>
      <c r="H168" t="s">
        <v>207</v>
      </c>
      <c r="I168" t="s">
        <v>200</v>
      </c>
    </row>
    <row r="169" spans="1:23" x14ac:dyDescent="0.3">
      <c r="A169" t="s">
        <v>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9D2CC-C8D5-4F8D-8FFE-FC4E2AA9E672}">
  <dimension ref="A1:W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K1" s="28" t="s">
        <v>881</v>
      </c>
      <c r="L1" s="28" t="s">
        <v>882</v>
      </c>
    </row>
    <row r="2" spans="1:12" ht="15.6" x14ac:dyDescent="0.3">
      <c r="A2" t="s">
        <v>1</v>
      </c>
      <c r="K2" s="28" t="s">
        <v>883</v>
      </c>
      <c r="L2" s="28" t="s">
        <v>890</v>
      </c>
    </row>
    <row r="3" spans="1:12" ht="15.6" x14ac:dyDescent="0.3">
      <c r="B3" t="str">
        <f>'Ny1'!B3</f>
        <v>Rekord típus</v>
      </c>
      <c r="C3" t="str">
        <f>'Ny1'!C3</f>
        <v>Paraméternév</v>
      </c>
      <c r="D3" t="str">
        <f>'Ny1'!D3</f>
        <v>Érték típus</v>
      </c>
      <c r="E3" t="str">
        <f>'Ny1'!E3</f>
        <v>Nyers érték</v>
      </c>
      <c r="F3" t="str">
        <f>'Ny1'!F3</f>
        <v>Rekordlezáró jel</v>
      </c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K9" s="28" t="s">
        <v>895</v>
      </c>
      <c r="L9" s="29"/>
    </row>
    <row r="10" spans="1:12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3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3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3" x14ac:dyDescent="0.3">
      <c r="B51" s="1" t="s">
        <v>20</v>
      </c>
      <c r="C51" s="1" t="s">
        <v>69</v>
      </c>
      <c r="D51" t="s">
        <v>22</v>
      </c>
    </row>
    <row r="52" spans="2:23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3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3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3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3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3" x14ac:dyDescent="0.3">
      <c r="B57" t="s">
        <v>20</v>
      </c>
      <c r="C57" t="s">
        <v>74</v>
      </c>
      <c r="D57" t="s">
        <v>22</v>
      </c>
      <c r="E57">
        <v>35</v>
      </c>
      <c r="F57" t="s">
        <v>200</v>
      </c>
    </row>
    <row r="58" spans="2:23" x14ac:dyDescent="0.3">
      <c r="B58" t="s">
        <v>20</v>
      </c>
      <c r="C58" t="s">
        <v>75</v>
      </c>
      <c r="D58" t="s">
        <v>22</v>
      </c>
      <c r="E58">
        <v>12</v>
      </c>
      <c r="F58" t="s">
        <v>200</v>
      </c>
    </row>
    <row r="59" spans="2:23" x14ac:dyDescent="0.3">
      <c r="B59" t="s">
        <v>20</v>
      </c>
      <c r="C59" t="s">
        <v>76</v>
      </c>
      <c r="D59" t="s">
        <v>22</v>
      </c>
      <c r="E59">
        <v>11</v>
      </c>
      <c r="F59" t="s">
        <v>200</v>
      </c>
    </row>
    <row r="60" spans="2:23" x14ac:dyDescent="0.3">
      <c r="B60" t="s">
        <v>20</v>
      </c>
      <c r="C60" t="s">
        <v>77</v>
      </c>
      <c r="D60" t="s">
        <v>22</v>
      </c>
      <c r="E60">
        <v>1.3354836515898E+17</v>
      </c>
      <c r="K60">
        <v>1.3354836526355E+17</v>
      </c>
      <c r="L60">
        <v>1.3354836608515E+17</v>
      </c>
      <c r="M60">
        <v>1.3354836528771E+17</v>
      </c>
      <c r="N60">
        <v>1.3354836529771E+17</v>
      </c>
      <c r="O60">
        <v>1.3354836530771E+17</v>
      </c>
      <c r="P60">
        <v>1.3354836531771E+17</v>
      </c>
      <c r="Q60">
        <v>1.3354836532771E+17</v>
      </c>
      <c r="R60">
        <v>1.3354836533771E+17</v>
      </c>
      <c r="S60">
        <v>1.3354836534771E+17</v>
      </c>
      <c r="T60">
        <v>1.3354836535771E+17</v>
      </c>
      <c r="U60">
        <v>1.3354836536771E+17</v>
      </c>
      <c r="V60">
        <v>1.3354836537771E+17</v>
      </c>
      <c r="W60" t="s">
        <v>7</v>
      </c>
    </row>
    <row r="61" spans="2:23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3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3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3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3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3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3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3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3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3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3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3" x14ac:dyDescent="0.3">
      <c r="B72" t="s">
        <v>20</v>
      </c>
      <c r="C72" t="s">
        <v>89</v>
      </c>
      <c r="D72" t="s">
        <v>22</v>
      </c>
      <c r="E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 t="s">
        <v>8</v>
      </c>
    </row>
    <row r="73" spans="2:23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3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3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3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3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3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3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3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3" x14ac:dyDescent="0.3">
      <c r="B81" t="s">
        <v>20</v>
      </c>
      <c r="C81" t="s">
        <v>98</v>
      </c>
      <c r="D81" t="s">
        <v>22</v>
      </c>
      <c r="E81">
        <v>8.51287841796875</v>
      </c>
      <c r="F81" t="s">
        <v>200</v>
      </c>
    </row>
    <row r="82" spans="2:23" x14ac:dyDescent="0.3">
      <c r="B82" t="s">
        <v>20</v>
      </c>
      <c r="C82" t="s">
        <v>99</v>
      </c>
      <c r="D82" t="s">
        <v>22</v>
      </c>
      <c r="E82">
        <v>8.51287841796875</v>
      </c>
      <c r="F82" t="s">
        <v>200</v>
      </c>
    </row>
    <row r="83" spans="2:23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3" x14ac:dyDescent="0.3">
      <c r="B84" t="s">
        <v>20</v>
      </c>
      <c r="C84" t="s">
        <v>101</v>
      </c>
      <c r="D84" t="s">
        <v>22</v>
      </c>
      <c r="E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 t="s">
        <v>9</v>
      </c>
    </row>
    <row r="85" spans="2:23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3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3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3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3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3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3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3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3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3" x14ac:dyDescent="0.3">
      <c r="B94" t="s">
        <v>20</v>
      </c>
      <c r="C94" t="s">
        <v>111</v>
      </c>
      <c r="D94" t="s">
        <v>22</v>
      </c>
      <c r="E94">
        <v>8.9881327529744998E-3</v>
      </c>
      <c r="F94" t="s">
        <v>200</v>
      </c>
    </row>
    <row r="95" spans="2:23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3" x14ac:dyDescent="0.3">
      <c r="B96" t="s">
        <v>20</v>
      </c>
      <c r="C96" t="s">
        <v>113</v>
      </c>
      <c r="D96" t="s">
        <v>22</v>
      </c>
      <c r="E96">
        <v>4.1129566917475199E-2</v>
      </c>
      <c r="K96">
        <v>0</v>
      </c>
      <c r="L96">
        <v>0</v>
      </c>
      <c r="M96">
        <v>0</v>
      </c>
      <c r="N96" s="1">
        <v>4.7888570856969098E-2</v>
      </c>
      <c r="O96">
        <v>0</v>
      </c>
      <c r="P96">
        <v>0</v>
      </c>
      <c r="Q96" s="1">
        <v>6.7263407629632496E-2</v>
      </c>
      <c r="R96">
        <v>0</v>
      </c>
      <c r="S96">
        <v>0</v>
      </c>
      <c r="T96" s="1">
        <v>3.2469242408387798E-2</v>
      </c>
      <c r="U96">
        <v>0</v>
      </c>
      <c r="V96">
        <v>0</v>
      </c>
      <c r="W96" t="s">
        <v>10</v>
      </c>
    </row>
    <row r="97" spans="2:23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3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3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3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3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3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3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3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3" x14ac:dyDescent="0.3">
      <c r="B105" t="s">
        <v>20</v>
      </c>
      <c r="C105" t="s">
        <v>122</v>
      </c>
      <c r="D105" t="s">
        <v>22</v>
      </c>
      <c r="E105">
        <v>0.32591767851438302</v>
      </c>
      <c r="F105" t="s">
        <v>200</v>
      </c>
    </row>
    <row r="106" spans="2:23" x14ac:dyDescent="0.3">
      <c r="B106" t="s">
        <v>20</v>
      </c>
      <c r="C106" t="s">
        <v>123</v>
      </c>
      <c r="D106" t="s">
        <v>22</v>
      </c>
      <c r="E106">
        <v>2.4763997086517699E-2</v>
      </c>
      <c r="F106" t="s">
        <v>200</v>
      </c>
    </row>
    <row r="107" spans="2:23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3" x14ac:dyDescent="0.3">
      <c r="B108" t="s">
        <v>20</v>
      </c>
      <c r="C108" t="s">
        <v>125</v>
      </c>
      <c r="D108" t="s">
        <v>22</v>
      </c>
      <c r="E108">
        <v>7.89740654869064E-2</v>
      </c>
      <c r="K108">
        <v>0</v>
      </c>
      <c r="L108">
        <v>0</v>
      </c>
      <c r="M108">
        <v>0</v>
      </c>
      <c r="N108" s="1">
        <v>4.7878725344868603E-2</v>
      </c>
      <c r="O108">
        <v>0</v>
      </c>
      <c r="P108">
        <v>0</v>
      </c>
      <c r="Q108">
        <v>6.7273469470713998E-2</v>
      </c>
      <c r="R108">
        <v>0</v>
      </c>
      <c r="S108">
        <v>0</v>
      </c>
      <c r="T108">
        <v>0.32591767851438302</v>
      </c>
      <c r="U108">
        <v>0</v>
      </c>
      <c r="V108">
        <v>0</v>
      </c>
      <c r="W108" t="s">
        <v>10</v>
      </c>
    </row>
    <row r="109" spans="2:23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3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3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3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3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3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3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3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3" x14ac:dyDescent="0.3">
      <c r="B117" t="s">
        <v>20</v>
      </c>
      <c r="C117" t="s">
        <v>134</v>
      </c>
      <c r="D117" t="s">
        <v>22</v>
      </c>
      <c r="E117">
        <v>0.29344843610599503</v>
      </c>
      <c r="F117" t="s">
        <v>200</v>
      </c>
    </row>
    <row r="118" spans="2:23" x14ac:dyDescent="0.3">
      <c r="B118" t="s">
        <v>20</v>
      </c>
      <c r="C118" t="s">
        <v>135</v>
      </c>
      <c r="D118" t="s">
        <v>22</v>
      </c>
      <c r="E118">
        <v>1.5775854032163202E-2</v>
      </c>
      <c r="F118" t="s">
        <v>200</v>
      </c>
    </row>
    <row r="119" spans="2:23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3" x14ac:dyDescent="0.3">
      <c r="B120" t="s">
        <v>20</v>
      </c>
      <c r="C120" t="s">
        <v>137</v>
      </c>
      <c r="D120" t="s">
        <v>22</v>
      </c>
      <c r="E120">
        <v>3.7844498569431201E-2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0.29344843610599503</v>
      </c>
      <c r="U120">
        <v>0</v>
      </c>
      <c r="V120">
        <v>0</v>
      </c>
      <c r="W120" t="s">
        <v>10</v>
      </c>
    </row>
    <row r="121" spans="2:23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3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3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3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3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3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3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3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3" x14ac:dyDescent="0.3">
      <c r="B129" t="s">
        <v>20</v>
      </c>
      <c r="C129" t="s">
        <v>146</v>
      </c>
      <c r="D129" t="s">
        <v>22</v>
      </c>
      <c r="E129">
        <v>83.113176059611405</v>
      </c>
      <c r="F129" t="s">
        <v>200</v>
      </c>
    </row>
    <row r="130" spans="2:23" x14ac:dyDescent="0.3">
      <c r="B130" t="s">
        <v>20</v>
      </c>
      <c r="C130" t="s">
        <v>147</v>
      </c>
      <c r="D130" t="s">
        <v>22</v>
      </c>
      <c r="E130">
        <v>83.113176059611405</v>
      </c>
      <c r="F130" t="s">
        <v>200</v>
      </c>
    </row>
    <row r="131" spans="2:23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3" x14ac:dyDescent="0.3">
      <c r="B132" t="s">
        <v>20</v>
      </c>
      <c r="C132" t="s">
        <v>149</v>
      </c>
      <c r="D132" t="s">
        <v>22</v>
      </c>
      <c r="E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 t="s">
        <v>11</v>
      </c>
    </row>
    <row r="133" spans="2:23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3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3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3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3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3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3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3" x14ac:dyDescent="0.3">
      <c r="B140" t="s">
        <v>20</v>
      </c>
      <c r="C140" t="s">
        <v>157</v>
      </c>
      <c r="D140" t="s">
        <v>22</v>
      </c>
      <c r="E140">
        <v>64.088896700201801</v>
      </c>
      <c r="F140" t="s">
        <v>200</v>
      </c>
    </row>
    <row r="141" spans="2:23" x14ac:dyDescent="0.3">
      <c r="B141" t="s">
        <v>20</v>
      </c>
      <c r="C141" t="s">
        <v>158</v>
      </c>
      <c r="D141" t="s">
        <v>22</v>
      </c>
      <c r="E141">
        <v>64.443235742962699</v>
      </c>
      <c r="F141" t="s">
        <v>200</v>
      </c>
    </row>
    <row r="142" spans="2:23" x14ac:dyDescent="0.3">
      <c r="B142" t="s">
        <v>20</v>
      </c>
      <c r="C142" t="s">
        <v>159</v>
      </c>
      <c r="D142" t="s">
        <v>22</v>
      </c>
      <c r="E142">
        <v>64.402797491019001</v>
      </c>
      <c r="F142" t="s">
        <v>200</v>
      </c>
    </row>
    <row r="143" spans="2:23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3" x14ac:dyDescent="0.3">
      <c r="B144" t="s">
        <v>20</v>
      </c>
      <c r="C144" t="s">
        <v>161</v>
      </c>
      <c r="D144" t="s">
        <v>22</v>
      </c>
      <c r="E144">
        <v>64.088896700201801</v>
      </c>
      <c r="K144">
        <v>64.413040937952005</v>
      </c>
      <c r="L144">
        <v>64.415080604240103</v>
      </c>
      <c r="M144">
        <v>64.415080604240103</v>
      </c>
      <c r="N144">
        <v>64.415080604240103</v>
      </c>
      <c r="O144">
        <v>64.4154805141537</v>
      </c>
      <c r="P144">
        <v>64.415640492088997</v>
      </c>
      <c r="Q144">
        <v>64.415640492088997</v>
      </c>
      <c r="R144">
        <v>64.416760314352999</v>
      </c>
      <c r="S144">
        <v>64.426398641529104</v>
      </c>
      <c r="T144">
        <v>64.430118017930099</v>
      </c>
      <c r="U144">
        <v>64.441196099957693</v>
      </c>
      <c r="V144">
        <v>64.441476055523694</v>
      </c>
      <c r="W144" t="s">
        <v>13</v>
      </c>
    </row>
    <row r="145" spans="2:23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3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3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3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3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3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3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3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3" x14ac:dyDescent="0.3">
      <c r="B153" t="s">
        <v>20</v>
      </c>
      <c r="C153" t="s">
        <v>170</v>
      </c>
      <c r="D153" t="s">
        <v>22</v>
      </c>
      <c r="E153">
        <v>0.385321140736815</v>
      </c>
      <c r="F153" t="s">
        <v>200</v>
      </c>
    </row>
    <row r="154" spans="2:23" x14ac:dyDescent="0.3">
      <c r="B154" t="s">
        <v>20</v>
      </c>
      <c r="C154" t="s">
        <v>171</v>
      </c>
      <c r="D154" t="s">
        <v>22</v>
      </c>
      <c r="E154">
        <v>4.2989303268161798E-2</v>
      </c>
      <c r="F154" t="s">
        <v>200</v>
      </c>
    </row>
    <row r="155" spans="2:23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3" x14ac:dyDescent="0.3">
      <c r="B156" t="s">
        <v>20</v>
      </c>
      <c r="C156" t="s">
        <v>173</v>
      </c>
      <c r="D156" t="s">
        <v>22</v>
      </c>
      <c r="E156">
        <v>0.32092634789129398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0.196527880003288</v>
      </c>
      <c r="R156">
        <v>0</v>
      </c>
      <c r="S156">
        <v>0</v>
      </c>
      <c r="T156">
        <v>0</v>
      </c>
      <c r="U156">
        <v>0</v>
      </c>
      <c r="V156">
        <v>0</v>
      </c>
      <c r="W156" t="s">
        <v>10</v>
      </c>
    </row>
    <row r="157" spans="2:23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3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3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3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3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3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3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3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3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3" x14ac:dyDescent="0.3">
      <c r="B166" t="s">
        <v>20</v>
      </c>
      <c r="C166" t="s">
        <v>183</v>
      </c>
      <c r="D166" t="s">
        <v>22</v>
      </c>
      <c r="E166">
        <v>0.48233416302605397</v>
      </c>
      <c r="F166" t="s">
        <v>200</v>
      </c>
    </row>
    <row r="167" spans="1:23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3" x14ac:dyDescent="0.3">
      <c r="B168" t="s">
        <v>20</v>
      </c>
      <c r="C168" t="s">
        <v>185</v>
      </c>
      <c r="D168" t="s">
        <v>22</v>
      </c>
      <c r="E168">
        <v>0.669738897314898</v>
      </c>
      <c r="K168">
        <v>0.42969138266435403</v>
      </c>
      <c r="L168">
        <v>0</v>
      </c>
      <c r="M168">
        <v>0.34890991712888098</v>
      </c>
      <c r="N168">
        <v>0</v>
      </c>
      <c r="O168">
        <v>0.79490062167445497</v>
      </c>
      <c r="P168">
        <v>0</v>
      </c>
      <c r="Q168">
        <v>1.15026967243375</v>
      </c>
      <c r="R168" s="1">
        <v>6.3455694171077298E-2</v>
      </c>
      <c r="S168" s="1">
        <v>7.3693923624973401E-2</v>
      </c>
      <c r="T168">
        <v>0</v>
      </c>
      <c r="U168">
        <v>1.21078651233399</v>
      </c>
      <c r="V168">
        <v>0</v>
      </c>
      <c r="W168" t="s">
        <v>10</v>
      </c>
    </row>
    <row r="169" spans="1:23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3" x14ac:dyDescent="0.3">
      <c r="A170" t="s">
        <v>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45102-613E-478C-A918-75473BE10EBD}">
  <dimension ref="A1:W170"/>
  <sheetViews>
    <sheetView workbookViewId="0"/>
  </sheetViews>
  <sheetFormatPr defaultRowHeight="14.4" x14ac:dyDescent="0.3"/>
  <cols>
    <col min="2" max="2" width="11.109375" bestFit="1" customWidth="1"/>
    <col min="3" max="3" width="24.88671875" bestFit="1" customWidth="1"/>
    <col min="4" max="4" width="9.5546875" bestFit="1" customWidth="1"/>
    <col min="5" max="5" width="10.33203125" customWidth="1"/>
  </cols>
  <sheetData>
    <row r="1" spans="1:12" ht="15.6" x14ac:dyDescent="0.3">
      <c r="A1" t="s">
        <v>0</v>
      </c>
      <c r="K1" s="28" t="s">
        <v>881</v>
      </c>
      <c r="L1" s="28" t="s">
        <v>882</v>
      </c>
    </row>
    <row r="2" spans="1:12" ht="15.6" x14ac:dyDescent="0.3">
      <c r="A2" t="s">
        <v>1</v>
      </c>
      <c r="K2" s="28" t="s">
        <v>883</v>
      </c>
      <c r="L2" s="28" t="s">
        <v>890</v>
      </c>
    </row>
    <row r="3" spans="1:12" ht="15.6" x14ac:dyDescent="0.3">
      <c r="B3" t="str">
        <f>'Ny2'!B3</f>
        <v>Rekord típus</v>
      </c>
      <c r="C3" t="str">
        <f>'Ny2'!C3</f>
        <v>Paraméternév</v>
      </c>
      <c r="D3" t="str">
        <f>'Ny2'!D3</f>
        <v>Érték típus</v>
      </c>
      <c r="E3" t="str">
        <f>'Ny2'!E3</f>
        <v>Nyers érték</v>
      </c>
      <c r="F3" t="str">
        <f>'Ny2'!F3</f>
        <v>Rekordlezáró jel</v>
      </c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K9" s="28" t="s">
        <v>895</v>
      </c>
      <c r="L9" s="29"/>
    </row>
    <row r="10" spans="1:12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3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3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3" x14ac:dyDescent="0.3">
      <c r="B51" s="1" t="s">
        <v>20</v>
      </c>
      <c r="C51" s="1" t="s">
        <v>69</v>
      </c>
      <c r="D51" t="s">
        <v>22</v>
      </c>
    </row>
    <row r="52" spans="2:23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3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3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3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3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3" x14ac:dyDescent="0.3">
      <c r="B57" t="s">
        <v>20</v>
      </c>
      <c r="C57" t="s">
        <v>74</v>
      </c>
      <c r="D57" t="s">
        <v>22</v>
      </c>
      <c r="E57">
        <v>36</v>
      </c>
      <c r="F57" t="s">
        <v>200</v>
      </c>
    </row>
    <row r="58" spans="2:23" x14ac:dyDescent="0.3">
      <c r="B58" t="s">
        <v>20</v>
      </c>
      <c r="C58" t="s">
        <v>75</v>
      </c>
      <c r="D58" t="s">
        <v>22</v>
      </c>
      <c r="E58">
        <v>13</v>
      </c>
      <c r="F58" t="s">
        <v>200</v>
      </c>
    </row>
    <row r="59" spans="2:23" x14ac:dyDescent="0.3">
      <c r="B59" t="s">
        <v>20</v>
      </c>
      <c r="C59" t="s">
        <v>76</v>
      </c>
      <c r="D59" t="s">
        <v>22</v>
      </c>
      <c r="E59">
        <v>12</v>
      </c>
      <c r="F59" t="s">
        <v>200</v>
      </c>
    </row>
    <row r="60" spans="2:23" x14ac:dyDescent="0.3">
      <c r="B60" t="s">
        <v>20</v>
      </c>
      <c r="C60" t="s">
        <v>77</v>
      </c>
      <c r="D60" t="s">
        <v>22</v>
      </c>
      <c r="E60">
        <v>1.3354836515898E+17</v>
      </c>
      <c r="K60">
        <v>1.3354836526355E+17</v>
      </c>
      <c r="L60">
        <v>1.3354836608515E+17</v>
      </c>
      <c r="M60">
        <v>1.3354836626627E+17</v>
      </c>
      <c r="N60">
        <v>1.3354836529771E+17</v>
      </c>
      <c r="O60">
        <v>1.3354836530771E+17</v>
      </c>
      <c r="P60">
        <v>1.3354836531771E+17</v>
      </c>
      <c r="Q60">
        <v>1.3354836532771E+17</v>
      </c>
      <c r="R60">
        <v>1.3354836533771E+17</v>
      </c>
      <c r="S60">
        <v>1.3354836534771E+17</v>
      </c>
      <c r="T60">
        <v>1.3354836535771E+17</v>
      </c>
      <c r="U60">
        <v>1.3354836536771E+17</v>
      </c>
      <c r="V60">
        <v>1.3354836537771E+17</v>
      </c>
      <c r="W60" t="s">
        <v>7</v>
      </c>
    </row>
    <row r="61" spans="2:23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3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3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3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3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3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3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3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3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3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3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3" x14ac:dyDescent="0.3">
      <c r="B72" t="s">
        <v>20</v>
      </c>
      <c r="C72" t="s">
        <v>89</v>
      </c>
      <c r="D72" t="s">
        <v>22</v>
      </c>
      <c r="E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 t="s">
        <v>8</v>
      </c>
    </row>
    <row r="73" spans="2:23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3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3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3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3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3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3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3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3" x14ac:dyDescent="0.3">
      <c r="B81" t="s">
        <v>20</v>
      </c>
      <c r="C81" t="s">
        <v>98</v>
      </c>
      <c r="D81" t="s">
        <v>22</v>
      </c>
      <c r="E81">
        <v>8.51287841796875</v>
      </c>
      <c r="F81" t="s">
        <v>200</v>
      </c>
    </row>
    <row r="82" spans="2:23" x14ac:dyDescent="0.3">
      <c r="B82" t="s">
        <v>20</v>
      </c>
      <c r="C82" t="s">
        <v>99</v>
      </c>
      <c r="D82" t="s">
        <v>22</v>
      </c>
      <c r="E82">
        <v>8.51287841796875</v>
      </c>
      <c r="F82" t="s">
        <v>200</v>
      </c>
    </row>
    <row r="83" spans="2:23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3" x14ac:dyDescent="0.3">
      <c r="B84" t="s">
        <v>20</v>
      </c>
      <c r="C84" t="s">
        <v>101</v>
      </c>
      <c r="D84" t="s">
        <v>22</v>
      </c>
      <c r="E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 t="s">
        <v>9</v>
      </c>
    </row>
    <row r="85" spans="2:23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3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3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3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3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3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3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3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3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3" x14ac:dyDescent="0.3">
      <c r="B94" t="s">
        <v>20</v>
      </c>
      <c r="C94" t="s">
        <v>111</v>
      </c>
      <c r="D94" t="s">
        <v>22</v>
      </c>
      <c r="E94">
        <v>1.10848778114236E-2</v>
      </c>
      <c r="F94" t="s">
        <v>200</v>
      </c>
    </row>
    <row r="95" spans="2:23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3" x14ac:dyDescent="0.3">
      <c r="B96" s="1" t="s">
        <v>20</v>
      </c>
      <c r="C96" t="s">
        <v>113</v>
      </c>
      <c r="D96" t="s">
        <v>22</v>
      </c>
      <c r="E96">
        <v>4.4031646227431401E-2</v>
      </c>
      <c r="K96">
        <v>0</v>
      </c>
      <c r="L96">
        <v>0</v>
      </c>
      <c r="M96">
        <v>0</v>
      </c>
      <c r="N96">
        <v>0</v>
      </c>
      <c r="O96" s="1">
        <v>4.7888570856969098E-2</v>
      </c>
      <c r="P96">
        <v>0</v>
      </c>
      <c r="Q96">
        <v>0</v>
      </c>
      <c r="R96" s="1">
        <v>6.7263407629632496E-2</v>
      </c>
      <c r="S96">
        <v>0</v>
      </c>
      <c r="T96">
        <v>0</v>
      </c>
      <c r="U96" s="1">
        <v>3.2469242408387798E-2</v>
      </c>
      <c r="V96">
        <v>0</v>
      </c>
      <c r="W96" t="s">
        <v>10</v>
      </c>
    </row>
    <row r="97" spans="2:23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3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3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3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3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3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3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3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3" x14ac:dyDescent="0.3">
      <c r="B105" t="s">
        <v>20</v>
      </c>
      <c r="C105" t="s">
        <v>122</v>
      </c>
      <c r="D105" t="s">
        <v>22</v>
      </c>
      <c r="E105">
        <v>0.32591767851438302</v>
      </c>
      <c r="F105" t="s">
        <v>200</v>
      </c>
    </row>
    <row r="106" spans="2:23" x14ac:dyDescent="0.3">
      <c r="B106" t="s">
        <v>20</v>
      </c>
      <c r="C106" t="s">
        <v>123</v>
      </c>
      <c r="D106" t="s">
        <v>22</v>
      </c>
      <c r="E106">
        <v>2.7192821426154399E-2</v>
      </c>
      <c r="F106" t="s">
        <v>200</v>
      </c>
    </row>
    <row r="107" spans="2:23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3" x14ac:dyDescent="0.3">
      <c r="B108" s="1" t="s">
        <v>20</v>
      </c>
      <c r="C108" t="s">
        <v>125</v>
      </c>
      <c r="D108" t="s">
        <v>22</v>
      </c>
      <c r="E108">
        <v>5.10053111323703E-2</v>
      </c>
      <c r="K108">
        <v>0</v>
      </c>
      <c r="L108">
        <v>0</v>
      </c>
      <c r="M108">
        <v>0</v>
      </c>
      <c r="N108">
        <v>0</v>
      </c>
      <c r="O108" s="1">
        <v>4.7878725344868603E-2</v>
      </c>
      <c r="P108">
        <v>0</v>
      </c>
      <c r="Q108">
        <v>0</v>
      </c>
      <c r="R108">
        <v>6.7273469470713998E-2</v>
      </c>
      <c r="S108">
        <v>0</v>
      </c>
      <c r="T108">
        <v>0</v>
      </c>
      <c r="U108">
        <v>0.32591767851438302</v>
      </c>
      <c r="V108">
        <v>0</v>
      </c>
      <c r="W108" t="s">
        <v>10</v>
      </c>
    </row>
    <row r="109" spans="2:23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3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3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3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3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3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3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3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3" x14ac:dyDescent="0.3">
      <c r="B117" t="s">
        <v>20</v>
      </c>
      <c r="C117" t="s">
        <v>134</v>
      </c>
      <c r="D117" t="s">
        <v>22</v>
      </c>
      <c r="E117">
        <v>0.29344843610599503</v>
      </c>
      <c r="F117" t="s">
        <v>200</v>
      </c>
    </row>
    <row r="118" spans="2:23" x14ac:dyDescent="0.3">
      <c r="B118" t="s">
        <v>20</v>
      </c>
      <c r="C118" t="s">
        <v>135</v>
      </c>
      <c r="D118" t="s">
        <v>22</v>
      </c>
      <c r="E118">
        <v>1.6107933313350701E-2</v>
      </c>
      <c r="F118" t="s">
        <v>200</v>
      </c>
    </row>
    <row r="119" spans="2:23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3" x14ac:dyDescent="0.3">
      <c r="B120" s="1" t="s">
        <v>20</v>
      </c>
      <c r="C120" t="s">
        <v>137</v>
      </c>
      <c r="D120" t="s">
        <v>22</v>
      </c>
      <c r="E120">
        <v>6.9736649049388904E-3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0.29344843610599503</v>
      </c>
      <c r="V120">
        <v>0</v>
      </c>
      <c r="W120" t="s">
        <v>10</v>
      </c>
    </row>
    <row r="121" spans="2:23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3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3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3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3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3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3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3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3" x14ac:dyDescent="0.3">
      <c r="B129" t="s">
        <v>20</v>
      </c>
      <c r="C129" t="s">
        <v>146</v>
      </c>
      <c r="D129" t="s">
        <v>22</v>
      </c>
      <c r="E129">
        <v>83.113176059611405</v>
      </c>
      <c r="F129" t="s">
        <v>200</v>
      </c>
    </row>
    <row r="130" spans="2:23" x14ac:dyDescent="0.3">
      <c r="B130" t="s">
        <v>20</v>
      </c>
      <c r="C130" t="s">
        <v>147</v>
      </c>
      <c r="D130" t="s">
        <v>22</v>
      </c>
      <c r="E130">
        <v>83.113176059611405</v>
      </c>
      <c r="F130" t="s">
        <v>200</v>
      </c>
    </row>
    <row r="131" spans="2:23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3" x14ac:dyDescent="0.3">
      <c r="B132" t="s">
        <v>20</v>
      </c>
      <c r="C132" t="s">
        <v>149</v>
      </c>
      <c r="D132" t="s">
        <v>22</v>
      </c>
      <c r="E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 t="s">
        <v>11</v>
      </c>
    </row>
    <row r="133" spans="2:23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3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3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3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3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3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3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3" x14ac:dyDescent="0.3">
      <c r="B140" t="s">
        <v>20</v>
      </c>
      <c r="C140" t="s">
        <v>157</v>
      </c>
      <c r="D140" t="s">
        <v>22</v>
      </c>
      <c r="E140">
        <v>63.891010723051401</v>
      </c>
      <c r="F140" t="s">
        <v>200</v>
      </c>
    </row>
    <row r="141" spans="2:23" x14ac:dyDescent="0.3">
      <c r="B141" t="s">
        <v>20</v>
      </c>
      <c r="C141" t="s">
        <v>158</v>
      </c>
      <c r="D141" t="s">
        <v>22</v>
      </c>
      <c r="E141">
        <v>64.441476055523694</v>
      </c>
      <c r="F141" t="s">
        <v>200</v>
      </c>
    </row>
    <row r="142" spans="2:23" x14ac:dyDescent="0.3">
      <c r="B142" t="s">
        <v>20</v>
      </c>
      <c r="C142" t="s">
        <v>159</v>
      </c>
      <c r="D142" t="s">
        <v>22</v>
      </c>
      <c r="E142">
        <v>64.378787707544603</v>
      </c>
      <c r="F142" t="s">
        <v>200</v>
      </c>
    </row>
    <row r="143" spans="2:23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3" x14ac:dyDescent="0.3">
      <c r="B144" t="s">
        <v>20</v>
      </c>
      <c r="C144" t="s">
        <v>161</v>
      </c>
      <c r="D144" t="s">
        <v>22</v>
      </c>
      <c r="E144">
        <v>63.891010723051401</v>
      </c>
      <c r="K144">
        <v>64.410641362054903</v>
      </c>
      <c r="L144">
        <v>64.413040937952005</v>
      </c>
      <c r="M144">
        <v>64.415080604240103</v>
      </c>
      <c r="N144">
        <v>64.415080604240103</v>
      </c>
      <c r="O144">
        <v>64.415080604240103</v>
      </c>
      <c r="P144">
        <v>64.4154805141537</v>
      </c>
      <c r="Q144">
        <v>64.415640492088997</v>
      </c>
      <c r="R144">
        <v>64.415640492088997</v>
      </c>
      <c r="S144">
        <v>64.416760314352999</v>
      </c>
      <c r="T144">
        <v>64.426398641529104</v>
      </c>
      <c r="U144">
        <v>64.430118017930099</v>
      </c>
      <c r="V144">
        <v>64.441196099957693</v>
      </c>
      <c r="W144" t="s">
        <v>14</v>
      </c>
    </row>
    <row r="145" spans="2:23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3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3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3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3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3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3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3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3" x14ac:dyDescent="0.3">
      <c r="B153" t="s">
        <v>20</v>
      </c>
      <c r="C153" t="s">
        <v>170</v>
      </c>
      <c r="D153" t="s">
        <v>22</v>
      </c>
      <c r="E153">
        <v>0.385321140736815</v>
      </c>
      <c r="F153" t="s">
        <v>200</v>
      </c>
    </row>
    <row r="154" spans="2:23" x14ac:dyDescent="0.3">
      <c r="B154" t="s">
        <v>20</v>
      </c>
      <c r="C154" t="s">
        <v>171</v>
      </c>
      <c r="D154" t="s">
        <v>22</v>
      </c>
      <c r="E154">
        <v>5.6853606685038999E-2</v>
      </c>
      <c r="F154" t="s">
        <v>200</v>
      </c>
    </row>
    <row r="155" spans="2:23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3" x14ac:dyDescent="0.3">
      <c r="B156" t="s">
        <v>20</v>
      </c>
      <c r="C156" t="s">
        <v>173</v>
      </c>
      <c r="D156" t="s">
        <v>22</v>
      </c>
      <c r="E156">
        <v>0.29115037175442099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0.196527880003288</v>
      </c>
      <c r="S156">
        <v>0</v>
      </c>
      <c r="T156">
        <v>0</v>
      </c>
      <c r="U156">
        <v>0</v>
      </c>
      <c r="V156">
        <v>0</v>
      </c>
      <c r="W156" t="s">
        <v>10</v>
      </c>
    </row>
    <row r="157" spans="2:23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3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3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3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3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3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3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3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3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3" x14ac:dyDescent="0.3">
      <c r="B166" t="s">
        <v>20</v>
      </c>
      <c r="C166" t="s">
        <v>183</v>
      </c>
      <c r="D166" t="s">
        <v>22</v>
      </c>
      <c r="E166">
        <v>0.45372228229591899</v>
      </c>
      <c r="F166" t="s">
        <v>200</v>
      </c>
    </row>
    <row r="167" spans="1:23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3" x14ac:dyDescent="0.3">
      <c r="B168" t="s">
        <v>20</v>
      </c>
      <c r="C168" t="s">
        <v>185</v>
      </c>
      <c r="D168" t="s">
        <v>22</v>
      </c>
      <c r="E168">
        <v>0.60993701700117198</v>
      </c>
      <c r="K168">
        <v>0</v>
      </c>
      <c r="L168">
        <v>0.42969138266435403</v>
      </c>
      <c r="M168">
        <v>0</v>
      </c>
      <c r="N168">
        <v>0.34890991712888098</v>
      </c>
      <c r="O168">
        <v>0</v>
      </c>
      <c r="P168">
        <v>0.79490062167445497</v>
      </c>
      <c r="Q168">
        <v>0</v>
      </c>
      <c r="R168">
        <v>1.15026967243375</v>
      </c>
      <c r="S168" s="1">
        <v>6.3455694171077298E-2</v>
      </c>
      <c r="T168" s="1">
        <v>7.3693923624973401E-2</v>
      </c>
      <c r="U168">
        <v>0</v>
      </c>
      <c r="V168">
        <v>1.21078651233399</v>
      </c>
      <c r="W168" t="s">
        <v>10</v>
      </c>
    </row>
    <row r="169" spans="1:23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3" x14ac:dyDescent="0.3">
      <c r="A170" t="s">
        <v>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BAC2A-10FD-4A6D-824A-DD3CED579CF5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'Ny3'!B3</f>
        <v>Rekord típus</v>
      </c>
      <c r="C3" t="str">
        <f>'Ny3'!C3</f>
        <v>Paraméternév</v>
      </c>
      <c r="D3" t="str">
        <f>'Ny3'!D3</f>
        <v>Érték típus</v>
      </c>
      <c r="E3" t="str">
        <f>'Ny3'!E3</f>
        <v>Nyers érték</v>
      </c>
      <c r="F3" t="str">
        <f>'Ny3'!F3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37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14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13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1.3354836530771E+17</v>
      </c>
      <c r="T60">
        <v>1.3354836531771E+17</v>
      </c>
      <c r="U60">
        <v>1.3354836532771E+17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8.6650872082443708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8.51287841796875</v>
      </c>
      <c r="G84">
        <v>8.51287841796875</v>
      </c>
      <c r="H84">
        <v>8.51287841796875</v>
      </c>
      <c r="I84">
        <v>8.51287841796875</v>
      </c>
      <c r="J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1.19483799062878E-2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5.0602786400536198E-2</v>
      </c>
      <c r="F96" s="1">
        <v>4.4031646227431401E-2</v>
      </c>
      <c r="G96" s="1">
        <v>4.1129566917475199E-2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 s="1">
        <v>4.7888570856969098E-2</v>
      </c>
      <c r="U96">
        <v>0</v>
      </c>
      <c r="V96">
        <v>0</v>
      </c>
      <c r="W96" s="1">
        <v>6.7263407629632496E-2</v>
      </c>
      <c r="X96">
        <v>0</v>
      </c>
      <c r="Y96">
        <v>0</v>
      </c>
      <c r="Z96" s="1">
        <v>3.2469242408387798E-2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1.52608409282107E-2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>
        <v>7.5346088057564806E-2</v>
      </c>
      <c r="F108" s="1">
        <v>5.10053111323703E-2</v>
      </c>
      <c r="G108" s="1">
        <v>7.89740654869064E-2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 s="1">
        <v>4.7878725344868603E-2</v>
      </c>
      <c r="U108">
        <v>0</v>
      </c>
      <c r="V108">
        <v>0</v>
      </c>
      <c r="W108">
        <v>6.7273469470713998E-2</v>
      </c>
      <c r="X108">
        <v>0</v>
      </c>
      <c r="Y108">
        <v>0</v>
      </c>
      <c r="Z108">
        <v>0.32591767851438302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>
        <v>3.7844498569431201E-2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3.3124507205428001E-3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2.47433016570286E-2</v>
      </c>
      <c r="F120" s="1">
        <v>6.9736649049388904E-3</v>
      </c>
      <c r="G120" s="1">
        <v>3.7844498569431201E-2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0.29344843610599503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83.1132027681832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83.113176059611405</v>
      </c>
      <c r="G132">
        <v>83.113176059611405</v>
      </c>
      <c r="H132">
        <v>83.113176059611405</v>
      </c>
      <c r="I132">
        <v>83.113176059611405</v>
      </c>
      <c r="J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64.441196099957693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64.344525774332695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63.6534515916494</v>
      </c>
      <c r="F144">
        <v>63.891010723051401</v>
      </c>
      <c r="G144">
        <v>64.088896700201801</v>
      </c>
      <c r="H144">
        <v>64.409601540400104</v>
      </c>
      <c r="I144">
        <v>64.412920960321301</v>
      </c>
      <c r="J144">
        <v>64.403082654905305</v>
      </c>
      <c r="K144">
        <v>64.404922342953498</v>
      </c>
      <c r="L144">
        <v>64.404922342953498</v>
      </c>
      <c r="M144">
        <v>64.407441919764395</v>
      </c>
      <c r="N144">
        <v>64.408561718745304</v>
      </c>
      <c r="O144">
        <v>64.409121629877305</v>
      </c>
      <c r="P144">
        <v>64.410641362054903</v>
      </c>
      <c r="Q144">
        <v>64.413040937952005</v>
      </c>
      <c r="R144">
        <v>64.415080604240103</v>
      </c>
      <c r="S144">
        <v>64.415080604240103</v>
      </c>
      <c r="T144">
        <v>64.415080604240103</v>
      </c>
      <c r="U144">
        <v>64.4154805141537</v>
      </c>
      <c r="V144">
        <v>64.415640492088997</v>
      </c>
      <c r="W144">
        <v>64.415640492088997</v>
      </c>
      <c r="X144">
        <v>64.416760314352999</v>
      </c>
      <c r="Y144">
        <v>64.426398641529104</v>
      </c>
      <c r="Z144">
        <v>64.430118017930099</v>
      </c>
      <c r="AA144">
        <v>64.441196099957693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0.385321140736815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6.8374115374798802E-2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0.241930682484956</v>
      </c>
      <c r="F156">
        <v>0.29115037175442099</v>
      </c>
      <c r="G156">
        <v>0.32092634789129398</v>
      </c>
      <c r="H156">
        <v>0</v>
      </c>
      <c r="I156">
        <v>0</v>
      </c>
      <c r="J156">
        <v>0.385321140736815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0.196527880003288</v>
      </c>
      <c r="X156">
        <v>0</v>
      </c>
      <c r="Y156">
        <v>0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0.48284354403601898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0.61154649654210402</v>
      </c>
      <c r="F168">
        <v>0.60993701700117198</v>
      </c>
      <c r="G168">
        <v>0.669738897314898</v>
      </c>
      <c r="H168">
        <v>2.2864771594720699</v>
      </c>
      <c r="I168">
        <v>0.186738783396068</v>
      </c>
      <c r="J168">
        <v>1.5491957696154099</v>
      </c>
      <c r="K168">
        <v>0</v>
      </c>
      <c r="L168">
        <v>0.77129251827865497</v>
      </c>
      <c r="M168">
        <v>0</v>
      </c>
      <c r="N168">
        <v>0.26962732965101199</v>
      </c>
      <c r="O168">
        <v>0.32423924178753799</v>
      </c>
      <c r="P168">
        <v>0</v>
      </c>
      <c r="Q168">
        <v>0.42969138266435403</v>
      </c>
      <c r="R168">
        <v>0</v>
      </c>
      <c r="S168">
        <v>0.34890991712888098</v>
      </c>
      <c r="T168">
        <v>0</v>
      </c>
      <c r="U168">
        <v>0.79490062167445497</v>
      </c>
      <c r="V168">
        <v>0</v>
      </c>
      <c r="W168">
        <v>1.15026967243375</v>
      </c>
      <c r="X168" s="1">
        <v>6.3455694171077298E-2</v>
      </c>
      <c r="Y168" s="1">
        <v>7.3693923624973401E-2</v>
      </c>
      <c r="Z168">
        <v>0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7E79E-F744-467F-AB92-6374B4604B88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'Ny4'!B3</f>
        <v>Rekord típus</v>
      </c>
      <c r="C3" t="str">
        <f>'Ny4'!C3</f>
        <v>Paraméternév</v>
      </c>
      <c r="D3" t="str">
        <f>'Ny4'!D3</f>
        <v>Érték típus</v>
      </c>
      <c r="E3" t="str">
        <f>'Ny4'!E3</f>
        <v>Nyers érték</v>
      </c>
      <c r="F3" t="str">
        <f>'Ny4'!F3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38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15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14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1.3354836531771E+17</v>
      </c>
      <c r="U60">
        <v>1.3354836532771E+17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8.8172959985199899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8.51287841796875</v>
      </c>
      <c r="H84">
        <v>8.51287841796875</v>
      </c>
      <c r="I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1.3085923027526401E-2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2.3888405546009E-2</v>
      </c>
      <c r="F96" s="1">
        <v>5.0602786400536198E-2</v>
      </c>
      <c r="G96" s="1">
        <v>4.4031646227431401E-2</v>
      </c>
      <c r="H96" s="1">
        <v>4.1129566917475199E-2</v>
      </c>
      <c r="I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 s="1">
        <v>4.7888570856969098E-2</v>
      </c>
      <c r="V96">
        <v>0</v>
      </c>
      <c r="W96">
        <v>0</v>
      </c>
      <c r="X96" s="1">
        <v>6.7263407629632496E-2</v>
      </c>
      <c r="Y96">
        <v>0</v>
      </c>
      <c r="Z96">
        <v>0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1.89600559255792E-2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>
        <v>7.7683514944738699E-2</v>
      </c>
      <c r="F108" s="1">
        <v>7.5346088057564806E-2</v>
      </c>
      <c r="G108" s="1">
        <v>5.10053111323703E-2</v>
      </c>
      <c r="H108" s="1">
        <v>7.89740654869064E-2</v>
      </c>
      <c r="I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 s="1">
        <v>4.7878725344868603E-2</v>
      </c>
      <c r="V108">
        <v>0</v>
      </c>
      <c r="W108">
        <v>0</v>
      </c>
      <c r="X108">
        <v>6.7273469470713998E-2</v>
      </c>
      <c r="Y108">
        <v>0</v>
      </c>
      <c r="Z108">
        <v>0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5.8741225966727796E-3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5.3795109398729703E-2</v>
      </c>
      <c r="F120" s="1">
        <v>2.47433016570286E-2</v>
      </c>
      <c r="G120" s="1">
        <v>6.9736649049388904E-3</v>
      </c>
      <c r="H120" s="1">
        <v>3.7844498569431201E-2</v>
      </c>
      <c r="I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83.113229476754995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83.113176059611405</v>
      </c>
      <c r="H132">
        <v>83.113176059611405</v>
      </c>
      <c r="I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64.430118017930099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64.311649689604394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63.685046151207104</v>
      </c>
      <c r="F144">
        <v>63.6534515916494</v>
      </c>
      <c r="G144">
        <v>63.891010723051401</v>
      </c>
      <c r="H144">
        <v>64.088896700201801</v>
      </c>
      <c r="I144">
        <v>64.409601540400104</v>
      </c>
      <c r="O144">
        <v>64.408561718745304</v>
      </c>
      <c r="P144">
        <v>64.409121629877305</v>
      </c>
      <c r="Q144">
        <v>64.410641362054903</v>
      </c>
      <c r="R144">
        <v>64.413040937952005</v>
      </c>
      <c r="S144">
        <v>64.415080604240103</v>
      </c>
      <c r="T144">
        <v>64.415080604240103</v>
      </c>
      <c r="U144">
        <v>64.415080604240103</v>
      </c>
      <c r="V144">
        <v>64.4154805141537</v>
      </c>
      <c r="W144">
        <v>64.415640492088997</v>
      </c>
      <c r="X144">
        <v>64.415640492088997</v>
      </c>
      <c r="Y144">
        <v>64.416760314352999</v>
      </c>
      <c r="Z144">
        <v>64.426398641529104</v>
      </c>
      <c r="AA144">
        <v>64.430118017930099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0.385321140736815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8.3035439376296705E-2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0.30788780403145599</v>
      </c>
      <c r="F156">
        <v>0.241930682484956</v>
      </c>
      <c r="G156">
        <v>0.29115037175442099</v>
      </c>
      <c r="H156">
        <v>0.32092634789129398</v>
      </c>
      <c r="I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0.196527880003288</v>
      </c>
      <c r="Y156">
        <v>0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0.51214081631900299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0.68893664156762802</v>
      </c>
      <c r="F168">
        <v>0.61154649654210402</v>
      </c>
      <c r="G168">
        <v>0.60993701700117198</v>
      </c>
      <c r="H168">
        <v>0.669738897314898</v>
      </c>
      <c r="I168">
        <v>2.2864771594720699</v>
      </c>
      <c r="O168">
        <v>0.26962732965101199</v>
      </c>
      <c r="P168">
        <v>0.32423924178753799</v>
      </c>
      <c r="Q168">
        <v>0</v>
      </c>
      <c r="R168">
        <v>0.42969138266435403</v>
      </c>
      <c r="S168">
        <v>0</v>
      </c>
      <c r="T168">
        <v>0.34890991712888098</v>
      </c>
      <c r="U168">
        <v>0</v>
      </c>
      <c r="V168">
        <v>0.79490062167445497</v>
      </c>
      <c r="W168">
        <v>0</v>
      </c>
      <c r="X168">
        <v>1.15026967243375</v>
      </c>
      <c r="Y168" s="1">
        <v>6.3455694171077298E-2</v>
      </c>
      <c r="Z168" s="1">
        <v>7.3693923624973401E-2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73E4C-EBA0-4421-AC2A-F667010265BC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'Ny5'!B3</f>
        <v>Rekord típus</v>
      </c>
      <c r="C3" t="str">
        <f>'Ny5'!C3</f>
        <v>Paraméternév</v>
      </c>
      <c r="D3" t="str">
        <f>'Ny5'!D3</f>
        <v>Érték típus</v>
      </c>
      <c r="E3" t="str">
        <f>'Ny5'!E3</f>
        <v>Nyers érték</v>
      </c>
      <c r="F3" t="str">
        <f>'Ny5'!F3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39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16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15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1.3354836532771E+17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8.9695047887956108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12.013680594307999</v>
      </c>
      <c r="H84">
        <v>8.51287841796875</v>
      </c>
      <c r="I84">
        <v>8.51287841796875</v>
      </c>
      <c r="J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1.3377482180820899E-2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6.1227422191851497E-3</v>
      </c>
      <c r="F96">
        <v>2.3888405546009E-2</v>
      </c>
      <c r="G96" s="1">
        <v>5.0602786400536198E-2</v>
      </c>
      <c r="H96" s="1">
        <v>4.4031646227431401E-2</v>
      </c>
      <c r="I96" s="1">
        <v>4.1129566917475199E-2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 s="1">
        <v>4.7888570856969098E-2</v>
      </c>
      <c r="W96">
        <v>0</v>
      </c>
      <c r="X96">
        <v>0</v>
      </c>
      <c r="Y96" s="1">
        <v>6.7263407629632496E-2</v>
      </c>
      <c r="Z96">
        <v>0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1.9251615078873699E-2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>
        <v>6.1227422191851497E-3</v>
      </c>
      <c r="F108" s="1">
        <v>7.7683514944738699E-2</v>
      </c>
      <c r="G108" s="1">
        <v>7.5346088057564806E-2</v>
      </c>
      <c r="H108" s="1">
        <v>5.10053111323703E-2</v>
      </c>
      <c r="I108" s="1">
        <v>7.89740654869064E-2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 s="1">
        <v>4.7878725344868603E-2</v>
      </c>
      <c r="W108">
        <v>0</v>
      </c>
      <c r="X108">
        <v>0</v>
      </c>
      <c r="Y108">
        <v>6.7273469470713998E-2</v>
      </c>
      <c r="Z108">
        <v>0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5.8741225966727796E-3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0</v>
      </c>
      <c r="F120" s="1">
        <v>5.3795109398729703E-2</v>
      </c>
      <c r="G120" s="1">
        <v>2.47433016570286E-2</v>
      </c>
      <c r="H120" s="1">
        <v>6.9736649049388904E-3</v>
      </c>
      <c r="I120" s="1">
        <v>3.7844498569431201E-2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83.113256185326804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83.113176059611405</v>
      </c>
      <c r="I132">
        <v>83.113176059611405</v>
      </c>
      <c r="J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64.426398641529104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64.283659720940406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63.7863487386579</v>
      </c>
      <c r="F144">
        <v>63.685046151207104</v>
      </c>
      <c r="G144">
        <v>63.6534515916494</v>
      </c>
      <c r="H144">
        <v>63.891010723051401</v>
      </c>
      <c r="I144">
        <v>64.088896700201801</v>
      </c>
      <c r="J144">
        <v>64.409601540400104</v>
      </c>
      <c r="K144">
        <v>64.412920960321301</v>
      </c>
      <c r="L144">
        <v>64.403082654905305</v>
      </c>
      <c r="M144">
        <v>64.404922342953498</v>
      </c>
      <c r="N144">
        <v>64.404922342953498</v>
      </c>
      <c r="O144">
        <v>64.407441919764395</v>
      </c>
      <c r="P144">
        <v>64.408561718745304</v>
      </c>
      <c r="Q144">
        <v>64.409121629877305</v>
      </c>
      <c r="R144">
        <v>64.410641362054903</v>
      </c>
      <c r="S144">
        <v>64.413040937952005</v>
      </c>
      <c r="T144">
        <v>64.415080604240103</v>
      </c>
      <c r="U144">
        <v>64.415080604240103</v>
      </c>
      <c r="V144">
        <v>64.415080604240103</v>
      </c>
      <c r="W144">
        <v>64.4154805141537</v>
      </c>
      <c r="X144">
        <v>64.415640492088997</v>
      </c>
      <c r="Y144">
        <v>64.415640492088997</v>
      </c>
      <c r="Z144">
        <v>64.416760314352999</v>
      </c>
      <c r="AA144">
        <v>64.426398641529104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0.106087063605563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0.48408410881458802</v>
      </c>
      <c r="F156">
        <v>0.30788780403145599</v>
      </c>
      <c r="G156">
        <v>0.241930682484956</v>
      </c>
      <c r="H156">
        <v>0.29115037175442099</v>
      </c>
      <c r="I156">
        <v>0.32092634789129398</v>
      </c>
      <c r="J156">
        <v>0</v>
      </c>
      <c r="K156">
        <v>0</v>
      </c>
      <c r="L156">
        <v>0.385321140736815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0.196527880003288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0.54467654734184201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0.74670604565069099</v>
      </c>
      <c r="F168">
        <v>0.68893664156762802</v>
      </c>
      <c r="G168">
        <v>0.61154649654210402</v>
      </c>
      <c r="H168">
        <v>0.60993701700117198</v>
      </c>
      <c r="I168">
        <v>0.669738897314898</v>
      </c>
      <c r="J168">
        <v>2.2864771594720699</v>
      </c>
      <c r="K168">
        <v>0.186738783396068</v>
      </c>
      <c r="L168">
        <v>1.5491957696154099</v>
      </c>
      <c r="M168">
        <v>0</v>
      </c>
      <c r="N168">
        <v>0.77129251827865497</v>
      </c>
      <c r="O168">
        <v>0</v>
      </c>
      <c r="P168">
        <v>0.26962732965101199</v>
      </c>
      <c r="Q168">
        <v>0.32423924178753799</v>
      </c>
      <c r="R168">
        <v>0</v>
      </c>
      <c r="S168">
        <v>0.42969138266435403</v>
      </c>
      <c r="T168">
        <v>0</v>
      </c>
      <c r="U168">
        <v>0.34890991712888098</v>
      </c>
      <c r="V168">
        <v>0</v>
      </c>
      <c r="W168">
        <v>0.79490062167445497</v>
      </c>
      <c r="X168">
        <v>0</v>
      </c>
      <c r="Y168">
        <v>1.15026967243375</v>
      </c>
      <c r="Z168" s="1">
        <v>6.3455694171077298E-2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2260F-6CEF-4205-8348-CE870AD8CC75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'Ny6'!B3</f>
        <v>Rekord típus</v>
      </c>
      <c r="C3" t="str">
        <f>'Ny6'!C3</f>
        <v>Paraméternév</v>
      </c>
      <c r="D3" t="str">
        <f>'Ny6'!D3</f>
        <v>Érték típus</v>
      </c>
      <c r="E3" t="str">
        <f>'Ny6'!E3</f>
        <v>Nyers érték</v>
      </c>
      <c r="F3" t="str">
        <f>'Ny6'!F3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40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17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16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1.3354837966266E+17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9.1217135790712298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12.013680594307999</v>
      </c>
      <c r="H84">
        <v>12.013680594307999</v>
      </c>
      <c r="I84">
        <v>8.51287841796875</v>
      </c>
      <c r="J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>
        <v>5.0602786400536198E-2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1.1543605054711E-2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2.8751987981324001E-2</v>
      </c>
      <c r="F96" s="1">
        <v>6.1227422191851497E-3</v>
      </c>
      <c r="G96">
        <v>2.3888405546009E-2</v>
      </c>
      <c r="H96" s="1">
        <v>5.0602786400536198E-2</v>
      </c>
      <c r="I96" s="1">
        <v>4.4031646227431401E-2</v>
      </c>
      <c r="J96" s="1">
        <v>4.1129566917475199E-2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 s="1">
        <v>4.7888570856969098E-2</v>
      </c>
      <c r="X96">
        <v>0</v>
      </c>
      <c r="Y96">
        <v>0</v>
      </c>
      <c r="Z96" s="1">
        <v>6.7263407629632496E-2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1.78051096590984E-2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>
        <v>3.6896855655431798E-2</v>
      </c>
      <c r="F108" s="1">
        <v>6.1227422191851497E-3</v>
      </c>
      <c r="G108" s="1">
        <v>7.7683514944738699E-2</v>
      </c>
      <c r="H108" s="1">
        <v>7.5346088057564806E-2</v>
      </c>
      <c r="I108" s="1">
        <v>5.10053111323703E-2</v>
      </c>
      <c r="J108" s="1">
        <v>7.89740654869064E-2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 s="1">
        <v>4.7878725344868603E-2</v>
      </c>
      <c r="X108">
        <v>0</v>
      </c>
      <c r="Y108">
        <v>0</v>
      </c>
      <c r="Z108">
        <v>6.7273469470713998E-2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6.2619734382969696E-3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8.1448676741078408E-3</v>
      </c>
      <c r="F120">
        <v>0</v>
      </c>
      <c r="G120" s="1">
        <v>5.3795109398729703E-2</v>
      </c>
      <c r="H120" s="1">
        <v>2.47433016570286E-2</v>
      </c>
      <c r="I120" s="1">
        <v>6.9736649049388904E-3</v>
      </c>
      <c r="J120" s="1">
        <v>3.7844498569431201E-2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83.113282893898699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83.113790356763303</v>
      </c>
      <c r="I132">
        <v>83.113176059611405</v>
      </c>
      <c r="J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64.416760314352999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64.252986736452101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63.720919998297703</v>
      </c>
      <c r="F144">
        <v>63.7863487386579</v>
      </c>
      <c r="G144">
        <v>63.685046151207104</v>
      </c>
      <c r="H144">
        <v>63.6534515916494</v>
      </c>
      <c r="I144">
        <v>63.891010723051401</v>
      </c>
      <c r="J144">
        <v>64.088896700201801</v>
      </c>
      <c r="K144">
        <v>64.409601540400104</v>
      </c>
      <c r="L144">
        <v>64.412920960321301</v>
      </c>
      <c r="M144">
        <v>64.403082654905305</v>
      </c>
      <c r="N144">
        <v>64.404922342953498</v>
      </c>
      <c r="O144">
        <v>64.404922342953498</v>
      </c>
      <c r="P144">
        <v>64.407441919764395</v>
      </c>
      <c r="Q144">
        <v>64.408561718745304</v>
      </c>
      <c r="R144">
        <v>64.409121629877305</v>
      </c>
      <c r="S144">
        <v>64.410641362054903</v>
      </c>
      <c r="T144">
        <v>64.413040937952005</v>
      </c>
      <c r="U144">
        <v>64.415080604240103</v>
      </c>
      <c r="V144">
        <v>64.415080604240103</v>
      </c>
      <c r="W144">
        <v>64.415080604240103</v>
      </c>
      <c r="X144">
        <v>64.4154805141537</v>
      </c>
      <c r="Y144">
        <v>64.415640492088997</v>
      </c>
      <c r="Z144">
        <v>64.415640492088997</v>
      </c>
      <c r="AA144">
        <v>64.416760314352999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0.11131417844206801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0.30629729156989299</v>
      </c>
      <c r="F156">
        <v>0.48408410881458802</v>
      </c>
      <c r="G156">
        <v>0.30788780403145599</v>
      </c>
      <c r="H156">
        <v>0.241930682484956</v>
      </c>
      <c r="I156">
        <v>0.29115037175442099</v>
      </c>
      <c r="J156">
        <v>0.32092634789129398</v>
      </c>
      <c r="K156">
        <v>0</v>
      </c>
      <c r="L156">
        <v>0</v>
      </c>
      <c r="M156">
        <v>0.385321140736815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0.196527880003288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0.52478562966815301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0.73256040128628597</v>
      </c>
      <c r="F168">
        <v>0.74670604565069099</v>
      </c>
      <c r="G168">
        <v>0.68893664156762802</v>
      </c>
      <c r="H168">
        <v>0.61154649654210402</v>
      </c>
      <c r="I168">
        <v>0.60993701700117198</v>
      </c>
      <c r="J168">
        <v>0.669738897314898</v>
      </c>
      <c r="K168">
        <v>2.2864771594720699</v>
      </c>
      <c r="L168">
        <v>0.186738783396068</v>
      </c>
      <c r="M168">
        <v>1.5491957696154099</v>
      </c>
      <c r="N168">
        <v>0</v>
      </c>
      <c r="O168">
        <v>0.77129251827865497</v>
      </c>
      <c r="P168">
        <v>0</v>
      </c>
      <c r="Q168">
        <v>0.26962732965101199</v>
      </c>
      <c r="R168">
        <v>0.32423924178753799</v>
      </c>
      <c r="S168">
        <v>0</v>
      </c>
      <c r="T168">
        <v>0.42969138266435403</v>
      </c>
      <c r="U168">
        <v>0</v>
      </c>
      <c r="V168">
        <v>0.34890991712888098</v>
      </c>
      <c r="W168">
        <v>0</v>
      </c>
      <c r="X168">
        <v>0.79490062167445497</v>
      </c>
      <c r="Y168">
        <v>0</v>
      </c>
      <c r="Z168">
        <v>1.15026967243375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18</vt:i4>
      </vt:variant>
    </vt:vector>
  </HeadingPairs>
  <TitlesOfParts>
    <vt:vector size="18" baseType="lpstr">
      <vt:lpstr>Tartalomjegyzék</vt:lpstr>
      <vt:lpstr>Nyers0</vt:lpstr>
      <vt:lpstr>Ny1</vt:lpstr>
      <vt:lpstr>Ny2</vt:lpstr>
      <vt:lpstr>Ny3</vt:lpstr>
      <vt:lpstr>Ny4</vt:lpstr>
      <vt:lpstr>Ny5</vt:lpstr>
      <vt:lpstr>Ny6</vt:lpstr>
      <vt:lpstr>Ny7</vt:lpstr>
      <vt:lpstr>Ny8</vt:lpstr>
      <vt:lpstr>Ny9</vt:lpstr>
      <vt:lpstr>Ny10</vt:lpstr>
      <vt:lpstr>NY11usb in</vt:lpstr>
      <vt:lpstr>NY12usb in</vt:lpstr>
      <vt:lpstr>OAM</vt:lpstr>
      <vt:lpstr>OAM Transp.</vt:lpstr>
      <vt:lpstr>OAM rang</vt:lpstr>
      <vt:lpstr>OAM  rang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Zoltán Lehrer</dc:creator>
  <cp:lastModifiedBy>Zoltán Lehrer</cp:lastModifiedBy>
  <dcterms:created xsi:type="dcterms:W3CDTF">2024-03-13T19:41:36Z</dcterms:created>
  <dcterms:modified xsi:type="dcterms:W3CDTF">2026-02-03T16:47:54Z</dcterms:modified>
</cp:coreProperties>
</file>