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yo.kristof\Desktop\Personal\school\szakdolgozat\"/>
    </mc:Choice>
  </mc:AlternateContent>
  <xr:revisionPtr revIDLastSave="0" documentId="13_ncr:1_{96DBBA69-BF8C-49B0-A139-CEDBD8E364B3}" xr6:coauthVersionLast="36" xr6:coauthVersionMax="36" xr10:uidLastSave="{00000000-0000-0000-0000-000000000000}"/>
  <bookViews>
    <workbookView xWindow="0" yWindow="0" windowWidth="28800" windowHeight="12105" tabRatio="801" firstSheet="2" activeTab="7" xr2:uid="{9DCE8749-518B-4C59-B7CA-091501E9739B}"/>
  </bookViews>
  <sheets>
    <sheet name="Összefoglaló" sheetId="7" r:id="rId1"/>
    <sheet name="0_O1-O36" sheetId="16" r:id="rId2"/>
    <sheet name="1_OAM_Alapadatok" sheetId="9" r:id="rId3"/>
    <sheet name="2_Rangsorolt_OAM" sheetId="11" r:id="rId4"/>
    <sheet name="3_COCO_Y0_Eredmeny" sheetId="12" r:id="rId5"/>
    <sheet name="4_Inverz_OAM" sheetId="13" r:id="rId6"/>
    <sheet name="5_Inverz_COCO_Eredmeny" sheetId="14" r:id="rId7"/>
    <sheet name="6_Validacio_es_Kimutatas" sheetId="15" r:id="rId8"/>
  </sheets>
  <definedNames>
    <definedName name="_xlchart.v1.0" hidden="1">'6_Validacio_es_Kimutatas'!$A$3:$A$38</definedName>
    <definedName name="_xlchart.v1.1" hidden="1">'6_Validacio_es_Kimutatas'!$B$1:$B$2</definedName>
    <definedName name="_xlchart.v1.2" hidden="1">'6_Validacio_es_Kimutatas'!$B$3:$B$38</definedName>
    <definedName name="_xlchart.v1.3" hidden="1">'6_Validacio_es_Kimutatas'!$A$3:$A$38</definedName>
    <definedName name="_xlchart.v1.4" hidden="1">'6_Validacio_es_Kimutatas'!$B$1:$B$2</definedName>
    <definedName name="_xlchart.v1.5" hidden="1">'6_Validacio_es_Kimutatas'!$B$3:$B$38</definedName>
    <definedName name="_xlchart.v1.6" hidden="1">'6_Validacio_es_Kimutatas'!$A$3:$A$38</definedName>
    <definedName name="_xlchart.v1.7" hidden="1">'6_Validacio_es_Kimutatas'!$B$1:$B$2</definedName>
    <definedName name="_xlchart.v1.8" hidden="1">'6_Validacio_es_Kimutatas'!$B$3:$B$38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9" l="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2" i="11"/>
  <c r="A1" i="11" l="1"/>
  <c r="A2" i="11"/>
  <c r="C3" i="15" l="1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2" i="15"/>
  <c r="A3" i="15"/>
  <c r="B3" i="15"/>
  <c r="A4" i="15"/>
  <c r="B4" i="15"/>
  <c r="A5" i="15"/>
  <c r="B5" i="15"/>
  <c r="A6" i="15"/>
  <c r="B6" i="15"/>
  <c r="A7" i="15"/>
  <c r="B7" i="15"/>
  <c r="A8" i="15"/>
  <c r="B8" i="15"/>
  <c r="A9" i="15"/>
  <c r="B9" i="15"/>
  <c r="A10" i="15"/>
  <c r="B10" i="15"/>
  <c r="A11" i="15"/>
  <c r="B11" i="15"/>
  <c r="A12" i="15"/>
  <c r="B12" i="15"/>
  <c r="A13" i="15"/>
  <c r="B13" i="15"/>
  <c r="A14" i="15"/>
  <c r="B14" i="15"/>
  <c r="A15" i="15"/>
  <c r="B15" i="15"/>
  <c r="A16" i="15"/>
  <c r="B16" i="15"/>
  <c r="A17" i="15"/>
  <c r="B17" i="15"/>
  <c r="A18" i="15"/>
  <c r="B18" i="15"/>
  <c r="A19" i="15"/>
  <c r="B19" i="15"/>
  <c r="A20" i="15"/>
  <c r="B20" i="15"/>
  <c r="A21" i="15"/>
  <c r="B21" i="15"/>
  <c r="A22" i="15"/>
  <c r="B22" i="15"/>
  <c r="A23" i="15"/>
  <c r="B23" i="15"/>
  <c r="A24" i="15"/>
  <c r="B24" i="15"/>
  <c r="A25" i="15"/>
  <c r="B25" i="15"/>
  <c r="A26" i="15"/>
  <c r="B26" i="15"/>
  <c r="A27" i="15"/>
  <c r="B27" i="15"/>
  <c r="A28" i="15"/>
  <c r="B28" i="15"/>
  <c r="A29" i="15"/>
  <c r="B29" i="15"/>
  <c r="A30" i="15"/>
  <c r="B30" i="15"/>
  <c r="A31" i="15"/>
  <c r="B31" i="15"/>
  <c r="A32" i="15"/>
  <c r="B32" i="15"/>
  <c r="E32" i="15" s="1"/>
  <c r="A33" i="15"/>
  <c r="B33" i="15"/>
  <c r="A34" i="15"/>
  <c r="B34" i="15"/>
  <c r="A35" i="15"/>
  <c r="B35" i="15"/>
  <c r="A36" i="15"/>
  <c r="B36" i="15"/>
  <c r="E36" i="15" s="1"/>
  <c r="A37" i="15"/>
  <c r="B37" i="15"/>
  <c r="A38" i="15"/>
  <c r="B38" i="15"/>
  <c r="B2" i="15"/>
  <c r="A2" i="15"/>
  <c r="E8" i="15" l="1"/>
  <c r="E3" i="15"/>
  <c r="E11" i="15"/>
  <c r="D7" i="15"/>
  <c r="E7" i="15"/>
  <c r="E28" i="15"/>
  <c r="E20" i="15"/>
  <c r="E31" i="15"/>
  <c r="E19" i="15"/>
  <c r="E38" i="15"/>
  <c r="D34" i="15"/>
  <c r="E34" i="15"/>
  <c r="D26" i="15"/>
  <c r="E26" i="15"/>
  <c r="E6" i="15"/>
  <c r="E24" i="15"/>
  <c r="E16" i="15"/>
  <c r="E12" i="15"/>
  <c r="E35" i="15"/>
  <c r="E27" i="15"/>
  <c r="D23" i="15"/>
  <c r="E23" i="15"/>
  <c r="D15" i="15"/>
  <c r="E15" i="15"/>
  <c r="E30" i="15"/>
  <c r="E14" i="15"/>
  <c r="D10" i="15"/>
  <c r="E10" i="15"/>
  <c r="E13" i="15"/>
  <c r="D9" i="15"/>
  <c r="E9" i="15"/>
  <c r="D5" i="15"/>
  <c r="E5" i="15"/>
  <c r="E22" i="15"/>
  <c r="D18" i="15"/>
  <c r="E18" i="15"/>
  <c r="D37" i="15"/>
  <c r="E37" i="15"/>
  <c r="D33" i="15"/>
  <c r="E33" i="15"/>
  <c r="D29" i="15"/>
  <c r="E29" i="15"/>
  <c r="D25" i="15"/>
  <c r="E25" i="15"/>
  <c r="D21" i="15"/>
  <c r="E21" i="15"/>
  <c r="D17" i="15"/>
  <c r="E17" i="15"/>
  <c r="E4" i="15"/>
  <c r="D36" i="15"/>
  <c r="D28" i="15"/>
  <c r="D12" i="15"/>
  <c r="D4" i="15"/>
  <c r="D20" i="15"/>
  <c r="D13" i="15"/>
  <c r="D38" i="15"/>
  <c r="D31" i="15"/>
  <c r="D27" i="15"/>
  <c r="D19" i="15"/>
  <c r="D11" i="15"/>
  <c r="D35" i="15"/>
  <c r="D30" i="15"/>
  <c r="D22" i="15"/>
  <c r="D14" i="15"/>
  <c r="D6" i="15"/>
  <c r="D16" i="15"/>
  <c r="D8" i="15"/>
  <c r="D32" i="15"/>
  <c r="D24" i="15"/>
  <c r="D3" i="15"/>
  <c r="H7" i="15" l="1"/>
  <c r="H2" i="15"/>
  <c r="H5" i="15"/>
  <c r="H6" i="15"/>
  <c r="H3" i="15"/>
  <c r="H4" i="15"/>
  <c r="G2" i="13" l="1"/>
  <c r="G3" i="13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A37" i="13"/>
  <c r="A2" i="13"/>
  <c r="A3" i="13"/>
  <c r="A9" i="13"/>
  <c r="A11" i="13"/>
  <c r="A17" i="13"/>
  <c r="A19" i="13"/>
  <c r="A25" i="13"/>
  <c r="A27" i="13"/>
  <c r="A33" i="13"/>
  <c r="A35" i="13"/>
  <c r="G1" i="13"/>
  <c r="B1" i="13"/>
  <c r="C1" i="13"/>
  <c r="D1" i="13"/>
  <c r="E1" i="13"/>
  <c r="F1" i="13"/>
  <c r="A1" i="13"/>
  <c r="A3" i="11"/>
  <c r="A4" i="11"/>
  <c r="A4" i="13" s="1"/>
  <c r="A5" i="11"/>
  <c r="A5" i="13" s="1"/>
  <c r="A6" i="11"/>
  <c r="A6" i="13" s="1"/>
  <c r="A7" i="11"/>
  <c r="A7" i="13" s="1"/>
  <c r="A8" i="11"/>
  <c r="A8" i="13" s="1"/>
  <c r="A9" i="11"/>
  <c r="A10" i="11"/>
  <c r="A10" i="13" s="1"/>
  <c r="A11" i="11"/>
  <c r="A12" i="11"/>
  <c r="A12" i="13" s="1"/>
  <c r="A13" i="11"/>
  <c r="A13" i="13" s="1"/>
  <c r="A14" i="11"/>
  <c r="A14" i="13" s="1"/>
  <c r="A15" i="11"/>
  <c r="A15" i="13" s="1"/>
  <c r="A16" i="11"/>
  <c r="A16" i="13" s="1"/>
  <c r="A17" i="11"/>
  <c r="A18" i="11"/>
  <c r="A18" i="13" s="1"/>
  <c r="A19" i="11"/>
  <c r="A20" i="11"/>
  <c r="A20" i="13" s="1"/>
  <c r="A21" i="11"/>
  <c r="A21" i="13" s="1"/>
  <c r="A22" i="11"/>
  <c r="A22" i="13" s="1"/>
  <c r="A23" i="11"/>
  <c r="A23" i="13" s="1"/>
  <c r="A24" i="11"/>
  <c r="A24" i="13" s="1"/>
  <c r="A25" i="11"/>
  <c r="A26" i="11"/>
  <c r="A26" i="13" s="1"/>
  <c r="A27" i="11"/>
  <c r="A28" i="11"/>
  <c r="A28" i="13" s="1"/>
  <c r="A29" i="11"/>
  <c r="A29" i="13" s="1"/>
  <c r="A30" i="11"/>
  <c r="A30" i="13" s="1"/>
  <c r="A31" i="11"/>
  <c r="A31" i="13" s="1"/>
  <c r="A32" i="11"/>
  <c r="A32" i="13" s="1"/>
  <c r="A33" i="11"/>
  <c r="A34" i="11"/>
  <c r="A34" i="13" s="1"/>
  <c r="A35" i="11"/>
  <c r="A36" i="11"/>
  <c r="A36" i="13" s="1"/>
  <c r="A37" i="11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4" i="13" s="1"/>
  <c r="F36" i="9"/>
  <c r="F37" i="9"/>
  <c r="F38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1" i="11" s="1"/>
  <c r="E31" i="13" s="1"/>
  <c r="E33" i="9"/>
  <c r="E34" i="9"/>
  <c r="E35" i="9"/>
  <c r="E36" i="9"/>
  <c r="E37" i="9"/>
  <c r="E38" i="9"/>
  <c r="E3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4" i="9"/>
  <c r="D5" i="9"/>
  <c r="D6" i="9"/>
  <c r="D7" i="9"/>
  <c r="D8" i="9"/>
  <c r="D9" i="9"/>
  <c r="D10" i="9"/>
  <c r="D9" i="11" s="1"/>
  <c r="D9" i="13" s="1"/>
  <c r="D11" i="9"/>
  <c r="D12" i="9"/>
  <c r="D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1" i="11" s="1"/>
  <c r="C31" i="13" s="1"/>
  <c r="C33" i="9"/>
  <c r="C34" i="9"/>
  <c r="C35" i="9"/>
  <c r="C36" i="9"/>
  <c r="C37" i="9"/>
  <c r="C38" i="9"/>
  <c r="C3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4" i="9"/>
  <c r="B3" i="11" s="1"/>
  <c r="B3" i="13" s="1"/>
  <c r="B5" i="9"/>
  <c r="B3" i="9"/>
  <c r="B2" i="9"/>
  <c r="C2" i="9"/>
  <c r="D2" i="9"/>
  <c r="E2" i="9"/>
  <c r="A2" i="9"/>
  <c r="A1" i="15" s="1"/>
  <c r="B21" i="11" l="1"/>
  <c r="B21" i="13" s="1"/>
  <c r="C23" i="11"/>
  <c r="C23" i="13" s="1"/>
  <c r="C7" i="11"/>
  <c r="C7" i="13" s="1"/>
  <c r="D36" i="11"/>
  <c r="D36" i="13" s="1"/>
  <c r="D28" i="11"/>
  <c r="D28" i="13" s="1"/>
  <c r="D20" i="11"/>
  <c r="D20" i="13" s="1"/>
  <c r="D12" i="11"/>
  <c r="D12" i="13" s="1"/>
  <c r="E23" i="11"/>
  <c r="E23" i="13" s="1"/>
  <c r="E15" i="11"/>
  <c r="E15" i="13" s="1"/>
  <c r="E7" i="11"/>
  <c r="E7" i="13" s="1"/>
  <c r="F26" i="13"/>
  <c r="B37" i="11"/>
  <c r="B37" i="13" s="1"/>
  <c r="B5" i="11"/>
  <c r="B5" i="13" s="1"/>
  <c r="C15" i="11"/>
  <c r="C15" i="13" s="1"/>
  <c r="B36" i="11"/>
  <c r="B36" i="13" s="1"/>
  <c r="B28" i="11"/>
  <c r="B28" i="13" s="1"/>
  <c r="B20" i="11"/>
  <c r="B20" i="13" s="1"/>
  <c r="B12" i="11"/>
  <c r="B12" i="13" s="1"/>
  <c r="C2" i="11"/>
  <c r="C2" i="13" s="1"/>
  <c r="C30" i="11"/>
  <c r="C30" i="13" s="1"/>
  <c r="C22" i="11"/>
  <c r="C22" i="13" s="1"/>
  <c r="C14" i="11"/>
  <c r="C14" i="13" s="1"/>
  <c r="C6" i="11"/>
  <c r="C6" i="13" s="1"/>
  <c r="D8" i="11"/>
  <c r="D8" i="13" s="1"/>
  <c r="D35" i="11"/>
  <c r="D35" i="13" s="1"/>
  <c r="D27" i="11"/>
  <c r="D27" i="13" s="1"/>
  <c r="D19" i="11"/>
  <c r="D19" i="13" s="1"/>
  <c r="E2" i="11"/>
  <c r="E2" i="13" s="1"/>
  <c r="E30" i="11"/>
  <c r="E30" i="13" s="1"/>
  <c r="E22" i="11"/>
  <c r="E22" i="13" s="1"/>
  <c r="E14" i="11"/>
  <c r="E14" i="13" s="1"/>
  <c r="E6" i="11"/>
  <c r="E6" i="13" s="1"/>
  <c r="F33" i="13"/>
  <c r="F25" i="13"/>
  <c r="F17" i="13"/>
  <c r="F9" i="13"/>
  <c r="B30" i="11"/>
  <c r="B30" i="13" s="1"/>
  <c r="B27" i="11"/>
  <c r="B27" i="13" s="1"/>
  <c r="B19" i="11"/>
  <c r="B19" i="13" s="1"/>
  <c r="B11" i="11"/>
  <c r="B11" i="13" s="1"/>
  <c r="C13" i="11"/>
  <c r="C13" i="13" s="1"/>
  <c r="C5" i="11"/>
  <c r="C5" i="13" s="1"/>
  <c r="D7" i="11"/>
  <c r="D7" i="13" s="1"/>
  <c r="D34" i="11"/>
  <c r="D34" i="13" s="1"/>
  <c r="D26" i="11"/>
  <c r="D26" i="13" s="1"/>
  <c r="D18" i="11"/>
  <c r="D18" i="13" s="1"/>
  <c r="E37" i="11"/>
  <c r="E37" i="13" s="1"/>
  <c r="E29" i="11"/>
  <c r="E29" i="13" s="1"/>
  <c r="E21" i="11"/>
  <c r="E21" i="13" s="1"/>
  <c r="E13" i="11"/>
  <c r="E13" i="13" s="1"/>
  <c r="E5" i="11"/>
  <c r="E5" i="13" s="1"/>
  <c r="F32" i="13"/>
  <c r="F24" i="13"/>
  <c r="F16" i="13"/>
  <c r="F8" i="13"/>
  <c r="B29" i="11"/>
  <c r="B29" i="13" s="1"/>
  <c r="B35" i="11"/>
  <c r="B35" i="13" s="1"/>
  <c r="B26" i="11"/>
  <c r="B26" i="13" s="1"/>
  <c r="B18" i="11"/>
  <c r="B18" i="13" s="1"/>
  <c r="B10" i="11"/>
  <c r="B10" i="13" s="1"/>
  <c r="C36" i="11"/>
  <c r="C36" i="13" s="1"/>
  <c r="C28" i="11"/>
  <c r="C28" i="13" s="1"/>
  <c r="C20" i="11"/>
  <c r="C20" i="13" s="1"/>
  <c r="C12" i="11"/>
  <c r="C12" i="13" s="1"/>
  <c r="C21" i="11"/>
  <c r="C21" i="13" s="1"/>
  <c r="D6" i="11"/>
  <c r="D6" i="13" s="1"/>
  <c r="D33" i="11"/>
  <c r="D33" i="13" s="1"/>
  <c r="D25" i="11"/>
  <c r="D25" i="13" s="1"/>
  <c r="D17" i="11"/>
  <c r="D17" i="13" s="1"/>
  <c r="E36" i="11"/>
  <c r="E36" i="13" s="1"/>
  <c r="E28" i="11"/>
  <c r="E28" i="13" s="1"/>
  <c r="E20" i="11"/>
  <c r="E20" i="13" s="1"/>
  <c r="E12" i="11"/>
  <c r="E12" i="13" s="1"/>
  <c r="E4" i="11"/>
  <c r="E4" i="13" s="1"/>
  <c r="F31" i="13"/>
  <c r="F23" i="13"/>
  <c r="F15" i="13"/>
  <c r="F7" i="13"/>
  <c r="B13" i="11"/>
  <c r="B13" i="13" s="1"/>
  <c r="B34" i="11"/>
  <c r="B34" i="13" s="1"/>
  <c r="B33" i="11"/>
  <c r="B33" i="13" s="1"/>
  <c r="B25" i="11"/>
  <c r="B25" i="13" s="1"/>
  <c r="B17" i="11"/>
  <c r="B17" i="13" s="1"/>
  <c r="B9" i="11"/>
  <c r="B9" i="13" s="1"/>
  <c r="C35" i="11"/>
  <c r="C35" i="13" s="1"/>
  <c r="C27" i="11"/>
  <c r="C27" i="13" s="1"/>
  <c r="C19" i="11"/>
  <c r="C19" i="13" s="1"/>
  <c r="C11" i="11"/>
  <c r="C11" i="13" s="1"/>
  <c r="C3" i="11"/>
  <c r="C3" i="13" s="1"/>
  <c r="D5" i="11"/>
  <c r="D5" i="13" s="1"/>
  <c r="D16" i="11"/>
  <c r="D16" i="13" s="1"/>
  <c r="E19" i="11"/>
  <c r="E19" i="13" s="1"/>
  <c r="E11" i="11"/>
  <c r="E11" i="13" s="1"/>
  <c r="E3" i="11"/>
  <c r="E3" i="13" s="1"/>
  <c r="F14" i="13"/>
  <c r="F6" i="13"/>
  <c r="B24" i="11"/>
  <c r="B24" i="13" s="1"/>
  <c r="B8" i="11"/>
  <c r="B8" i="13" s="1"/>
  <c r="C34" i="11"/>
  <c r="C34" i="13" s="1"/>
  <c r="C26" i="11"/>
  <c r="C26" i="13" s="1"/>
  <c r="C18" i="11"/>
  <c r="C18" i="13" s="1"/>
  <c r="C10" i="11"/>
  <c r="C10" i="13" s="1"/>
  <c r="D2" i="11"/>
  <c r="D2" i="13" s="1"/>
  <c r="D4" i="11"/>
  <c r="D4" i="13" s="1"/>
  <c r="D31" i="11"/>
  <c r="D31" i="13" s="1"/>
  <c r="D23" i="11"/>
  <c r="D23" i="13" s="1"/>
  <c r="D15" i="11"/>
  <c r="D15" i="13" s="1"/>
  <c r="E34" i="11"/>
  <c r="E34" i="13" s="1"/>
  <c r="E26" i="11"/>
  <c r="E26" i="13" s="1"/>
  <c r="E18" i="11"/>
  <c r="E18" i="13" s="1"/>
  <c r="E10" i="11"/>
  <c r="E10" i="13" s="1"/>
  <c r="F37" i="13"/>
  <c r="F29" i="13"/>
  <c r="F21" i="13"/>
  <c r="F13" i="13"/>
  <c r="F5" i="13"/>
  <c r="B32" i="11"/>
  <c r="B32" i="13" s="1"/>
  <c r="B16" i="11"/>
  <c r="B16" i="13" s="1"/>
  <c r="B4" i="11"/>
  <c r="B4" i="13" s="1"/>
  <c r="B31" i="11"/>
  <c r="B31" i="13" s="1"/>
  <c r="B23" i="11"/>
  <c r="B23" i="13" s="1"/>
  <c r="B15" i="11"/>
  <c r="B15" i="13" s="1"/>
  <c r="B7" i="11"/>
  <c r="B7" i="13" s="1"/>
  <c r="C33" i="11"/>
  <c r="C33" i="13" s="1"/>
  <c r="C25" i="11"/>
  <c r="C25" i="13" s="1"/>
  <c r="C17" i="11"/>
  <c r="C17" i="13" s="1"/>
  <c r="C9" i="11"/>
  <c r="C9" i="13" s="1"/>
  <c r="D11" i="11"/>
  <c r="D11" i="13" s="1"/>
  <c r="D3" i="11"/>
  <c r="D3" i="13" s="1"/>
  <c r="D30" i="11"/>
  <c r="D30" i="13" s="1"/>
  <c r="D22" i="11"/>
  <c r="D22" i="13" s="1"/>
  <c r="D14" i="11"/>
  <c r="D14" i="13" s="1"/>
  <c r="E33" i="11"/>
  <c r="E33" i="13" s="1"/>
  <c r="E25" i="11"/>
  <c r="E25" i="13" s="1"/>
  <c r="E17" i="11"/>
  <c r="E17" i="13" s="1"/>
  <c r="E9" i="11"/>
  <c r="E9" i="13" s="1"/>
  <c r="F36" i="13"/>
  <c r="F28" i="13"/>
  <c r="F20" i="13"/>
  <c r="F12" i="13"/>
  <c r="F4" i="13"/>
  <c r="B22" i="11"/>
  <c r="B22" i="13" s="1"/>
  <c r="B14" i="11"/>
  <c r="B14" i="13" s="1"/>
  <c r="B6" i="11"/>
  <c r="B6" i="13" s="1"/>
  <c r="C32" i="11"/>
  <c r="C32" i="13" s="1"/>
  <c r="C24" i="11"/>
  <c r="C24" i="13" s="1"/>
  <c r="C16" i="11"/>
  <c r="C16" i="13" s="1"/>
  <c r="C8" i="11"/>
  <c r="C8" i="13" s="1"/>
  <c r="D10" i="11"/>
  <c r="D10" i="13" s="1"/>
  <c r="D37" i="11"/>
  <c r="D37" i="13" s="1"/>
  <c r="D29" i="11"/>
  <c r="D29" i="13" s="1"/>
  <c r="D21" i="11"/>
  <c r="D21" i="13" s="1"/>
  <c r="D13" i="11"/>
  <c r="D13" i="13" s="1"/>
  <c r="E32" i="11"/>
  <c r="E32" i="13" s="1"/>
  <c r="E24" i="11"/>
  <c r="E24" i="13" s="1"/>
  <c r="E16" i="11"/>
  <c r="E16" i="13" s="1"/>
  <c r="E8" i="11"/>
  <c r="E8" i="13" s="1"/>
  <c r="F35" i="13"/>
  <c r="F27" i="13"/>
  <c r="F19" i="13"/>
  <c r="F11" i="13"/>
  <c r="F3" i="13"/>
  <c r="F2" i="13"/>
  <c r="F18" i="13"/>
  <c r="F10" i="13"/>
  <c r="C4" i="11"/>
  <c r="C4" i="13" s="1"/>
  <c r="B2" i="11"/>
  <c r="B2" i="13" s="1"/>
  <c r="C37" i="11"/>
  <c r="C37" i="13" s="1"/>
  <c r="E35" i="11"/>
  <c r="E35" i="13" s="1"/>
  <c r="D32" i="11"/>
  <c r="D32" i="13" s="1"/>
  <c r="F30" i="13"/>
  <c r="C29" i="11"/>
  <c r="C29" i="13" s="1"/>
  <c r="E27" i="11"/>
  <c r="E27" i="13" s="1"/>
  <c r="D24" i="11"/>
  <c r="D24" i="13" s="1"/>
  <c r="F22" i="13"/>
</calcChain>
</file>

<file path=xl/sharedStrings.xml><?xml version="1.0" encoding="utf-8"?>
<sst xmlns="http://schemas.openxmlformats.org/spreadsheetml/2006/main" count="1546" uniqueCount="687">
  <si>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</si>
  <si>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</si>
  <si>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</si>
  <si>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</si>
  <si>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</si>
  <si>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</si>
  <si>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</si>
  <si>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</si>
  <si>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</si>
  <si>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</si>
  <si>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</si>
  <si>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</si>
  <si>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</si>
  <si>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</si>
  <si>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</si>
  <si>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</si>
  <si>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</si>
  <si>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</si>
  <si>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</si>
  <si>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</si>
  <si>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</si>
  <si>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</si>
  <si>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</si>
  <si>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</si>
  <si>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</si>
  <si>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</si>
  <si>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O27</t>
  </si>
  <si>
    <t>O28</t>
  </si>
  <si>
    <t>O29</t>
  </si>
  <si>
    <t>O30</t>
  </si>
  <si>
    <t>O31</t>
  </si>
  <si>
    <t>O32</t>
  </si>
  <si>
    <t>O33</t>
  </si>
  <si>
    <t>O34</t>
  </si>
  <si>
    <t>O35</t>
  </si>
  <si>
    <t>O36</t>
  </si>
  <si>
    <t>Azonosító:</t>
  </si>
  <si>
    <t>Objektumok:</t>
  </si>
  <si>
    <t>Attribútumok:</t>
  </si>
  <si>
    <t>Lépcsôk:</t>
  </si>
  <si>
    <t>Eltolás:</t>
  </si>
  <si>
    <t>Leírás:</t>
  </si>
  <si>
    <t>Rangsor</t>
  </si>
  <si>
    <t>X(A1)</t>
  </si>
  <si>
    <t>X(A2)</t>
  </si>
  <si>
    <t>X(A3)</t>
  </si>
  <si>
    <t>X(A4)</t>
  </si>
  <si>
    <t>X(A5)</t>
  </si>
  <si>
    <t>Y(A6)</t>
  </si>
  <si>
    <t>Lépcsôk(1)</t>
  </si>
  <si>
    <t>S1</t>
  </si>
  <si>
    <t>(35+35)/(2)=35</t>
  </si>
  <si>
    <t>S2</t>
  </si>
  <si>
    <t>(34+34)/(2)=34</t>
  </si>
  <si>
    <t>S3</t>
  </si>
  <si>
    <t>(33+33)/(2)=33</t>
  </si>
  <si>
    <t>S4</t>
  </si>
  <si>
    <t>(32+32)/(2)=32</t>
  </si>
  <si>
    <t>S5</t>
  </si>
  <si>
    <t>(31+31)/(2)=31</t>
  </si>
  <si>
    <t>S6</t>
  </si>
  <si>
    <t>(30+30)/(2)=30</t>
  </si>
  <si>
    <t>S7</t>
  </si>
  <si>
    <t>(29+29)/(2)=29</t>
  </si>
  <si>
    <t>S8</t>
  </si>
  <si>
    <t>(28+28)/(2)=28</t>
  </si>
  <si>
    <t>S9</t>
  </si>
  <si>
    <t>(27+27)/(2)=27</t>
  </si>
  <si>
    <t>S10</t>
  </si>
  <si>
    <t>(26+26)/(2)=26</t>
  </si>
  <si>
    <t>S11</t>
  </si>
  <si>
    <t>(25+25)/(2)=25</t>
  </si>
  <si>
    <t>S12</t>
  </si>
  <si>
    <t>(24+24)/(2)=24</t>
  </si>
  <si>
    <t>S13</t>
  </si>
  <si>
    <t>(23+23)/(2)=23</t>
  </si>
  <si>
    <t>S14</t>
  </si>
  <si>
    <t>(22+22)/(2)=22</t>
  </si>
  <si>
    <t>S15</t>
  </si>
  <si>
    <t>(21+21)/(2)=21</t>
  </si>
  <si>
    <t>S16</t>
  </si>
  <si>
    <t>(20+20)/(2)=20</t>
  </si>
  <si>
    <t>S17</t>
  </si>
  <si>
    <t>(19+19)/(2)=19</t>
  </si>
  <si>
    <t>S18</t>
  </si>
  <si>
    <t>(18+18)/(2)=18</t>
  </si>
  <si>
    <t>S19</t>
  </si>
  <si>
    <t>(17+17)/(2)=17</t>
  </si>
  <si>
    <t>S20</t>
  </si>
  <si>
    <t>(16+16)/(2)=16</t>
  </si>
  <si>
    <t>S21</t>
  </si>
  <si>
    <t>(15+15)/(2)=15</t>
  </si>
  <si>
    <t>S22</t>
  </si>
  <si>
    <t>(14+14)/(2)=14</t>
  </si>
  <si>
    <t>S23</t>
  </si>
  <si>
    <t>(13+13)/(2)=13</t>
  </si>
  <si>
    <t>S24</t>
  </si>
  <si>
    <t>(12+12)/(2)=12</t>
  </si>
  <si>
    <t>S25</t>
  </si>
  <si>
    <t>(11+11)/(2)=11</t>
  </si>
  <si>
    <t>S26</t>
  </si>
  <si>
    <t>(10+10)/(2)=10</t>
  </si>
  <si>
    <t>S27</t>
  </si>
  <si>
    <t>(9+9)/(2)=9</t>
  </si>
  <si>
    <t>S28</t>
  </si>
  <si>
    <t>(8+8)/(2)=8</t>
  </si>
  <si>
    <t>S29</t>
  </si>
  <si>
    <t>(7+7)/(2)=7</t>
  </si>
  <si>
    <t>S30</t>
  </si>
  <si>
    <t>(6+6)/(2)=6</t>
  </si>
  <si>
    <t>S31</t>
  </si>
  <si>
    <t>(5+5)/(2)=5</t>
  </si>
  <si>
    <t>S32</t>
  </si>
  <si>
    <t>(4+4)/(2)=4</t>
  </si>
  <si>
    <t>S33</t>
  </si>
  <si>
    <t>(3+3)/(2)=3</t>
  </si>
  <si>
    <t>S34</t>
  </si>
  <si>
    <t>(2+2)/(2)=2</t>
  </si>
  <si>
    <t>S35</t>
  </si>
  <si>
    <t>(1+1)/(2)=1</t>
  </si>
  <si>
    <t>S36</t>
  </si>
  <si>
    <t>(0+0)/(2)=0</t>
  </si>
  <si>
    <t>Lépcsôk(2)</t>
  </si>
  <si>
    <t>COCO:Y0</t>
  </si>
  <si>
    <t>Becslés</t>
  </si>
  <si>
    <t>Tény+0</t>
  </si>
  <si>
    <t>Delta</t>
  </si>
  <si>
    <t>Delta/Tény</t>
  </si>
  <si>
    <t>S1 összeg:</t>
  </si>
  <si>
    <t>S36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</si>
  <si>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</si>
  <si>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</si>
  <si>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</si>
  <si>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</si>
  <si>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</si>
  <si>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</si>
  <si>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</si>
  <si>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9"/>
        <color rgb="FF333333"/>
        <rFont val="Verdana"/>
        <family val="2"/>
        <charset val="238"/>
      </rPr>
      <t>1.39 Mb</t>
    </r>
  </si>
  <si>
    <t>08:00 - 08:01</t>
  </si>
  <si>
    <t>08:01 - 08:02</t>
  </si>
  <si>
    <t>08:02 - 08:03</t>
  </si>
  <si>
    <t>08:03 - 08:04</t>
  </si>
  <si>
    <t>08:04 - 08:05</t>
  </si>
  <si>
    <t>08:05 - 08:06</t>
  </si>
  <si>
    <t>08:06 - 08:07</t>
  </si>
  <si>
    <t>08:07 - 08:08</t>
  </si>
  <si>
    <t>08:08 - 08:09</t>
  </si>
  <si>
    <t>08:09 - 08:10</t>
  </si>
  <si>
    <t>Irány: Minden attribútumunknál a "minél nagyobb, annál gyanúsabb" elv érvényesül, így a legmagasabb értékek kapják az 1-es (legjobb/leggyanúsabb) rangsort.</t>
  </si>
  <si>
    <t>Objektum_ID</t>
  </si>
  <si>
    <t>08:10 - 08:11</t>
  </si>
  <si>
    <t>08:11 - 08:12</t>
  </si>
  <si>
    <t>08:12 - 08:13</t>
  </si>
  <si>
    <t>08:13 - 08:14</t>
  </si>
  <si>
    <t>08:14 - 08:15</t>
  </si>
  <si>
    <t>08:15 - 08:16</t>
  </si>
  <si>
    <t>08:16 - 08:17</t>
  </si>
  <si>
    <t>08:17 - 08:18</t>
  </si>
  <si>
    <t>08:18 - 08:19</t>
  </si>
  <si>
    <t>08:19 - 08:20</t>
  </si>
  <si>
    <t>08:20 - 08:21</t>
  </si>
  <si>
    <t>08:21 - 08:22</t>
  </si>
  <si>
    <t>08:22 - 08:23</t>
  </si>
  <si>
    <t>08:23 - 08:24</t>
  </si>
  <si>
    <t>08:24 - 08:25</t>
  </si>
  <si>
    <t>08:25 - 08:26</t>
  </si>
  <si>
    <t>08:26 - 08:27</t>
  </si>
  <si>
    <t>08:27 - 08:28</t>
  </si>
  <si>
    <t>08:28 - 08:29</t>
  </si>
  <si>
    <t>08:29 - 08:30</t>
  </si>
  <si>
    <t>08:30 - 08:31</t>
  </si>
  <si>
    <t>08:31 - 08:32</t>
  </si>
  <si>
    <t>08:32 - 08:33</t>
  </si>
  <si>
    <t>08:33 - 08:34</t>
  </si>
  <si>
    <t>08:34 - 08:35</t>
  </si>
  <si>
    <t>08:35 - 08:36</t>
  </si>
  <si>
    <t>08:36 - 08:37</t>
  </si>
  <si>
    <t>08:37 - 08:38</t>
  </si>
  <si>
    <t>08:38 - 08:39</t>
  </si>
  <si>
    <t>08:39 - 08:40</t>
  </si>
  <si>
    <t>08:40 - 08:41</t>
  </si>
  <si>
    <t>08:41 - 08:42</t>
  </si>
  <si>
    <t>08:42 - 08:43</t>
  </si>
  <si>
    <t>08:43 - 08:44</t>
  </si>
  <si>
    <t>08:44 - 08:45</t>
  </si>
  <si>
    <t>08:45 - 08:46</t>
  </si>
  <si>
    <t>08:46 - 08:47</t>
  </si>
  <si>
    <t>08:47 - 08:48</t>
  </si>
  <si>
    <t>08:48 - 08:49</t>
  </si>
  <si>
    <t>08:49 - 08:50</t>
  </si>
  <si>
    <t>08:50 - 08:51</t>
  </si>
  <si>
    <t>08:51 - 08:52</t>
  </si>
  <si>
    <t>08:52 - 08:53</t>
  </si>
  <si>
    <t>08:53 - 08:54</t>
  </si>
  <si>
    <t>08:54 - 08:55</t>
  </si>
  <si>
    <t>08:55 - 08:56</t>
  </si>
  <si>
    <t>08:56 - 08:57</t>
  </si>
  <si>
    <t>08:57 - 08:58</t>
  </si>
  <si>
    <t>08:58 - 08:59</t>
  </si>
  <si>
    <t>08:59 - 09:00</t>
  </si>
  <si>
    <t>09:00 - 09:01</t>
  </si>
  <si>
    <t>09:01 - 09:02</t>
  </si>
  <si>
    <t>09:02 - 09:03</t>
  </si>
  <si>
    <t>09:03 - 09:04</t>
  </si>
  <si>
    <t>09:04 - 09:05</t>
  </si>
  <si>
    <t>09:05 - 09:06</t>
  </si>
  <si>
    <t>09:06 - 09:07</t>
  </si>
  <si>
    <t>09:07 - 09:08</t>
  </si>
  <si>
    <t>09:08 - 09:09</t>
  </si>
  <si>
    <t>09:09 - 09:10</t>
  </si>
  <si>
    <t>09:10 - 09:11</t>
  </si>
  <si>
    <t>09:11 - 09:12</t>
  </si>
  <si>
    <t>09:12 - 09:13</t>
  </si>
  <si>
    <t>09:13 - 09:14</t>
  </si>
  <si>
    <t>09:14 - 09:15</t>
  </si>
  <si>
    <t>09:15 - 09:16</t>
  </si>
  <si>
    <t>09:16 - 09:17</t>
  </si>
  <si>
    <t>09:17 - 09:18</t>
  </si>
  <si>
    <t>09:18 - 09:19</t>
  </si>
  <si>
    <t>09:19 - 09:20</t>
  </si>
  <si>
    <t>09:20 - 09:21</t>
  </si>
  <si>
    <t>09:21 - 09:22</t>
  </si>
  <si>
    <t>09:22 - 09:23</t>
  </si>
  <si>
    <t>09:23 - 09:24</t>
  </si>
  <si>
    <t>09:24 - 09:25</t>
  </si>
  <si>
    <t>09:25 - 09:26</t>
  </si>
  <si>
    <t>09:26 - 09:27</t>
  </si>
  <si>
    <t>09:27 - 09:28</t>
  </si>
  <si>
    <t>09:28 - 09:29</t>
  </si>
  <si>
    <t>09:29 - 09:30</t>
  </si>
  <si>
    <t>09:30 - 09:31</t>
  </si>
  <si>
    <t>09:31 - 09:32</t>
  </si>
  <si>
    <t>09:32 - 09:33</t>
  </si>
  <si>
    <t>09:33 - 09:34</t>
  </si>
  <si>
    <t>09:34 - 09:35</t>
  </si>
  <si>
    <t>09:35 - 09:36</t>
  </si>
  <si>
    <t>09:36 - 09:37</t>
  </si>
  <si>
    <t>09:37 - 09:38</t>
  </si>
  <si>
    <t>09:38 - 09:39</t>
  </si>
  <si>
    <t>09:39 - 09:40</t>
  </si>
  <si>
    <t>09:40 - 09:41</t>
  </si>
  <si>
    <t>09:41 - 09:42</t>
  </si>
  <si>
    <t>09:42 - 09:43</t>
  </si>
  <si>
    <t>09:43 - 09:44</t>
  </si>
  <si>
    <t>09:44 - 09:45</t>
  </si>
  <si>
    <t>09:45 - 09:46</t>
  </si>
  <si>
    <t>09:46 - 09:47</t>
  </si>
  <si>
    <t>09:47 - 09:48</t>
  </si>
  <si>
    <t>09:48 - 09:49</t>
  </si>
  <si>
    <t>09:49 - 09:50</t>
  </si>
  <si>
    <t>09:50 - 09:51</t>
  </si>
  <si>
    <t>09:51 - 09:52</t>
  </si>
  <si>
    <t>09:52 - 09:53</t>
  </si>
  <si>
    <t>09:53 - 09:54</t>
  </si>
  <si>
    <t>09:54 - 09:55</t>
  </si>
  <si>
    <t>09:55 - 09:56</t>
  </si>
  <si>
    <t>09:56 - 09:57</t>
  </si>
  <si>
    <t>09:57 - 09:58</t>
  </si>
  <si>
    <t>09:58 - 09:59</t>
  </si>
  <si>
    <t>09:59 - 10:00</t>
  </si>
  <si>
    <t>10:00 - 10:01</t>
  </si>
  <si>
    <t>10:01 - 10:02</t>
  </si>
  <si>
    <t>10:02 - 10:03</t>
  </si>
  <si>
    <t>10:03 - 10:04</t>
  </si>
  <si>
    <t>10:04 - 10:05</t>
  </si>
  <si>
    <t>10:05 - 10:06</t>
  </si>
  <si>
    <t>10:06 - 10:07</t>
  </si>
  <si>
    <t>10:07 - 10:08</t>
  </si>
  <si>
    <t>10:08 - 10:09</t>
  </si>
  <si>
    <t>10:09 - 10:10</t>
  </si>
  <si>
    <t>10:10 - 10:11</t>
  </si>
  <si>
    <t>10:11 - 10:12</t>
  </si>
  <si>
    <t>10:12 - 10:13</t>
  </si>
  <si>
    <t>10:13 - 10:14</t>
  </si>
  <si>
    <t>10:14 - 10:15</t>
  </si>
  <si>
    <t>10:15 - 10:16</t>
  </si>
  <si>
    <t>10:16 - 10:17</t>
  </si>
  <si>
    <t>10:17 - 10:18</t>
  </si>
  <si>
    <t>10:18 - 10:19</t>
  </si>
  <si>
    <t>10:19 - 10:20</t>
  </si>
  <si>
    <t>10:20 - 10:21</t>
  </si>
  <si>
    <t>10:21 - 10:22</t>
  </si>
  <si>
    <t>10:22 - 10:23</t>
  </si>
  <si>
    <t>10:23 - 10:24</t>
  </si>
  <si>
    <t>10:24 - 10:25</t>
  </si>
  <si>
    <t>10:25 - 10:26</t>
  </si>
  <si>
    <t>10:26 - 10:27</t>
  </si>
  <si>
    <t>10:27 - 10:28</t>
  </si>
  <si>
    <t>10:28 - 10:29</t>
  </si>
  <si>
    <t>10:29 - 10:30</t>
  </si>
  <si>
    <t>10:30 - 10:31</t>
  </si>
  <si>
    <t>10:31 - 10:32</t>
  </si>
  <si>
    <t>10:32 - 10:33</t>
  </si>
  <si>
    <t>10:33 - 10:34</t>
  </si>
  <si>
    <t>10:34 - 10:35</t>
  </si>
  <si>
    <t>10:35 - 10:36</t>
  </si>
  <si>
    <t>10:36 - 10:37</t>
  </si>
  <si>
    <t>10:37 - 10:38</t>
  </si>
  <si>
    <t>10:38 - 10:39</t>
  </si>
  <si>
    <t>10:39 - 10:40</t>
  </si>
  <si>
    <t>10:40 - 10:41</t>
  </si>
  <si>
    <t>10:41 - 10:42</t>
  </si>
  <si>
    <t>10:42 - 10:43</t>
  </si>
  <si>
    <t>10:43 - 10:44</t>
  </si>
  <si>
    <t>10:44 - 10:45</t>
  </si>
  <si>
    <t>10:45 - 10:46</t>
  </si>
  <si>
    <t>10:46 - 10:47</t>
  </si>
  <si>
    <t>10:47 - 10:48</t>
  </si>
  <si>
    <t>10:48 - 10:49</t>
  </si>
  <si>
    <t>10:49 - 10:50</t>
  </si>
  <si>
    <t>10:50 - 10:51</t>
  </si>
  <si>
    <t>10:51 - 10:52</t>
  </si>
  <si>
    <t>10:52 - 10:53</t>
  </si>
  <si>
    <t>10:53 - 10:54</t>
  </si>
  <si>
    <t>10:54 - 10:55</t>
  </si>
  <si>
    <t>10:55 - 10:56</t>
  </si>
  <si>
    <t>10:56 - 10:57</t>
  </si>
  <si>
    <t>10:57 - 10:58</t>
  </si>
  <si>
    <t>10:58 - 10:59</t>
  </si>
  <si>
    <t>10:59 - 11:00</t>
  </si>
  <si>
    <t>11:00 - 11:01</t>
  </si>
  <si>
    <t>11:01 - 11:02</t>
  </si>
  <si>
    <t>11:02 - 11:03</t>
  </si>
  <si>
    <t>11:03 - 11:04</t>
  </si>
  <si>
    <t>11:04 - 11:05</t>
  </si>
  <si>
    <t>11:05 - 11:06</t>
  </si>
  <si>
    <t>11:06 - 11:07</t>
  </si>
  <si>
    <t>11:07 - 11:08</t>
  </si>
  <si>
    <t>11:08 - 11:09</t>
  </si>
  <si>
    <t>11:09 - 11:10</t>
  </si>
  <si>
    <t>11:10 - 11:11</t>
  </si>
  <si>
    <t>11:11 - 11:12</t>
  </si>
  <si>
    <t>11:12 - 11:13</t>
  </si>
  <si>
    <t>11:13 - 11:14</t>
  </si>
  <si>
    <t>11:14 - 11:15</t>
  </si>
  <si>
    <t>11:15 - 11:16</t>
  </si>
  <si>
    <t>11:16 - 11:17</t>
  </si>
  <si>
    <t>11:17 - 11:18</t>
  </si>
  <si>
    <t>11:18 - 11:19</t>
  </si>
  <si>
    <t>11:19 - 11:20</t>
  </si>
  <si>
    <t>11:20 - 11:21</t>
  </si>
  <si>
    <t>11:21 - 11:22</t>
  </si>
  <si>
    <t>11:22 - 11:23</t>
  </si>
  <si>
    <t>11:23 - 11:24</t>
  </si>
  <si>
    <t>11:24 - 11:25</t>
  </si>
  <si>
    <t>11:25 - 11:26</t>
  </si>
  <si>
    <t>11:26 - 11:27</t>
  </si>
  <si>
    <t>11:27 - 11:28</t>
  </si>
  <si>
    <t>11:28 - 11:29</t>
  </si>
  <si>
    <t>11:29 - 11:30</t>
  </si>
  <si>
    <t>11:30 - 11:31</t>
  </si>
  <si>
    <t>11:31 - 11:32</t>
  </si>
  <si>
    <t>11:32 - 11:33</t>
  </si>
  <si>
    <t>11:33 - 11:34</t>
  </si>
  <si>
    <t>11:34 - 11:35</t>
  </si>
  <si>
    <t>11:35 - 11:36</t>
  </si>
  <si>
    <t>11:36 - 11:37</t>
  </si>
  <si>
    <t>11:37 - 11:38</t>
  </si>
  <si>
    <t>11:38 - 11:39</t>
  </si>
  <si>
    <t>11:39 - 11:40</t>
  </si>
  <si>
    <t>11:40 - 11:41</t>
  </si>
  <si>
    <t>11:41 - 11:42</t>
  </si>
  <si>
    <t>11:42 - 11:43</t>
  </si>
  <si>
    <t>11:43 - 11:44</t>
  </si>
  <si>
    <t>11:44 - 11:45</t>
  </si>
  <si>
    <t>11:45 - 11:46</t>
  </si>
  <si>
    <t>11:46 - 11:47</t>
  </si>
  <si>
    <t>11:47 - 11:48</t>
  </si>
  <si>
    <t>11:48 - 11:49</t>
  </si>
  <si>
    <t>11:49 - 11:50</t>
  </si>
  <si>
    <t>11:50 - 11:51</t>
  </si>
  <si>
    <t>11:51 - 11:52</t>
  </si>
  <si>
    <t>11:52 - 11:53</t>
  </si>
  <si>
    <t>11:53 - 11:54</t>
  </si>
  <si>
    <t>11:54 - 11:55</t>
  </si>
  <si>
    <t>11:55 - 11:56</t>
  </si>
  <si>
    <t>11:56 - 11:57</t>
  </si>
  <si>
    <t>11:57 - 11:58</t>
  </si>
  <si>
    <t>11:58 - 11:59</t>
  </si>
  <si>
    <t>11:59 - 12:00</t>
  </si>
  <si>
    <t>12:00 - 12:01</t>
  </si>
  <si>
    <t>12:01 - 12:02</t>
  </si>
  <si>
    <t>12:02 - 12:03</t>
  </si>
  <si>
    <t>12:03 - 12:04</t>
  </si>
  <si>
    <t>12:04 - 12:05</t>
  </si>
  <si>
    <t>12:05 - 12:06</t>
  </si>
  <si>
    <t>12:06 - 12:07</t>
  </si>
  <si>
    <t>12:07 - 12:08</t>
  </si>
  <si>
    <t>12:08 - 12:09</t>
  </si>
  <si>
    <t>12:09 - 12:10</t>
  </si>
  <si>
    <t>12:10 - 12:11</t>
  </si>
  <si>
    <t>12:11 - 12:12</t>
  </si>
  <si>
    <t>12:12 - 12:13</t>
  </si>
  <si>
    <t>12:13 - 12:14</t>
  </si>
  <si>
    <t>12:14 - 12:15</t>
  </si>
  <si>
    <t>12:15 - 12:16</t>
  </si>
  <si>
    <t>12:16 - 12:17</t>
  </si>
  <si>
    <t>12:17 - 12:18</t>
  </si>
  <si>
    <t>12:18 - 12:19</t>
  </si>
  <si>
    <t>12:19 - 12:20</t>
  </si>
  <si>
    <t>12:20 - 12:21</t>
  </si>
  <si>
    <t>12:21 - 12:22</t>
  </si>
  <si>
    <t>12:22 - 12:23</t>
  </si>
  <si>
    <t>12:23 - 12:24</t>
  </si>
  <si>
    <t>12:24 - 12:25</t>
  </si>
  <si>
    <t>12:25 - 12:26</t>
  </si>
  <si>
    <t>12:26 - 12:27</t>
  </si>
  <si>
    <t>12:27 - 12:28</t>
  </si>
  <si>
    <t>12:28 - 12:29</t>
  </si>
  <si>
    <t>12:29 - 12:30</t>
  </si>
  <si>
    <t>12:30 - 12:31</t>
  </si>
  <si>
    <t>12:31 - 12:32</t>
  </si>
  <si>
    <t>12:32 - 12:33</t>
  </si>
  <si>
    <t>12:33 - 12:34</t>
  </si>
  <si>
    <t>12:34 - 12:35</t>
  </si>
  <si>
    <t>12:35 - 12:36</t>
  </si>
  <si>
    <t>12:36 - 12:37</t>
  </si>
  <si>
    <t>12:37 - 12:38</t>
  </si>
  <si>
    <t>12:38 - 12:39</t>
  </si>
  <si>
    <t>12:39 - 12:40</t>
  </si>
  <si>
    <t>12:40 - 12:41</t>
  </si>
  <si>
    <t>12:41 - 12:42</t>
  </si>
  <si>
    <t>12:42 - 12:43</t>
  </si>
  <si>
    <t>12:43 - 12:44</t>
  </si>
  <si>
    <t>12:44 - 12:45</t>
  </si>
  <si>
    <t>12:45 - 12:46</t>
  </si>
  <si>
    <t>12:46 - 12:47</t>
  </si>
  <si>
    <t>12:47 - 12:48</t>
  </si>
  <si>
    <t>12:48 - 12:49</t>
  </si>
  <si>
    <t>12:49 - 12:50</t>
  </si>
  <si>
    <t>12:50 - 12:51</t>
  </si>
  <si>
    <t>12:51 - 12:52</t>
  </si>
  <si>
    <t>12:52 - 12:53</t>
  </si>
  <si>
    <t>12:53 - 12:54</t>
  </si>
  <si>
    <t>12:54 - 12:55</t>
  </si>
  <si>
    <t>12:55 - 12:56</t>
  </si>
  <si>
    <t>12:56 - 12:57</t>
  </si>
  <si>
    <t>12:57 - 12:58</t>
  </si>
  <si>
    <t>12:58 - 12:59</t>
  </si>
  <si>
    <t>12:59 - 13:00</t>
  </si>
  <si>
    <t>13:00 - 13:01</t>
  </si>
  <si>
    <t>13:01 - 13:02</t>
  </si>
  <si>
    <t>13:02 - 13:03</t>
  </si>
  <si>
    <t>13:03 - 13:04</t>
  </si>
  <si>
    <t>13:04 - 13:05</t>
  </si>
  <si>
    <t>13:05 - 13:06</t>
  </si>
  <si>
    <t>13:06 - 13:07</t>
  </si>
  <si>
    <t>13:07 - 13:08</t>
  </si>
  <si>
    <t>13:08 - 13:09</t>
  </si>
  <si>
    <t>13:09 - 13:10</t>
  </si>
  <si>
    <t>13:10 - 13:11</t>
  </si>
  <si>
    <t>13:11 - 13:12</t>
  </si>
  <si>
    <t>13:12 - 13:13</t>
  </si>
  <si>
    <t>13:13 - 13:14</t>
  </si>
  <si>
    <t>13:14 - 13:15</t>
  </si>
  <si>
    <t>13:15 - 13:16</t>
  </si>
  <si>
    <t>13:16 - 13:17</t>
  </si>
  <si>
    <t>13:17 - 13:18</t>
  </si>
  <si>
    <t>13:18 - 13:19</t>
  </si>
  <si>
    <t>13:19 - 13:20</t>
  </si>
  <si>
    <t>13:20 - 13:21</t>
  </si>
  <si>
    <t>13:21 - 13:22</t>
  </si>
  <si>
    <t>13:22 - 13:23</t>
  </si>
  <si>
    <t>13:23 - 13:24</t>
  </si>
  <si>
    <t>13:24 - 13:25</t>
  </si>
  <si>
    <t>13:25 - 13:26</t>
  </si>
  <si>
    <t>13:26 - 13:27</t>
  </si>
  <si>
    <t>13:27 - 13:28</t>
  </si>
  <si>
    <t>13:28 - 13:29</t>
  </si>
  <si>
    <t>13:29 - 13:30</t>
  </si>
  <si>
    <t>13:30 - 13:31</t>
  </si>
  <si>
    <t>13:31 - 13:32</t>
  </si>
  <si>
    <t>13:32 - 13:33</t>
  </si>
  <si>
    <t>13:33 - 13:34</t>
  </si>
  <si>
    <t>13:34 - 13:35</t>
  </si>
  <si>
    <t>13:35 - 13:36</t>
  </si>
  <si>
    <t>13:36 - 13:37</t>
  </si>
  <si>
    <t>13:37 - 13:38</t>
  </si>
  <si>
    <t>13:38 - 13:39</t>
  </si>
  <si>
    <t>13:39 - 13:40</t>
  </si>
  <si>
    <t>13:40 - 13:41</t>
  </si>
  <si>
    <t>13:41 - 13:42</t>
  </si>
  <si>
    <t>13:42 - 13:43</t>
  </si>
  <si>
    <t>13:43 - 13:44</t>
  </si>
  <si>
    <t>13:44 - 13:45</t>
  </si>
  <si>
    <t>13:45 - 13:46</t>
  </si>
  <si>
    <t>13:46 - 13:47</t>
  </si>
  <si>
    <t>13:47 - 13:48</t>
  </si>
  <si>
    <t>13:48 - 13:49</t>
  </si>
  <si>
    <t>13:49 - 13:50</t>
  </si>
  <si>
    <t>13:50 - 13:51</t>
  </si>
  <si>
    <t>13:51 - 13:52</t>
  </si>
  <si>
    <t>13:52 - 13:53</t>
  </si>
  <si>
    <t>13:53 - 13:54</t>
  </si>
  <si>
    <t>13:54 - 13:55</t>
  </si>
  <si>
    <t>13:55 - 13:56</t>
  </si>
  <si>
    <t>13:56 - 13:57</t>
  </si>
  <si>
    <t>13:57 - 13:58</t>
  </si>
  <si>
    <t>13:58 - 13:59</t>
  </si>
  <si>
    <t>13:59 - 14:00</t>
  </si>
  <si>
    <t>Keresek_szama (db)</t>
  </si>
  <si>
    <t>Idoablak (óó:pp)</t>
  </si>
  <si>
    <t>Elkuldott_adat (byte)</t>
  </si>
  <si>
    <t>Hibak_szama (db)</t>
  </si>
  <si>
    <t>Egyedi_IP_kumulalt (db)</t>
  </si>
  <si>
    <t>Atlag_kesleltetes (ms)</t>
  </si>
  <si>
    <t>Az 1_OAM_Alapadatok fül értékeire lefuttatott =SORSZÁM(érték; tartomány; 0) képletek</t>
  </si>
  <si>
    <t>Egy új, Y0 nevű oszlop is kerül a végére, ahol minden egyes sorhoz bekerül a célváltozó érték (100000)</t>
  </si>
  <si>
    <t>Y0</t>
  </si>
  <si>
    <t>X1</t>
  </si>
  <si>
    <t>X2</t>
  </si>
  <si>
    <t>X3</t>
  </si>
  <si>
    <t>X4</t>
  </si>
  <si>
    <t>X5</t>
  </si>
  <si>
    <t>3_COCO_Y0_Eredmeny</t>
  </si>
  <si>
    <t>5_Inverz_COCO_Eredmeny</t>
  </si>
  <si>
    <t>Validáció</t>
  </si>
  <si>
    <t>HA(B3*C3&lt;=0; "Érvényes</t>
  </si>
  <si>
    <t>Sorszám</t>
  </si>
  <si>
    <t>Munkalap neve</t>
  </si>
  <si>
    <t>A munkalap funkciója és tartalma</t>
  </si>
  <si>
    <t>1_OAM_Alapadatok</t>
  </si>
  <si>
    <t>A nyers, perces bontású hálózati forgalmi logokból aggregált (SZUMHA és ÁTLAGHA), 10 perces időablakokat tartalmazó Objektum Attribútum Mátrix (OAM).</t>
  </si>
  <si>
    <t>4_Inverz_OAM</t>
  </si>
  <si>
    <t>Az inverz mátrixon lefuttatott COCO Y0 eredménye a validációhoz.</t>
  </si>
  <si>
    <t>6_Validacio_es_kimutatas</t>
  </si>
  <si>
    <t>A modell matematikai függvény-szimmetriájának ellenőrzéséhez (validációhoz) szükséges fordított sorszámozású mátrix (=37-Eredeti_Sorszám).</t>
  </si>
  <si>
    <t>Összefoglaló</t>
  </si>
  <si>
    <t>Összefoglaló a munkalapok elnevezéséről, funkciójáról</t>
  </si>
  <si>
    <t>0_O1-O36</t>
  </si>
  <si>
    <t>2_OAM_Rangsorolt_OAM</t>
  </si>
  <si>
    <t>A nyers adatok dimenziótlanítása. A SORSZÁM algoritmussal közös nevezőre hozott adatok a kockázati irányok figyelembevételével. Itt történik az Y0 (100 000) fiktív célváltozó hozzárendelése is.</t>
  </si>
  <si>
    <t>A COCO Y0 generált nyers output. A tény és becslés eltéréseinek (Delta) kiszámítása.</t>
  </si>
  <si>
    <t>Gyanús Objektum (ID)</t>
  </si>
  <si>
    <t>Helyezés</t>
  </si>
  <si>
    <t>Vezetői összefoglaló. Tartalmazza a validitás automatikus ellenőrzését (előjel-szorzattal), a kockázati hőtérképet (Heatmap), valamint a Naiv vs. MI alapú anomália-detektálás vizuális kontrasztját (Grafikonok).</t>
  </si>
  <si>
    <t>Ez a munkalap tartalmazza a 360 soros, percenkénti bontású naplók értékeit</t>
  </si>
  <si>
    <t>Irány</t>
  </si>
  <si>
    <t>COCO Y0: 3554201</t>
  </si>
  <si>
    <t>(35+100028.2)/(2)=50031.55</t>
  </si>
  <si>
    <t>(99969.2+35)/(2)=50002.1</t>
  </si>
  <si>
    <t>(45+35)/(2)=40</t>
  </si>
  <si>
    <t>(34+100027.2)/(2)=50030.55</t>
  </si>
  <si>
    <t>(99861.2+34)/(2)=49947.6</t>
  </si>
  <si>
    <t>(44+34)/(2)=39</t>
  </si>
  <si>
    <t>(33+100026.2)/(2)=50029.55</t>
  </si>
  <si>
    <t>(99860.2+33)/(2)=49946.6</t>
  </si>
  <si>
    <t>(32+100025.2)/(2)=50028.55</t>
  </si>
  <si>
    <t>(99859.2+32)/(2)=49945.6</t>
  </si>
  <si>
    <t>(31+100024.2)/(2)=50027.55</t>
  </si>
  <si>
    <t>(99858.2+31)/(2)=49944.6</t>
  </si>
  <si>
    <t>(30+100023.2)/(2)=50026.55</t>
  </si>
  <si>
    <t>(99857.2+30)/(2)=49943.6</t>
  </si>
  <si>
    <t>(29+100022.2)/(2)=50025.55</t>
  </si>
  <si>
    <t>(99856.2+29)/(2)=49942.6</t>
  </si>
  <si>
    <t>(28+100021.2)/(2)=50024.55</t>
  </si>
  <si>
    <t>(99855.2+28)/(2)=49941.6</t>
  </si>
  <si>
    <t>(27+100020.2)/(2)=50023.6</t>
  </si>
  <si>
    <t>(99854.2+27)/(2)=49940.6</t>
  </si>
  <si>
    <t>(26+100019.2)/(2)=50022.6</t>
  </si>
  <si>
    <t>(99853.2+26)/(2)=49939.6</t>
  </si>
  <si>
    <t>(25+100018.2)/(2)=50021.6</t>
  </si>
  <si>
    <t>(99852.2+25)/(2)=49938.6</t>
  </si>
  <si>
    <t>(24+100017.2)/(2)=50020.6</t>
  </si>
  <si>
    <t>(99851.2+24)/(2)=49937.6</t>
  </si>
  <si>
    <t>(23+100016.2)/(2)=50019.6</t>
  </si>
  <si>
    <t>(99850.2+23)/(2)=49936.6</t>
  </si>
  <si>
    <t>(22+100015.2)/(2)=50018.6</t>
  </si>
  <si>
    <t>(99849.2+22)/(2)=49935.6</t>
  </si>
  <si>
    <t>(21+100014.2)/(2)=50017.6</t>
  </si>
  <si>
    <t>(99848.2+21)/(2)=49934.6</t>
  </si>
  <si>
    <t>(20+100013.2)/(2)=50016.6</t>
  </si>
  <si>
    <t>(99847.2+20)/(2)=49933.6</t>
  </si>
  <si>
    <t>(19+100012.2)/(2)=50015.6</t>
  </si>
  <si>
    <t>(99846.2+19)/(2)=49932.6</t>
  </si>
  <si>
    <t>(18+100011.2)/(2)=50014.6</t>
  </si>
  <si>
    <t>(99845.2+18)/(2)=49931.6</t>
  </si>
  <si>
    <t>(17+100010.2)/(2)=50013.6</t>
  </si>
  <si>
    <t>(99844.2+17)/(2)=49930.6</t>
  </si>
  <si>
    <t>(16+100009.2)/(2)=50012.6</t>
  </si>
  <si>
    <t>(99843.2+16)/(2)=49929.6</t>
  </si>
  <si>
    <t>(15+100008.2)/(2)=50011.6</t>
  </si>
  <si>
    <t>(99842.2+15)/(2)=49928.6</t>
  </si>
  <si>
    <t>(14+100007.2)/(2)=50010.6</t>
  </si>
  <si>
    <t>(99841.2+14)/(2)=49927.6</t>
  </si>
  <si>
    <t>(13+100006.2)/(2)=50009.6</t>
  </si>
  <si>
    <t>(99840.2+13)/(2)=49926.6</t>
  </si>
  <si>
    <t>(12+100005.2)/(2)=50008.6</t>
  </si>
  <si>
    <t>(99839.2+12)/(2)=49925.6</t>
  </si>
  <si>
    <t>(11+100004.2)/(2)=50007.6</t>
  </si>
  <si>
    <t>(99838.2+11)/(2)=49924.6</t>
  </si>
  <si>
    <t>(10+100003.2)/(2)=50006.6</t>
  </si>
  <si>
    <t>(99837.2+10)/(2)=49923.6</t>
  </si>
  <si>
    <t>(9+100002.2)/(2)=50005.6</t>
  </si>
  <si>
    <t>(99836.2+9)/(2)=49922.6</t>
  </si>
  <si>
    <t>(8+100001.2)/(2)=50004.6</t>
  </si>
  <si>
    <t>(99835.2+8)/(2)=49921.6</t>
  </si>
  <si>
    <t>(7+100000.2)/(2)=50003.6</t>
  </si>
  <si>
    <t>(99834.2+7)/(2)=49920.6</t>
  </si>
  <si>
    <t>(6+99999.2)/(2)=50002.6</t>
  </si>
  <si>
    <t>(99833.2+6)/(2)=49919.6</t>
  </si>
  <si>
    <t>(5+99998.2)/(2)=50001.6</t>
  </si>
  <si>
    <t>(99832.2+5)/(2)=49918.6</t>
  </si>
  <si>
    <t>(4+99997.2)/(2)=50000.6</t>
  </si>
  <si>
    <t>(99831.2+4)/(2)=49917.6</t>
  </si>
  <si>
    <t>(3+99996.2)/(2)=49999.6</t>
  </si>
  <si>
    <t>(99830.2+3)/(2)=49916.6</t>
  </si>
  <si>
    <t>(2+99995.2)/(2)=49998.6</t>
  </si>
  <si>
    <t>(99829.2+2)/(2)=49915.6</t>
  </si>
  <si>
    <t>(1+99994.2)/(2)=49997.6</t>
  </si>
  <si>
    <t>(99828.2+1)/(2)=49914.6</t>
  </si>
  <si>
    <t>(0+99993.2)/(2)=49996.6</t>
  </si>
  <si>
    <t>(99827.2+0)/(2)=49913.6</t>
  </si>
  <si>
    <r>
      <t>A futtatás idôtartama: </t>
    </r>
    <r>
      <rPr>
        <b/>
        <sz val="9"/>
        <color rgb="FF333333"/>
        <rFont val="Verdana"/>
        <family val="2"/>
        <charset val="238"/>
      </rPr>
      <t>0.22 mp (0 p)</t>
    </r>
  </si>
  <si>
    <t>COCO Y0: 3442873</t>
  </si>
  <si>
    <t>(35+142)/(2)=88.5</t>
  </si>
  <si>
    <t>(99866.8+99925.8)/(2)=99896.35</t>
  </si>
  <si>
    <t>(34+141)/(2)=87.5</t>
  </si>
  <si>
    <t>(99865.8+99924.8)/(2)=99895.35</t>
  </si>
  <si>
    <t>(33+140)/(2)=86.5</t>
  </si>
  <si>
    <t>(99864.8+99923.8)/(2)=99894.35</t>
  </si>
  <si>
    <t>(32+139)/(2)=85.5</t>
  </si>
  <si>
    <t>(99863.8+99922.8)/(2)=99893.35</t>
  </si>
  <si>
    <t>(31+138)/(2)=84.5</t>
  </si>
  <si>
    <t>(99862.8+99921.8)/(2)=99892.35</t>
  </si>
  <si>
    <t>(30+137)/(2)=83.5</t>
  </si>
  <si>
    <t>(99861.8+99920.8)/(2)=99891.35</t>
  </si>
  <si>
    <t>(29+136)/(2)=82.5</t>
  </si>
  <si>
    <t>(99860.8+99919.8)/(2)=99890.35</t>
  </si>
  <si>
    <t>(28+135)/(2)=81.5</t>
  </si>
  <si>
    <t>(99859.8+99918.8)/(2)=99889.35</t>
  </si>
  <si>
    <t>(27+134)/(2)=80.5</t>
  </si>
  <si>
    <t>(99858.8+99917.8)/(2)=99888.35</t>
  </si>
  <si>
    <t>(26+133)/(2)=79.5</t>
  </si>
  <si>
    <t>(99857.8+99916.8)/(2)=99887.35</t>
  </si>
  <si>
    <t>(25+132)/(2)=78.5</t>
  </si>
  <si>
    <t>(99856.8+99915.8)/(2)=99886.35</t>
  </si>
  <si>
    <t>(24+131)/(2)=77.5</t>
  </si>
  <si>
    <t>(99855.8+99914.8)/(2)=99885.35</t>
  </si>
  <si>
    <t>(23+130)/(2)=76.5</t>
  </si>
  <si>
    <t>(99854.8+99913.8)/(2)=99884.35</t>
  </si>
  <si>
    <t>(22+129)/(2)=75.5</t>
  </si>
  <si>
    <t>(99853.8+99912.8)/(2)=99883.35</t>
  </si>
  <si>
    <t>(21+128)/(2)=74.5</t>
  </si>
  <si>
    <t>(99852.8+99911.8)/(2)=99882.35</t>
  </si>
  <si>
    <t>(20+127)/(2)=73.5</t>
  </si>
  <si>
    <t>(99851.8+99910.8)/(2)=99881.35</t>
  </si>
  <si>
    <t>(19+126)/(2)=72.5</t>
  </si>
  <si>
    <t>(99850.8+99909.8)/(2)=99880.35</t>
  </si>
  <si>
    <t>(18+125)/(2)=71.5</t>
  </si>
  <si>
    <t>(99849.8+99908.8)/(2)=99879.35</t>
  </si>
  <si>
    <t>(17+124)/(2)=70.5</t>
  </si>
  <si>
    <t>(99848.8+99907.8)/(2)=99878.35</t>
  </si>
  <si>
    <t>(16+123)/(2)=69.5</t>
  </si>
  <si>
    <t>(99847.8+99906.8)/(2)=99877.35</t>
  </si>
  <si>
    <t>(15+122)/(2)=68.5</t>
  </si>
  <si>
    <t>(99846.8+99905.8)/(2)=99876.35</t>
  </si>
  <si>
    <t>(14+121)/(2)=67.5</t>
  </si>
  <si>
    <t>(99845.8+99904.8)/(2)=99875.35</t>
  </si>
  <si>
    <t>(13+120)/(2)=66.5</t>
  </si>
  <si>
    <t>(99844.8+99903.8)/(2)=99874.35</t>
  </si>
  <si>
    <t>(12+119)/(2)=65.5</t>
  </si>
  <si>
    <t>(99843.8+99902.8)/(2)=99873.35</t>
  </si>
  <si>
    <t>(11+118)/(2)=64.5</t>
  </si>
  <si>
    <t>(99842.8+99901.8)/(2)=99872.35</t>
  </si>
  <si>
    <t>(10+117)/(2)=63.5</t>
  </si>
  <si>
    <t>(99841.8+99900.8)/(2)=99871.35</t>
  </si>
  <si>
    <t>(9+116)/(2)=62.5</t>
  </si>
  <si>
    <t>(99840.8+99899.8)/(2)=99870.35</t>
  </si>
  <si>
    <t>(8+115)/(2)=61.5</t>
  </si>
  <si>
    <t>(99839.8+99898.8)/(2)=99869.35</t>
  </si>
  <si>
    <t>(7+114)/(2)=60.5</t>
  </si>
  <si>
    <t>(99838.8+99897.8)/(2)=99868.35</t>
  </si>
  <si>
    <t>(6+113)/(2)=59.5</t>
  </si>
  <si>
    <t>(99837.8+99896.8)/(2)=99867.35</t>
  </si>
  <si>
    <t>(5+112)/(2)=58.5</t>
  </si>
  <si>
    <t>(99836.8+99895.8)/(2)=99866.35</t>
  </si>
  <si>
    <t>(4+111)/(2)=57.5</t>
  </si>
  <si>
    <t>(99835.8+99894.8)/(2)=99865.35</t>
  </si>
  <si>
    <t>(3+110)/(2)=56.5</t>
  </si>
  <si>
    <t>(99834.8+99893.8)/(2)=99864.35</t>
  </si>
  <si>
    <t>(2+109)/(2)=55.5</t>
  </si>
  <si>
    <t>(99833.8+99892.8)/(2)=99863.35</t>
  </si>
  <si>
    <t>(1+108)/(2)=54.5</t>
  </si>
  <si>
    <t>(99832.8+99881.8)/(2)=99857.35</t>
  </si>
  <si>
    <t>(99831.8+99880.8)/(2)=99856.35</t>
  </si>
  <si>
    <r>
      <t>A futtatás idôtartama: </t>
    </r>
    <r>
      <rPr>
        <b/>
        <sz val="9"/>
        <color rgb="FF333333"/>
        <rFont val="Verdana"/>
        <family val="2"/>
        <charset val="238"/>
      </rPr>
      <t>0.08 mp (0 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</si>
</sst>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Calibri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8"/>
      <color rgb="FF000000"/>
      <name val="Verdana"/>
      <family val="2"/>
      <charset val="238"/>
    </font>
    <font>
      <b/>
      <sz val="8"/>
      <color rgb="FF000000"/>
      <name val="Verdana"/>
      <family val="2"/>
      <charset val="238"/>
    </font>
    <font>
      <b/>
      <sz val="7"/>
      <color rgb="FFFFFFFF"/>
      <name val="Verdana"/>
      <family val="2"/>
      <charset val="238"/>
    </font>
    <font>
      <sz val="7"/>
      <color rgb="FF333333"/>
      <name val="Verdana"/>
      <family val="2"/>
      <charset val="238"/>
    </font>
    <font>
      <sz val="10"/>
      <color rgb="FF333333"/>
      <name val="Verdana"/>
      <family val="2"/>
      <charset val="238"/>
    </font>
    <font>
      <sz val="9"/>
      <color rgb="FF333333"/>
      <name val="Verdana"/>
      <family val="2"/>
      <charset val="238"/>
    </font>
    <font>
      <b/>
      <sz val="9"/>
      <color rgb="FF333333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Google Sans Text"/>
    </font>
    <font>
      <b/>
      <sz val="11"/>
      <color rgb="FFFF0000"/>
      <name val="Google Sans Text"/>
      <charset val="238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2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22262B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9" fillId="0" borderId="0" xfId="1"/>
    <xf numFmtId="0" fontId="7" fillId="0" borderId="0" xfId="0" applyFont="1"/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0" fontId="14" fillId="0" borderId="0" xfId="0" applyFont="1"/>
    <xf numFmtId="1" fontId="14" fillId="0" borderId="0" xfId="0" applyNumberFormat="1" applyFont="1"/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2" fillId="0" borderId="0" xfId="0" applyFont="1" applyAlignment="1">
      <alignment horizontal="center"/>
    </xf>
    <xf numFmtId="0" fontId="14" fillId="6" borderId="3" xfId="0" applyFont="1" applyFill="1" applyBorder="1" applyAlignment="1">
      <alignment horizontal="left" vertical="center" indent="2"/>
    </xf>
    <xf numFmtId="0" fontId="14" fillId="6" borderId="4" xfId="0" applyFont="1" applyFill="1" applyBorder="1" applyAlignment="1">
      <alignment horizontal="left" vertical="center" indent="2"/>
    </xf>
    <xf numFmtId="0" fontId="14" fillId="6" borderId="5" xfId="0" applyFont="1" applyFill="1" applyBorder="1" applyAlignment="1">
      <alignment horizontal="left" vertical="center" indent="2"/>
    </xf>
    <xf numFmtId="1" fontId="0" fillId="0" borderId="0" xfId="0" applyNumberFormat="1"/>
    <xf numFmtId="0" fontId="0" fillId="0" borderId="0" xfId="0" applyAlignment="1">
      <alignment wrapText="1"/>
    </xf>
    <xf numFmtId="0" fontId="0" fillId="0" borderId="14" xfId="0" applyBorder="1"/>
    <xf numFmtId="0" fontId="0" fillId="0" borderId="15" xfId="0" applyBorder="1" applyAlignment="1">
      <alignment wrapText="1"/>
    </xf>
    <xf numFmtId="0" fontId="0" fillId="0" borderId="18" xfId="0" applyBorder="1"/>
    <xf numFmtId="0" fontId="0" fillId="0" borderId="19" xfId="0" applyBorder="1" applyAlignment="1">
      <alignment wrapText="1"/>
    </xf>
    <xf numFmtId="0" fontId="0" fillId="0" borderId="10" xfId="0" applyBorder="1"/>
    <xf numFmtId="0" fontId="0" fillId="0" borderId="13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4" xfId="0" applyBorder="1" applyAlignment="1">
      <alignment horizontal="left"/>
    </xf>
    <xf numFmtId="0" fontId="0" fillId="6" borderId="6" xfId="0" applyFill="1" applyBorder="1"/>
    <xf numFmtId="0" fontId="15" fillId="6" borderId="7" xfId="0" applyFont="1" applyFill="1" applyBorder="1" applyAlignment="1">
      <alignment horizontal="center"/>
    </xf>
    <xf numFmtId="0" fontId="15" fillId="6" borderId="8" xfId="0" applyFont="1" applyFill="1" applyBorder="1" applyAlignment="1">
      <alignment horizontal="center"/>
    </xf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15" fillId="6" borderId="0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0" fillId="6" borderId="8" xfId="0" applyFill="1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16" fillId="5" borderId="0" xfId="0" applyFont="1" applyFill="1" applyAlignment="1">
      <alignment horizontal="center"/>
    </xf>
    <xf numFmtId="164" fontId="0" fillId="0" borderId="0" xfId="0" applyNumberFormat="1"/>
    <xf numFmtId="164" fontId="0" fillId="0" borderId="0" xfId="0" applyNumberFormat="1" applyBorder="1"/>
  </cellXfs>
  <cellStyles count="2">
    <cellStyle name="Hivatkozás" xfId="1" builtinId="8"/>
    <cellStyle name="Normál" xfId="0" builtinId="0"/>
  </cellStyles>
  <dxfs count="6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bottom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Kockázat becslés - Szimmetria vizsgálat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Becslés</c:v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cat>
            <c:strRef>
              <c:f>'6_Validacio_es_Kimutatas'!$A$3:$A$38</c:f>
              <c:strCache>
                <c:ptCount val="36"/>
                <c:pt idx="0">
                  <c:v>O1</c:v>
                </c:pt>
                <c:pt idx="1">
                  <c:v>O2</c:v>
                </c:pt>
                <c:pt idx="2">
                  <c:v>O3</c:v>
                </c:pt>
                <c:pt idx="3">
                  <c:v>O4</c:v>
                </c:pt>
                <c:pt idx="4">
                  <c:v>O5</c:v>
                </c:pt>
                <c:pt idx="5">
                  <c:v>O6</c:v>
                </c:pt>
                <c:pt idx="6">
                  <c:v>O7</c:v>
                </c:pt>
                <c:pt idx="7">
                  <c:v>O8</c:v>
                </c:pt>
                <c:pt idx="8">
                  <c:v>O9</c:v>
                </c:pt>
                <c:pt idx="9">
                  <c:v>O10</c:v>
                </c:pt>
                <c:pt idx="10">
                  <c:v>O11</c:v>
                </c:pt>
                <c:pt idx="11">
                  <c:v>O12</c:v>
                </c:pt>
                <c:pt idx="12">
                  <c:v>O13</c:v>
                </c:pt>
                <c:pt idx="13">
                  <c:v>O14</c:v>
                </c:pt>
                <c:pt idx="14">
                  <c:v>O15</c:v>
                </c:pt>
                <c:pt idx="15">
                  <c:v>O16</c:v>
                </c:pt>
                <c:pt idx="16">
                  <c:v>O17</c:v>
                </c:pt>
                <c:pt idx="17">
                  <c:v>O18</c:v>
                </c:pt>
                <c:pt idx="18">
                  <c:v>O19</c:v>
                </c:pt>
                <c:pt idx="19">
                  <c:v>O20</c:v>
                </c:pt>
                <c:pt idx="20">
                  <c:v>O21</c:v>
                </c:pt>
                <c:pt idx="21">
                  <c:v>O22</c:v>
                </c:pt>
                <c:pt idx="22">
                  <c:v>O23</c:v>
                </c:pt>
                <c:pt idx="23">
                  <c:v>O24</c:v>
                </c:pt>
                <c:pt idx="24">
                  <c:v>O25</c:v>
                </c:pt>
                <c:pt idx="25">
                  <c:v>O26</c:v>
                </c:pt>
                <c:pt idx="26">
                  <c:v>O27</c:v>
                </c:pt>
                <c:pt idx="27">
                  <c:v>O28</c:v>
                </c:pt>
                <c:pt idx="28">
                  <c:v>O29</c:v>
                </c:pt>
                <c:pt idx="29">
                  <c:v>O30</c:v>
                </c:pt>
                <c:pt idx="30">
                  <c:v>O31</c:v>
                </c:pt>
                <c:pt idx="31">
                  <c:v>O32</c:v>
                </c:pt>
                <c:pt idx="32">
                  <c:v>O33</c:v>
                </c:pt>
                <c:pt idx="33">
                  <c:v>O34</c:v>
                </c:pt>
                <c:pt idx="34">
                  <c:v>O35</c:v>
                </c:pt>
                <c:pt idx="35">
                  <c:v>O36</c:v>
                </c:pt>
              </c:strCache>
            </c:strRef>
          </c:cat>
          <c:val>
            <c:numRef>
              <c:f>'6_Validacio_es_Kimutatas'!$B$3:$B$38</c:f>
              <c:numCache>
                <c:formatCode>0.0</c:formatCode>
                <c:ptCount val="36"/>
                <c:pt idx="0">
                  <c:v>80.8</c:v>
                </c:pt>
                <c:pt idx="1">
                  <c:v>69.8</c:v>
                </c:pt>
                <c:pt idx="2">
                  <c:v>52.8</c:v>
                </c:pt>
                <c:pt idx="3">
                  <c:v>34.799999999999997</c:v>
                </c:pt>
                <c:pt idx="4">
                  <c:v>10.8</c:v>
                </c:pt>
                <c:pt idx="5">
                  <c:v>-9.1999999999999993</c:v>
                </c:pt>
                <c:pt idx="6">
                  <c:v>-28.2</c:v>
                </c:pt>
                <c:pt idx="7">
                  <c:v>-41.2</c:v>
                </c:pt>
                <c:pt idx="8">
                  <c:v>-62.1</c:v>
                </c:pt>
                <c:pt idx="9">
                  <c:v>-69.099999999999994</c:v>
                </c:pt>
                <c:pt idx="10">
                  <c:v>-76.099999999999994</c:v>
                </c:pt>
                <c:pt idx="11">
                  <c:v>-67.099999999999994</c:v>
                </c:pt>
                <c:pt idx="12">
                  <c:v>-52.1</c:v>
                </c:pt>
                <c:pt idx="13">
                  <c:v>-52.1</c:v>
                </c:pt>
                <c:pt idx="14">
                  <c:v>-34.200000000000003</c:v>
                </c:pt>
                <c:pt idx="15">
                  <c:v>-11.2</c:v>
                </c:pt>
                <c:pt idx="16">
                  <c:v>-69.099999999999994</c:v>
                </c:pt>
                <c:pt idx="17">
                  <c:v>12.8</c:v>
                </c:pt>
                <c:pt idx="18">
                  <c:v>37.799999999999997</c:v>
                </c:pt>
                <c:pt idx="19">
                  <c:v>51.8</c:v>
                </c:pt>
                <c:pt idx="20">
                  <c:v>71.8</c:v>
                </c:pt>
                <c:pt idx="21">
                  <c:v>82.8</c:v>
                </c:pt>
                <c:pt idx="22">
                  <c:v>89.8</c:v>
                </c:pt>
                <c:pt idx="23">
                  <c:v>67.8</c:v>
                </c:pt>
                <c:pt idx="24">
                  <c:v>-22.7</c:v>
                </c:pt>
                <c:pt idx="25">
                  <c:v>46.8</c:v>
                </c:pt>
                <c:pt idx="26">
                  <c:v>31.8</c:v>
                </c:pt>
                <c:pt idx="27">
                  <c:v>12.8</c:v>
                </c:pt>
                <c:pt idx="28">
                  <c:v>-8.1999999999999993</c:v>
                </c:pt>
                <c:pt idx="29">
                  <c:v>-24.2</c:v>
                </c:pt>
                <c:pt idx="30">
                  <c:v>-41.2</c:v>
                </c:pt>
                <c:pt idx="31">
                  <c:v>-71.099999999999994</c:v>
                </c:pt>
                <c:pt idx="32">
                  <c:v>-44.2</c:v>
                </c:pt>
                <c:pt idx="33">
                  <c:v>-13.2</c:v>
                </c:pt>
                <c:pt idx="34">
                  <c:v>14.8</c:v>
                </c:pt>
                <c:pt idx="35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F-4B64-BA54-40E64DFD49E1}"/>
            </c:ext>
          </c:extLst>
        </c:ser>
        <c:ser>
          <c:idx val="1"/>
          <c:order val="1"/>
          <c:tx>
            <c:v>Inverz becslés</c:v>
          </c:tx>
          <c:spPr>
            <a:ln w="317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5"/>
              </a:solidFill>
              <a:ln>
                <a:noFill/>
              </a:ln>
              <a:effectLst/>
            </c:spPr>
          </c:marker>
          <c:cat>
            <c:strRef>
              <c:f>'6_Validacio_es_Kimutatas'!$A$3:$A$38</c:f>
              <c:strCache>
                <c:ptCount val="36"/>
                <c:pt idx="0">
                  <c:v>O1</c:v>
                </c:pt>
                <c:pt idx="1">
                  <c:v>O2</c:v>
                </c:pt>
                <c:pt idx="2">
                  <c:v>O3</c:v>
                </c:pt>
                <c:pt idx="3">
                  <c:v>O4</c:v>
                </c:pt>
                <c:pt idx="4">
                  <c:v>O5</c:v>
                </c:pt>
                <c:pt idx="5">
                  <c:v>O6</c:v>
                </c:pt>
                <c:pt idx="6">
                  <c:v>O7</c:v>
                </c:pt>
                <c:pt idx="7">
                  <c:v>O8</c:v>
                </c:pt>
                <c:pt idx="8">
                  <c:v>O9</c:v>
                </c:pt>
                <c:pt idx="9">
                  <c:v>O10</c:v>
                </c:pt>
                <c:pt idx="10">
                  <c:v>O11</c:v>
                </c:pt>
                <c:pt idx="11">
                  <c:v>O12</c:v>
                </c:pt>
                <c:pt idx="12">
                  <c:v>O13</c:v>
                </c:pt>
                <c:pt idx="13">
                  <c:v>O14</c:v>
                </c:pt>
                <c:pt idx="14">
                  <c:v>O15</c:v>
                </c:pt>
                <c:pt idx="15">
                  <c:v>O16</c:v>
                </c:pt>
                <c:pt idx="16">
                  <c:v>O17</c:v>
                </c:pt>
                <c:pt idx="17">
                  <c:v>O18</c:v>
                </c:pt>
                <c:pt idx="18">
                  <c:v>O19</c:v>
                </c:pt>
                <c:pt idx="19">
                  <c:v>O20</c:v>
                </c:pt>
                <c:pt idx="20">
                  <c:v>O21</c:v>
                </c:pt>
                <c:pt idx="21">
                  <c:v>O22</c:v>
                </c:pt>
                <c:pt idx="22">
                  <c:v>O23</c:v>
                </c:pt>
                <c:pt idx="23">
                  <c:v>O24</c:v>
                </c:pt>
                <c:pt idx="24">
                  <c:v>O25</c:v>
                </c:pt>
                <c:pt idx="25">
                  <c:v>O26</c:v>
                </c:pt>
                <c:pt idx="26">
                  <c:v>O27</c:v>
                </c:pt>
                <c:pt idx="27">
                  <c:v>O28</c:v>
                </c:pt>
                <c:pt idx="28">
                  <c:v>O29</c:v>
                </c:pt>
                <c:pt idx="29">
                  <c:v>O30</c:v>
                </c:pt>
                <c:pt idx="30">
                  <c:v>O31</c:v>
                </c:pt>
                <c:pt idx="31">
                  <c:v>O32</c:v>
                </c:pt>
                <c:pt idx="32">
                  <c:v>O33</c:v>
                </c:pt>
                <c:pt idx="33">
                  <c:v>O34</c:v>
                </c:pt>
                <c:pt idx="34">
                  <c:v>O35</c:v>
                </c:pt>
                <c:pt idx="35">
                  <c:v>O36</c:v>
                </c:pt>
              </c:strCache>
            </c:strRef>
          </c:cat>
          <c:val>
            <c:numRef>
              <c:f>'6_Validacio_es_Kimutatas'!$C$3:$C$38</c:f>
              <c:numCache>
                <c:formatCode>0.0</c:formatCode>
                <c:ptCount val="36"/>
                <c:pt idx="0">
                  <c:v>-80.900000000000006</c:v>
                </c:pt>
                <c:pt idx="1">
                  <c:v>-69.900000000000006</c:v>
                </c:pt>
                <c:pt idx="2">
                  <c:v>-52.9</c:v>
                </c:pt>
                <c:pt idx="3">
                  <c:v>-34.799999999999997</c:v>
                </c:pt>
                <c:pt idx="4">
                  <c:v>-10.8</c:v>
                </c:pt>
                <c:pt idx="5">
                  <c:v>9.1999999999999993</c:v>
                </c:pt>
                <c:pt idx="6">
                  <c:v>28.2</c:v>
                </c:pt>
                <c:pt idx="7">
                  <c:v>41.2</c:v>
                </c:pt>
                <c:pt idx="8">
                  <c:v>62.2</c:v>
                </c:pt>
                <c:pt idx="9">
                  <c:v>69.2</c:v>
                </c:pt>
                <c:pt idx="10">
                  <c:v>76.2</c:v>
                </c:pt>
                <c:pt idx="11">
                  <c:v>67.2</c:v>
                </c:pt>
                <c:pt idx="12">
                  <c:v>52.2</c:v>
                </c:pt>
                <c:pt idx="13">
                  <c:v>52.2</c:v>
                </c:pt>
                <c:pt idx="14">
                  <c:v>34.200000000000003</c:v>
                </c:pt>
                <c:pt idx="15">
                  <c:v>11.2</c:v>
                </c:pt>
                <c:pt idx="16">
                  <c:v>69.2</c:v>
                </c:pt>
                <c:pt idx="17">
                  <c:v>-12.8</c:v>
                </c:pt>
                <c:pt idx="18">
                  <c:v>-37.799999999999997</c:v>
                </c:pt>
                <c:pt idx="19">
                  <c:v>-51.9</c:v>
                </c:pt>
                <c:pt idx="20">
                  <c:v>-71.900000000000006</c:v>
                </c:pt>
                <c:pt idx="21">
                  <c:v>-82.9</c:v>
                </c:pt>
                <c:pt idx="22">
                  <c:v>-89.9</c:v>
                </c:pt>
                <c:pt idx="23">
                  <c:v>-67.900000000000006</c:v>
                </c:pt>
                <c:pt idx="24">
                  <c:v>22.7</c:v>
                </c:pt>
                <c:pt idx="25">
                  <c:v>-46.9</c:v>
                </c:pt>
                <c:pt idx="26">
                  <c:v>-31.8</c:v>
                </c:pt>
                <c:pt idx="27">
                  <c:v>-12.8</c:v>
                </c:pt>
                <c:pt idx="28">
                  <c:v>8.1999999999999993</c:v>
                </c:pt>
                <c:pt idx="29">
                  <c:v>24.2</c:v>
                </c:pt>
                <c:pt idx="30">
                  <c:v>41.2</c:v>
                </c:pt>
                <c:pt idx="31">
                  <c:v>71.2</c:v>
                </c:pt>
                <c:pt idx="32">
                  <c:v>44.2</c:v>
                </c:pt>
                <c:pt idx="33">
                  <c:v>13.2</c:v>
                </c:pt>
                <c:pt idx="34">
                  <c:v>-14.8</c:v>
                </c:pt>
                <c:pt idx="35">
                  <c:v>-25.8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F-4B64-BA54-40E64DFD4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>
              <a:solidFill>
                <a:schemeClr val="dk1">
                  <a:lumMod val="35000"/>
                  <a:lumOff val="65000"/>
                </a:schemeClr>
              </a:solidFill>
              <a:prstDash val="dash"/>
            </a:ln>
            <a:effectLst/>
          </c:spPr>
        </c:hiLowLines>
        <c:marker val="1"/>
        <c:smooth val="0"/>
        <c:axId val="383022768"/>
        <c:axId val="143979648"/>
      </c:lineChart>
      <c:catAx>
        <c:axId val="383022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X - tengely</a:t>
                </a:r>
                <a:r>
                  <a:rPr lang="hu-HU" baseline="0"/>
                  <a:t>: </a:t>
                </a:r>
                <a:r>
                  <a:rPr lang="hu-HU" sz="900" b="0" i="0" u="none" strike="noStrike" baseline="0">
                    <a:effectLst/>
                  </a:rPr>
                  <a:t>Vizsgált időablakok (O1 - O36)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43979648"/>
        <c:crosses val="autoZero"/>
        <c:auto val="1"/>
        <c:lblAlgn val="ctr"/>
        <c:lblOffset val="100"/>
        <c:noMultiLvlLbl val="0"/>
      </c:catAx>
      <c:valAx>
        <c:axId val="14397964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b="0" i="0">
                    <a:effectLst/>
                  </a:rPr>
                  <a:t>Delta érték (Kockázati eltérés)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3022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Anomáliák</a:t>
            </a:r>
            <a:r>
              <a:rPr lang="hu-HU" baseline="0"/>
              <a:t> jelzése (minden pozitív értékű oszlop gyanús)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'6_Validacio_es_Kimutatas'!$B$1:$B$2</c:f>
              <c:strCache>
                <c:ptCount val="2"/>
                <c:pt idx="0">
                  <c:v>3_COCO_Y0_Eredmeny</c:v>
                </c:pt>
                <c:pt idx="1">
                  <c:v>Delta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'6_Validacio_es_Kimutatas'!$A$3:$A$38</c:f>
              <c:strCache>
                <c:ptCount val="36"/>
                <c:pt idx="0">
                  <c:v>O1</c:v>
                </c:pt>
                <c:pt idx="1">
                  <c:v>O2</c:v>
                </c:pt>
                <c:pt idx="2">
                  <c:v>O3</c:v>
                </c:pt>
                <c:pt idx="3">
                  <c:v>O4</c:v>
                </c:pt>
                <c:pt idx="4">
                  <c:v>O5</c:v>
                </c:pt>
                <c:pt idx="5">
                  <c:v>O6</c:v>
                </c:pt>
                <c:pt idx="6">
                  <c:v>O7</c:v>
                </c:pt>
                <c:pt idx="7">
                  <c:v>O8</c:v>
                </c:pt>
                <c:pt idx="8">
                  <c:v>O9</c:v>
                </c:pt>
                <c:pt idx="9">
                  <c:v>O10</c:v>
                </c:pt>
                <c:pt idx="10">
                  <c:v>O11</c:v>
                </c:pt>
                <c:pt idx="11">
                  <c:v>O12</c:v>
                </c:pt>
                <c:pt idx="12">
                  <c:v>O13</c:v>
                </c:pt>
                <c:pt idx="13">
                  <c:v>O14</c:v>
                </c:pt>
                <c:pt idx="14">
                  <c:v>O15</c:v>
                </c:pt>
                <c:pt idx="15">
                  <c:v>O16</c:v>
                </c:pt>
                <c:pt idx="16">
                  <c:v>O17</c:v>
                </c:pt>
                <c:pt idx="17">
                  <c:v>O18</c:v>
                </c:pt>
                <c:pt idx="18">
                  <c:v>O19</c:v>
                </c:pt>
                <c:pt idx="19">
                  <c:v>O20</c:v>
                </c:pt>
                <c:pt idx="20">
                  <c:v>O21</c:v>
                </c:pt>
                <c:pt idx="21">
                  <c:v>O22</c:v>
                </c:pt>
                <c:pt idx="22">
                  <c:v>O23</c:v>
                </c:pt>
                <c:pt idx="23">
                  <c:v>O24</c:v>
                </c:pt>
                <c:pt idx="24">
                  <c:v>O25</c:v>
                </c:pt>
                <c:pt idx="25">
                  <c:v>O26</c:v>
                </c:pt>
                <c:pt idx="26">
                  <c:v>O27</c:v>
                </c:pt>
                <c:pt idx="27">
                  <c:v>O28</c:v>
                </c:pt>
                <c:pt idx="28">
                  <c:v>O29</c:v>
                </c:pt>
                <c:pt idx="29">
                  <c:v>O30</c:v>
                </c:pt>
                <c:pt idx="30">
                  <c:v>O31</c:v>
                </c:pt>
                <c:pt idx="31">
                  <c:v>O32</c:v>
                </c:pt>
                <c:pt idx="32">
                  <c:v>O33</c:v>
                </c:pt>
                <c:pt idx="33">
                  <c:v>O34</c:v>
                </c:pt>
                <c:pt idx="34">
                  <c:v>O35</c:v>
                </c:pt>
                <c:pt idx="35">
                  <c:v>O36</c:v>
                </c:pt>
              </c:strCache>
            </c:strRef>
          </c:cat>
          <c:val>
            <c:numRef>
              <c:f>'6_Validacio_es_Kimutatas'!$B$3:$B$38</c:f>
              <c:numCache>
                <c:formatCode>0.0</c:formatCode>
                <c:ptCount val="36"/>
                <c:pt idx="0">
                  <c:v>80.8</c:v>
                </c:pt>
                <c:pt idx="1">
                  <c:v>69.8</c:v>
                </c:pt>
                <c:pt idx="2">
                  <c:v>52.8</c:v>
                </c:pt>
                <c:pt idx="3">
                  <c:v>34.799999999999997</c:v>
                </c:pt>
                <c:pt idx="4">
                  <c:v>10.8</c:v>
                </c:pt>
                <c:pt idx="5">
                  <c:v>-9.1999999999999993</c:v>
                </c:pt>
                <c:pt idx="6">
                  <c:v>-28.2</c:v>
                </c:pt>
                <c:pt idx="7">
                  <c:v>-41.2</c:v>
                </c:pt>
                <c:pt idx="8">
                  <c:v>-62.1</c:v>
                </c:pt>
                <c:pt idx="9">
                  <c:v>-69.099999999999994</c:v>
                </c:pt>
                <c:pt idx="10">
                  <c:v>-76.099999999999994</c:v>
                </c:pt>
                <c:pt idx="11">
                  <c:v>-67.099999999999994</c:v>
                </c:pt>
                <c:pt idx="12">
                  <c:v>-52.1</c:v>
                </c:pt>
                <c:pt idx="13">
                  <c:v>-52.1</c:v>
                </c:pt>
                <c:pt idx="14">
                  <c:v>-34.200000000000003</c:v>
                </c:pt>
                <c:pt idx="15">
                  <c:v>-11.2</c:v>
                </c:pt>
                <c:pt idx="16">
                  <c:v>-69.099999999999994</c:v>
                </c:pt>
                <c:pt idx="17">
                  <c:v>12.8</c:v>
                </c:pt>
                <c:pt idx="18">
                  <c:v>37.799999999999997</c:v>
                </c:pt>
                <c:pt idx="19">
                  <c:v>51.8</c:v>
                </c:pt>
                <c:pt idx="20">
                  <c:v>71.8</c:v>
                </c:pt>
                <c:pt idx="21">
                  <c:v>82.8</c:v>
                </c:pt>
                <c:pt idx="22">
                  <c:v>89.8</c:v>
                </c:pt>
                <c:pt idx="23">
                  <c:v>67.8</c:v>
                </c:pt>
                <c:pt idx="24">
                  <c:v>-22.7</c:v>
                </c:pt>
                <c:pt idx="25">
                  <c:v>46.8</c:v>
                </c:pt>
                <c:pt idx="26">
                  <c:v>31.8</c:v>
                </c:pt>
                <c:pt idx="27">
                  <c:v>12.8</c:v>
                </c:pt>
                <c:pt idx="28">
                  <c:v>-8.1999999999999993</c:v>
                </c:pt>
                <c:pt idx="29">
                  <c:v>-24.2</c:v>
                </c:pt>
                <c:pt idx="30">
                  <c:v>-41.2</c:v>
                </c:pt>
                <c:pt idx="31">
                  <c:v>-71.099999999999994</c:v>
                </c:pt>
                <c:pt idx="32">
                  <c:v>-44.2</c:v>
                </c:pt>
                <c:pt idx="33">
                  <c:v>-13.2</c:v>
                </c:pt>
                <c:pt idx="34">
                  <c:v>14.8</c:v>
                </c:pt>
                <c:pt idx="35">
                  <c:v>25.8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3-4291-9E89-D2D34422E20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27632816"/>
        <c:axId val="728233568"/>
      </c:barChart>
      <c:catAx>
        <c:axId val="727632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200" b="1" i="0" baseline="0">
                    <a:effectLst/>
                  </a:rPr>
                  <a:t>X - tengely: </a:t>
                </a:r>
                <a:r>
                  <a:rPr lang="hu-HU" sz="1200" b="0" i="0" baseline="0">
                    <a:effectLst/>
                  </a:rPr>
                  <a:t>Vizsgált időablakok (O1 - O36)</a:t>
                </a:r>
                <a:endParaRPr lang="hu-HU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28233568"/>
        <c:crosses val="autoZero"/>
        <c:auto val="1"/>
        <c:lblAlgn val="ctr"/>
        <c:lblOffset val="100"/>
        <c:noMultiLvlLbl val="0"/>
      </c:catAx>
      <c:valAx>
        <c:axId val="7282335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200" b="1" i="0" baseline="0">
                    <a:effectLst/>
                  </a:rPr>
                  <a:t>Y- Tengely: </a:t>
                </a:r>
                <a:r>
                  <a:rPr lang="hu-HU" sz="1200" b="0" i="0" baseline="0">
                    <a:effectLst/>
                  </a:rPr>
                  <a:t>Delta érték (Kockázati eltérés)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1" i="0" u="none" strike="noStrike" kern="1200" baseline="0">
                  <a:solidFill>
                    <a:sysClr val="windowText" lastClr="000000">
                      <a:lumMod val="75000"/>
                      <a:lumOff val="2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" sourceLinked="1"/>
        <c:majorTickMark val="none"/>
        <c:minorTickMark val="none"/>
        <c:tickLblPos val="nextTo"/>
        <c:crossAx val="727632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76200</xdr:colOff>
      <xdr:row>3</xdr:row>
      <xdr:rowOff>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BEAECE93-7E25-4F27-AB44-C716A9F1B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9050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63B3239B-BF6B-4B67-91A0-AC98F5082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1374961</xdr:colOff>
      <xdr:row>10</xdr:row>
      <xdr:rowOff>15967</xdr:rowOff>
    </xdr:from>
    <xdr:to>
      <xdr:col>15</xdr:col>
      <xdr:colOff>56029</xdr:colOff>
      <xdr:row>30</xdr:row>
      <xdr:rowOff>78441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9CB37E-561A-4DC6-808B-CBE7DD8C7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1372719</xdr:colOff>
      <xdr:row>31</xdr:row>
      <xdr:rowOff>12325</xdr:rowOff>
    </xdr:from>
    <xdr:to>
      <xdr:col>15</xdr:col>
      <xdr:colOff>67234</xdr:colOff>
      <xdr:row>56</xdr:row>
      <xdr:rowOff>22412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9002049-D718-4D3D-A481-72FCD5139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109BA8-FFDB-4A64-91CA-EC3ECCA94B06}" name="Táblázat1" displayName="Táblázat1" ref="A1:B9" totalsRowShown="0" headerRowDxfId="5" headerRowBorderDxfId="4" tableBorderDxfId="3" totalsRowBorderDxfId="2">
  <autoFilter ref="A1:B9" xr:uid="{978D773D-89E5-4CE2-BA00-4454B3F9D297}"/>
  <tableColumns count="2">
    <tableColumn id="2" xr3:uid="{C9D121CA-60A8-4E32-8CA3-13BA4B5DD198}" name="Munkalap neve" dataDxfId="1"/>
    <tableColumn id="3" xr3:uid="{665B65F5-F04C-4A49-8123-920F39F4AF79}" name="A munkalap funkciója és tartalma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iau.my-x.hu/myx-free/coco/test/355420120260315214510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miau.my-x.hu/myx-free/coco/test/344287320260315214601.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585F-8A4F-47B6-83EB-8388FA1212F6}">
  <dimension ref="A1:B9"/>
  <sheetViews>
    <sheetView workbookViewId="0">
      <selection activeCell="R4" sqref="R4"/>
    </sheetView>
  </sheetViews>
  <sheetFormatPr defaultRowHeight="61.5" customHeight="1"/>
  <cols>
    <col min="1" max="1" width="24.28515625" bestFit="1" customWidth="1"/>
    <col min="2" max="2" width="58.5703125" style="26" customWidth="1"/>
  </cols>
  <sheetData>
    <row r="1" spans="1:2" s="35" customFormat="1" ht="15">
      <c r="A1" s="33" t="s">
        <v>519</v>
      </c>
      <c r="B1" s="34" t="s">
        <v>520</v>
      </c>
    </row>
    <row r="2" spans="1:2" s="35" customFormat="1" ht="15">
      <c r="A2" s="36" t="s">
        <v>527</v>
      </c>
      <c r="B2" s="28" t="s">
        <v>528</v>
      </c>
    </row>
    <row r="3" spans="1:2" s="35" customFormat="1" ht="30">
      <c r="A3" s="36" t="s">
        <v>529</v>
      </c>
      <c r="B3" s="28" t="s">
        <v>536</v>
      </c>
    </row>
    <row r="4" spans="1:2" ht="45">
      <c r="A4" s="27" t="s">
        <v>521</v>
      </c>
      <c r="B4" s="28" t="s">
        <v>522</v>
      </c>
    </row>
    <row r="5" spans="1:2" ht="60">
      <c r="A5" s="27" t="s">
        <v>530</v>
      </c>
      <c r="B5" s="28" t="s">
        <v>531</v>
      </c>
    </row>
    <row r="6" spans="1:2" ht="30">
      <c r="A6" s="27" t="s">
        <v>514</v>
      </c>
      <c r="B6" s="28" t="s">
        <v>532</v>
      </c>
    </row>
    <row r="7" spans="1:2" ht="45">
      <c r="A7" s="27" t="s">
        <v>523</v>
      </c>
      <c r="B7" s="28" t="s">
        <v>526</v>
      </c>
    </row>
    <row r="8" spans="1:2" ht="30">
      <c r="A8" s="27" t="s">
        <v>515</v>
      </c>
      <c r="B8" s="28" t="s">
        <v>524</v>
      </c>
    </row>
    <row r="9" spans="1:2" ht="60">
      <c r="A9" s="29" t="s">
        <v>525</v>
      </c>
      <c r="B9" s="30" t="s">
        <v>535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66997-1456-4D1C-987C-9015333DC5A5}">
  <dimension ref="A1:G361"/>
  <sheetViews>
    <sheetView workbookViewId="0">
      <selection activeCell="D18" sqref="D18"/>
    </sheetView>
  </sheetViews>
  <sheetFormatPr defaultRowHeight="15"/>
  <cols>
    <col min="1" max="1" width="14.28515625" style="17" bestFit="1" customWidth="1"/>
    <col min="2" max="2" width="17.7109375" style="17" bestFit="1" customWidth="1"/>
    <col min="3" max="3" width="22.5703125" style="17" bestFit="1" customWidth="1"/>
    <col min="4" max="4" width="22" style="17" bestFit="1" customWidth="1"/>
    <col min="5" max="5" width="19.85546875" style="17" bestFit="1" customWidth="1"/>
    <col min="6" max="6" width="26" style="17" bestFit="1" customWidth="1"/>
    <col min="7" max="7" width="23.7109375" style="17" bestFit="1" customWidth="1"/>
    <col min="8" max="16384" width="9.140625" style="17"/>
  </cols>
  <sheetData>
    <row r="1" spans="1:7">
      <c r="A1" s="19" t="s">
        <v>149</v>
      </c>
      <c r="B1" s="17" t="s">
        <v>501</v>
      </c>
      <c r="C1" s="17" t="s">
        <v>500</v>
      </c>
      <c r="D1" s="17" t="s">
        <v>502</v>
      </c>
      <c r="E1" s="17" t="s">
        <v>503</v>
      </c>
      <c r="F1" s="17" t="s">
        <v>504</v>
      </c>
      <c r="G1" s="17" t="s">
        <v>505</v>
      </c>
    </row>
    <row r="2" spans="1:7">
      <c r="A2" s="19" t="s">
        <v>0</v>
      </c>
      <c r="B2" s="17" t="s">
        <v>138</v>
      </c>
      <c r="C2" s="17">
        <v>5181</v>
      </c>
      <c r="D2" s="17">
        <v>3047750</v>
      </c>
      <c r="E2" s="17">
        <v>52</v>
      </c>
      <c r="F2" s="17">
        <v>458</v>
      </c>
      <c r="G2" s="17">
        <v>184</v>
      </c>
    </row>
    <row r="3" spans="1:7">
      <c r="A3" s="19" t="s">
        <v>0</v>
      </c>
      <c r="B3" s="17" t="s">
        <v>139</v>
      </c>
      <c r="C3" s="17">
        <v>5038</v>
      </c>
      <c r="D3" s="17">
        <v>2963341</v>
      </c>
      <c r="E3" s="17">
        <v>51</v>
      </c>
      <c r="F3" s="17">
        <v>445</v>
      </c>
      <c r="G3" s="17">
        <v>179</v>
      </c>
    </row>
    <row r="4" spans="1:7">
      <c r="A4" s="19" t="s">
        <v>0</v>
      </c>
      <c r="B4" s="17" t="s">
        <v>140</v>
      </c>
      <c r="C4" s="17">
        <v>5284</v>
      </c>
      <c r="D4" s="17">
        <v>3108041</v>
      </c>
      <c r="E4" s="17">
        <v>53</v>
      </c>
      <c r="F4" s="17">
        <v>467</v>
      </c>
      <c r="G4" s="17">
        <v>188</v>
      </c>
    </row>
    <row r="5" spans="1:7">
      <c r="A5" s="19" t="s">
        <v>0</v>
      </c>
      <c r="B5" s="17" t="s">
        <v>141</v>
      </c>
      <c r="C5" s="17">
        <v>4894</v>
      </c>
      <c r="D5" s="17">
        <v>2878933</v>
      </c>
      <c r="E5" s="17">
        <v>49</v>
      </c>
      <c r="F5" s="17">
        <v>433</v>
      </c>
      <c r="G5" s="17">
        <v>174</v>
      </c>
    </row>
    <row r="6" spans="1:7">
      <c r="A6" s="19" t="s">
        <v>0</v>
      </c>
      <c r="B6" s="17" t="s">
        <v>142</v>
      </c>
      <c r="C6" s="17">
        <v>5341</v>
      </c>
      <c r="D6" s="17">
        <v>3141198</v>
      </c>
      <c r="E6" s="17">
        <v>53</v>
      </c>
      <c r="F6" s="17">
        <v>472</v>
      </c>
      <c r="G6" s="17">
        <v>191</v>
      </c>
    </row>
    <row r="7" spans="1:7">
      <c r="A7" s="19" t="s">
        <v>0</v>
      </c>
      <c r="B7" s="17" t="s">
        <v>143</v>
      </c>
      <c r="C7" s="17">
        <v>5007</v>
      </c>
      <c r="D7" s="17">
        <v>2945254</v>
      </c>
      <c r="E7" s="17">
        <v>51</v>
      </c>
      <c r="F7" s="17">
        <v>443</v>
      </c>
      <c r="G7" s="17">
        <v>178</v>
      </c>
    </row>
    <row r="8" spans="1:7">
      <c r="A8" s="19" t="s">
        <v>0</v>
      </c>
      <c r="B8" s="17" t="s">
        <v>144</v>
      </c>
      <c r="C8" s="17">
        <v>5253</v>
      </c>
      <c r="D8" s="17">
        <v>3089954</v>
      </c>
      <c r="E8" s="17">
        <v>52</v>
      </c>
      <c r="F8" s="17">
        <v>464</v>
      </c>
      <c r="G8" s="17">
        <v>187</v>
      </c>
    </row>
    <row r="9" spans="1:7">
      <c r="A9" s="19" t="s">
        <v>0</v>
      </c>
      <c r="B9" s="17" t="s">
        <v>145</v>
      </c>
      <c r="C9" s="17">
        <v>4925</v>
      </c>
      <c r="D9" s="17">
        <v>2897021</v>
      </c>
      <c r="E9" s="17">
        <v>49</v>
      </c>
      <c r="F9" s="17">
        <v>435</v>
      </c>
      <c r="G9" s="17">
        <v>175</v>
      </c>
    </row>
    <row r="10" spans="1:7">
      <c r="A10" s="19" t="s">
        <v>0</v>
      </c>
      <c r="B10" s="17" t="s">
        <v>146</v>
      </c>
      <c r="C10" s="17">
        <v>5386</v>
      </c>
      <c r="D10" s="17">
        <v>3168333</v>
      </c>
      <c r="E10" s="17">
        <v>54</v>
      </c>
      <c r="F10" s="17">
        <v>476</v>
      </c>
      <c r="G10" s="17">
        <v>191</v>
      </c>
    </row>
    <row r="11" spans="1:7">
      <c r="A11" s="19" t="s">
        <v>0</v>
      </c>
      <c r="B11" s="17" t="s">
        <v>147</v>
      </c>
      <c r="C11" s="17">
        <v>4938</v>
      </c>
      <c r="D11" s="17">
        <v>2907067</v>
      </c>
      <c r="E11" s="17">
        <v>48</v>
      </c>
      <c r="F11" s="17">
        <v>437</v>
      </c>
      <c r="G11" s="17">
        <v>173</v>
      </c>
    </row>
    <row r="12" spans="1:7">
      <c r="A12" s="19" t="s">
        <v>1</v>
      </c>
      <c r="B12" s="17" t="s">
        <v>150</v>
      </c>
      <c r="C12" s="17">
        <v>5958</v>
      </c>
      <c r="D12" s="17">
        <v>4029249</v>
      </c>
      <c r="E12" s="17">
        <v>61</v>
      </c>
      <c r="F12" s="17">
        <v>494</v>
      </c>
      <c r="G12" s="17">
        <v>199</v>
      </c>
    </row>
    <row r="13" spans="1:7">
      <c r="A13" s="19" t="s">
        <v>1</v>
      </c>
      <c r="B13" s="17" t="s">
        <v>151</v>
      </c>
      <c r="C13" s="17">
        <v>5793</v>
      </c>
      <c r="D13" s="17">
        <v>3917658</v>
      </c>
      <c r="E13" s="17">
        <v>58</v>
      </c>
      <c r="F13" s="17">
        <v>481</v>
      </c>
      <c r="G13" s="17">
        <v>194</v>
      </c>
    </row>
    <row r="14" spans="1:7">
      <c r="A14" s="19" t="s">
        <v>1</v>
      </c>
      <c r="B14" s="17" t="s">
        <v>152</v>
      </c>
      <c r="C14" s="17">
        <v>6076</v>
      </c>
      <c r="D14" s="17">
        <v>4108958</v>
      </c>
      <c r="E14" s="17">
        <v>61</v>
      </c>
      <c r="F14" s="17">
        <v>504</v>
      </c>
      <c r="G14" s="17">
        <v>203</v>
      </c>
    </row>
    <row r="15" spans="1:7">
      <c r="A15" s="19" t="s">
        <v>1</v>
      </c>
      <c r="B15" s="17" t="s">
        <v>153</v>
      </c>
      <c r="C15" s="17">
        <v>5628</v>
      </c>
      <c r="D15" s="17">
        <v>3806067</v>
      </c>
      <c r="E15" s="17">
        <v>56</v>
      </c>
      <c r="F15" s="17">
        <v>467</v>
      </c>
      <c r="G15" s="17">
        <v>188</v>
      </c>
    </row>
    <row r="16" spans="1:7">
      <c r="A16" s="19" t="s">
        <v>1</v>
      </c>
      <c r="B16" s="17" t="s">
        <v>154</v>
      </c>
      <c r="C16" s="17">
        <v>6141</v>
      </c>
      <c r="D16" s="17">
        <v>4152797</v>
      </c>
      <c r="E16" s="17">
        <v>62</v>
      </c>
      <c r="F16" s="17">
        <v>511</v>
      </c>
      <c r="G16" s="17">
        <v>205</v>
      </c>
    </row>
    <row r="17" spans="1:7">
      <c r="A17" s="19" t="s">
        <v>1</v>
      </c>
      <c r="B17" s="17" t="s">
        <v>155</v>
      </c>
      <c r="C17" s="17">
        <v>5758</v>
      </c>
      <c r="D17" s="17">
        <v>3893746</v>
      </c>
      <c r="E17" s="17">
        <v>58</v>
      </c>
      <c r="F17" s="17">
        <v>478</v>
      </c>
      <c r="G17" s="17">
        <v>192</v>
      </c>
    </row>
    <row r="18" spans="1:7">
      <c r="A18" s="19" t="s">
        <v>1</v>
      </c>
      <c r="B18" s="17" t="s">
        <v>156</v>
      </c>
      <c r="C18" s="17">
        <v>6041</v>
      </c>
      <c r="D18" s="17">
        <v>4085045</v>
      </c>
      <c r="E18" s="17">
        <v>61</v>
      </c>
      <c r="F18" s="17">
        <v>501</v>
      </c>
      <c r="G18" s="17">
        <v>202</v>
      </c>
    </row>
    <row r="19" spans="1:7">
      <c r="A19" s="19" t="s">
        <v>1</v>
      </c>
      <c r="B19" s="17" t="s">
        <v>157</v>
      </c>
      <c r="C19" s="17">
        <v>5664</v>
      </c>
      <c r="D19" s="17">
        <v>3829979</v>
      </c>
      <c r="E19" s="17">
        <v>57</v>
      </c>
      <c r="F19" s="17">
        <v>469</v>
      </c>
      <c r="G19" s="17">
        <v>189</v>
      </c>
    </row>
    <row r="20" spans="1:7">
      <c r="A20" s="19" t="s">
        <v>1</v>
      </c>
      <c r="B20" s="17" t="s">
        <v>158</v>
      </c>
      <c r="C20" s="17">
        <v>6194</v>
      </c>
      <c r="D20" s="17">
        <v>4188666</v>
      </c>
      <c r="E20" s="17">
        <v>62</v>
      </c>
      <c r="F20" s="17">
        <v>514</v>
      </c>
      <c r="G20" s="17">
        <v>207</v>
      </c>
    </row>
    <row r="21" spans="1:7">
      <c r="A21" s="19" t="s">
        <v>1</v>
      </c>
      <c r="B21" s="17" t="s">
        <v>159</v>
      </c>
      <c r="C21" s="17">
        <v>5681</v>
      </c>
      <c r="D21" s="17">
        <v>3841937</v>
      </c>
      <c r="E21" s="17">
        <v>55</v>
      </c>
      <c r="F21" s="17">
        <v>471</v>
      </c>
      <c r="G21" s="17">
        <v>191</v>
      </c>
    </row>
    <row r="22" spans="1:7">
      <c r="A22" s="19" t="s">
        <v>2</v>
      </c>
      <c r="B22" s="17" t="s">
        <v>160</v>
      </c>
      <c r="C22" s="17">
        <v>7184</v>
      </c>
      <c r="D22" s="17">
        <v>6187780</v>
      </c>
      <c r="E22" s="17">
        <v>71</v>
      </c>
      <c r="F22" s="17">
        <v>619</v>
      </c>
      <c r="G22" s="17">
        <v>221</v>
      </c>
    </row>
    <row r="23" spans="1:7">
      <c r="A23" s="19" t="s">
        <v>2</v>
      </c>
      <c r="B23" s="17" t="s">
        <v>161</v>
      </c>
      <c r="C23" s="17">
        <v>6985</v>
      </c>
      <c r="D23" s="17">
        <v>6016408</v>
      </c>
      <c r="E23" s="17">
        <v>69</v>
      </c>
      <c r="F23" s="17">
        <v>602</v>
      </c>
      <c r="G23" s="17">
        <v>214</v>
      </c>
    </row>
    <row r="24" spans="1:7">
      <c r="A24" s="19" t="s">
        <v>2</v>
      </c>
      <c r="B24" s="17" t="s">
        <v>162</v>
      </c>
      <c r="C24" s="17">
        <v>7326</v>
      </c>
      <c r="D24" s="17">
        <v>6310191</v>
      </c>
      <c r="E24" s="17">
        <v>72</v>
      </c>
      <c r="F24" s="17">
        <v>631</v>
      </c>
      <c r="G24" s="17">
        <v>225</v>
      </c>
    </row>
    <row r="25" spans="1:7">
      <c r="A25" s="19" t="s">
        <v>2</v>
      </c>
      <c r="B25" s="17" t="s">
        <v>163</v>
      </c>
      <c r="C25" s="17">
        <v>6786</v>
      </c>
      <c r="D25" s="17">
        <v>5845035</v>
      </c>
      <c r="E25" s="17">
        <v>67</v>
      </c>
      <c r="F25" s="17">
        <v>584</v>
      </c>
      <c r="G25" s="17">
        <v>208</v>
      </c>
    </row>
    <row r="26" spans="1:7">
      <c r="A26" s="19" t="s">
        <v>2</v>
      </c>
      <c r="B26" s="17" t="s">
        <v>164</v>
      </c>
      <c r="C26" s="17">
        <v>7404</v>
      </c>
      <c r="D26" s="17">
        <v>6377514</v>
      </c>
      <c r="E26" s="17">
        <v>73</v>
      </c>
      <c r="F26" s="17">
        <v>638</v>
      </c>
      <c r="G26" s="17">
        <v>227</v>
      </c>
    </row>
    <row r="27" spans="1:7">
      <c r="A27" s="19" t="s">
        <v>2</v>
      </c>
      <c r="B27" s="17" t="s">
        <v>165</v>
      </c>
      <c r="C27" s="17">
        <v>6942</v>
      </c>
      <c r="D27" s="17">
        <v>5979685</v>
      </c>
      <c r="E27" s="17">
        <v>68</v>
      </c>
      <c r="F27" s="17">
        <v>598</v>
      </c>
      <c r="G27" s="17">
        <v>213</v>
      </c>
    </row>
    <row r="28" spans="1:7">
      <c r="A28" s="19" t="s">
        <v>2</v>
      </c>
      <c r="B28" s="17" t="s">
        <v>166</v>
      </c>
      <c r="C28" s="17">
        <v>7283</v>
      </c>
      <c r="D28" s="17">
        <v>6273467</v>
      </c>
      <c r="E28" s="17">
        <v>72</v>
      </c>
      <c r="F28" s="17">
        <v>627</v>
      </c>
      <c r="G28" s="17">
        <v>223</v>
      </c>
    </row>
    <row r="29" spans="1:7">
      <c r="A29" s="19" t="s">
        <v>2</v>
      </c>
      <c r="B29" s="17" t="s">
        <v>167</v>
      </c>
      <c r="C29" s="17">
        <v>6828</v>
      </c>
      <c r="D29" s="17">
        <v>5881758</v>
      </c>
      <c r="E29" s="17">
        <v>67</v>
      </c>
      <c r="F29" s="17">
        <v>588</v>
      </c>
      <c r="G29" s="17">
        <v>209</v>
      </c>
    </row>
    <row r="30" spans="1:7">
      <c r="A30" s="19" t="s">
        <v>2</v>
      </c>
      <c r="B30" s="17" t="s">
        <v>168</v>
      </c>
      <c r="C30" s="17">
        <v>7467</v>
      </c>
      <c r="D30" s="17">
        <v>6432599</v>
      </c>
      <c r="E30" s="17">
        <v>73</v>
      </c>
      <c r="F30" s="17">
        <v>642</v>
      </c>
      <c r="G30" s="17">
        <v>229</v>
      </c>
    </row>
    <row r="31" spans="1:7">
      <c r="A31" s="19" t="s">
        <v>2</v>
      </c>
      <c r="B31" s="17" t="s">
        <v>169</v>
      </c>
      <c r="C31" s="17">
        <v>6851</v>
      </c>
      <c r="D31" s="17">
        <v>5900116</v>
      </c>
      <c r="E31" s="17">
        <v>66</v>
      </c>
      <c r="F31" s="17">
        <v>591</v>
      </c>
      <c r="G31" s="17">
        <v>211</v>
      </c>
    </row>
    <row r="32" spans="1:7">
      <c r="A32" s="19" t="s">
        <v>3</v>
      </c>
      <c r="B32" s="17" t="s">
        <v>170</v>
      </c>
      <c r="C32" s="17">
        <v>9953</v>
      </c>
      <c r="D32" s="17">
        <v>10024492</v>
      </c>
      <c r="E32" s="17">
        <v>101</v>
      </c>
      <c r="F32" s="17">
        <v>794</v>
      </c>
      <c r="G32" s="17">
        <v>257</v>
      </c>
    </row>
    <row r="33" spans="1:7">
      <c r="A33" s="19" t="s">
        <v>3</v>
      </c>
      <c r="B33" s="17" t="s">
        <v>171</v>
      </c>
      <c r="C33" s="17">
        <v>9678</v>
      </c>
      <c r="D33" s="17">
        <v>9746860</v>
      </c>
      <c r="E33" s="17">
        <v>98</v>
      </c>
      <c r="F33" s="17">
        <v>772</v>
      </c>
      <c r="G33" s="17">
        <v>251</v>
      </c>
    </row>
    <row r="34" spans="1:7">
      <c r="A34" s="19" t="s">
        <v>3</v>
      </c>
      <c r="B34" s="17" t="s">
        <v>172</v>
      </c>
      <c r="C34" s="17">
        <v>10151</v>
      </c>
      <c r="D34" s="17">
        <v>10222799</v>
      </c>
      <c r="E34" s="17">
        <v>102</v>
      </c>
      <c r="F34" s="17">
        <v>809</v>
      </c>
      <c r="G34" s="17">
        <v>262</v>
      </c>
    </row>
    <row r="35" spans="1:7">
      <c r="A35" s="19" t="s">
        <v>3</v>
      </c>
      <c r="B35" s="17" t="s">
        <v>173</v>
      </c>
      <c r="C35" s="17">
        <v>9402</v>
      </c>
      <c r="D35" s="17">
        <v>9469228</v>
      </c>
      <c r="E35" s="17">
        <v>95</v>
      </c>
      <c r="F35" s="17">
        <v>751</v>
      </c>
      <c r="G35" s="17">
        <v>243</v>
      </c>
    </row>
    <row r="36" spans="1:7">
      <c r="A36" s="19" t="s">
        <v>3</v>
      </c>
      <c r="B36" s="17" t="s">
        <v>174</v>
      </c>
      <c r="C36" s="17">
        <v>10259</v>
      </c>
      <c r="D36" s="17">
        <v>10331871</v>
      </c>
      <c r="E36" s="17">
        <v>103</v>
      </c>
      <c r="F36" s="17">
        <v>818</v>
      </c>
      <c r="G36" s="17">
        <v>265</v>
      </c>
    </row>
    <row r="37" spans="1:7">
      <c r="A37" s="19" t="s">
        <v>3</v>
      </c>
      <c r="B37" s="17" t="s">
        <v>175</v>
      </c>
      <c r="C37" s="17">
        <v>9619</v>
      </c>
      <c r="D37" s="17">
        <v>9687367</v>
      </c>
      <c r="E37" s="17">
        <v>97</v>
      </c>
      <c r="F37" s="17">
        <v>767</v>
      </c>
      <c r="G37" s="17">
        <v>248</v>
      </c>
    </row>
    <row r="38" spans="1:7">
      <c r="A38" s="19" t="s">
        <v>3</v>
      </c>
      <c r="B38" s="17" t="s">
        <v>176</v>
      </c>
      <c r="C38" s="17">
        <v>10091</v>
      </c>
      <c r="D38" s="17">
        <v>10163308</v>
      </c>
      <c r="E38" s="17">
        <v>102</v>
      </c>
      <c r="F38" s="17">
        <v>805</v>
      </c>
      <c r="G38" s="17">
        <v>261</v>
      </c>
    </row>
    <row r="39" spans="1:7">
      <c r="A39" s="19" t="s">
        <v>3</v>
      </c>
      <c r="B39" s="17" t="s">
        <v>177</v>
      </c>
      <c r="C39" s="17">
        <v>9461</v>
      </c>
      <c r="D39" s="17">
        <v>9528721</v>
      </c>
      <c r="E39" s="17">
        <v>95</v>
      </c>
      <c r="F39" s="17">
        <v>754</v>
      </c>
      <c r="G39" s="17">
        <v>244</v>
      </c>
    </row>
    <row r="40" spans="1:7">
      <c r="A40" s="19" t="s">
        <v>3</v>
      </c>
      <c r="B40" s="17" t="s">
        <v>178</v>
      </c>
      <c r="C40" s="17">
        <v>10346</v>
      </c>
      <c r="D40" s="17">
        <v>10421109</v>
      </c>
      <c r="E40" s="17">
        <v>104</v>
      </c>
      <c r="F40" s="17">
        <v>825</v>
      </c>
      <c r="G40" s="17">
        <v>267</v>
      </c>
    </row>
    <row r="41" spans="1:7">
      <c r="A41" s="19" t="s">
        <v>3</v>
      </c>
      <c r="B41" s="17" t="s">
        <v>179</v>
      </c>
      <c r="C41" s="17">
        <v>9491</v>
      </c>
      <c r="D41" s="17">
        <v>9558465</v>
      </c>
      <c r="E41" s="17">
        <v>95</v>
      </c>
      <c r="F41" s="17">
        <v>755</v>
      </c>
      <c r="G41" s="17">
        <v>242</v>
      </c>
    </row>
    <row r="42" spans="1:7">
      <c r="A42" s="19" t="s">
        <v>4</v>
      </c>
      <c r="B42" s="17" t="s">
        <v>180</v>
      </c>
      <c r="C42" s="17">
        <v>14413</v>
      </c>
      <c r="D42" s="17">
        <v>15351539</v>
      </c>
      <c r="E42" s="17">
        <v>143</v>
      </c>
      <c r="F42" s="17">
        <v>1023</v>
      </c>
      <c r="G42" s="17">
        <v>276</v>
      </c>
    </row>
    <row r="43" spans="1:7">
      <c r="A43" s="19" t="s">
        <v>4</v>
      </c>
      <c r="B43" s="17" t="s">
        <v>181</v>
      </c>
      <c r="C43" s="17">
        <v>14014</v>
      </c>
      <c r="D43" s="17">
        <v>14926373</v>
      </c>
      <c r="E43" s="17">
        <v>139</v>
      </c>
      <c r="F43" s="17">
        <v>995</v>
      </c>
      <c r="G43" s="17">
        <v>268</v>
      </c>
    </row>
    <row r="44" spans="1:7">
      <c r="A44" s="19" t="s">
        <v>4</v>
      </c>
      <c r="B44" s="17" t="s">
        <v>182</v>
      </c>
      <c r="C44" s="17">
        <v>14698</v>
      </c>
      <c r="D44" s="17">
        <v>15655229</v>
      </c>
      <c r="E44" s="17">
        <v>146</v>
      </c>
      <c r="F44" s="17">
        <v>1043</v>
      </c>
      <c r="G44" s="17">
        <v>281</v>
      </c>
    </row>
    <row r="45" spans="1:7">
      <c r="A45" s="19" t="s">
        <v>4</v>
      </c>
      <c r="B45" s="17" t="s">
        <v>183</v>
      </c>
      <c r="C45" s="17">
        <v>13615</v>
      </c>
      <c r="D45" s="17">
        <v>14501206</v>
      </c>
      <c r="E45" s="17">
        <v>135</v>
      </c>
      <c r="F45" s="17">
        <v>966</v>
      </c>
      <c r="G45" s="17">
        <v>261</v>
      </c>
    </row>
    <row r="46" spans="1:7">
      <c r="A46" s="19" t="s">
        <v>4</v>
      </c>
      <c r="B46" s="17" t="s">
        <v>184</v>
      </c>
      <c r="C46" s="17">
        <v>14855</v>
      </c>
      <c r="D46" s="17">
        <v>15822259</v>
      </c>
      <c r="E46" s="17">
        <v>147</v>
      </c>
      <c r="F46" s="17">
        <v>1055</v>
      </c>
      <c r="G46" s="17">
        <v>284</v>
      </c>
    </row>
    <row r="47" spans="1:7">
      <c r="A47" s="19" t="s">
        <v>4</v>
      </c>
      <c r="B47" s="17" t="s">
        <v>185</v>
      </c>
      <c r="C47" s="17">
        <v>13928</v>
      </c>
      <c r="D47" s="17">
        <v>14835266</v>
      </c>
      <c r="E47" s="17">
        <v>138</v>
      </c>
      <c r="F47" s="17">
        <v>989</v>
      </c>
      <c r="G47" s="17">
        <v>267</v>
      </c>
    </row>
    <row r="48" spans="1:7">
      <c r="A48" s="19" t="s">
        <v>4</v>
      </c>
      <c r="B48" s="17" t="s">
        <v>186</v>
      </c>
      <c r="C48" s="17">
        <v>14613</v>
      </c>
      <c r="D48" s="17">
        <v>15564122</v>
      </c>
      <c r="E48" s="17">
        <v>145</v>
      </c>
      <c r="F48" s="17">
        <v>1037</v>
      </c>
      <c r="G48" s="17">
        <v>281</v>
      </c>
    </row>
    <row r="49" spans="1:7">
      <c r="A49" s="19" t="s">
        <v>4</v>
      </c>
      <c r="B49" s="17" t="s">
        <v>187</v>
      </c>
      <c r="C49" s="17">
        <v>13701</v>
      </c>
      <c r="D49" s="17">
        <v>14592313</v>
      </c>
      <c r="E49" s="17">
        <v>136</v>
      </c>
      <c r="F49" s="17">
        <v>973</v>
      </c>
      <c r="G49" s="17">
        <v>262</v>
      </c>
    </row>
    <row r="50" spans="1:7">
      <c r="A50" s="19" t="s">
        <v>4</v>
      </c>
      <c r="B50" s="17" t="s">
        <v>188</v>
      </c>
      <c r="C50" s="17">
        <v>14983</v>
      </c>
      <c r="D50" s="17">
        <v>15958919</v>
      </c>
      <c r="E50" s="17">
        <v>149</v>
      </c>
      <c r="F50" s="17">
        <v>1064</v>
      </c>
      <c r="G50" s="17">
        <v>287</v>
      </c>
    </row>
    <row r="51" spans="1:7">
      <c r="A51" s="19" t="s">
        <v>4</v>
      </c>
      <c r="B51" s="17" t="s">
        <v>189</v>
      </c>
      <c r="C51" s="17">
        <v>13741</v>
      </c>
      <c r="D51" s="17">
        <v>14637866</v>
      </c>
      <c r="E51" s="17">
        <v>137</v>
      </c>
      <c r="F51" s="17">
        <v>975</v>
      </c>
      <c r="G51" s="17">
        <v>263</v>
      </c>
    </row>
    <row r="52" spans="1:7">
      <c r="A52" s="19" t="s">
        <v>5</v>
      </c>
      <c r="B52" s="17" t="s">
        <v>190</v>
      </c>
      <c r="C52" s="17">
        <v>18087</v>
      </c>
      <c r="D52" s="17">
        <v>18142406</v>
      </c>
      <c r="E52" s="17">
        <v>181</v>
      </c>
      <c r="F52" s="17">
        <v>1208</v>
      </c>
      <c r="G52" s="17">
        <v>291</v>
      </c>
    </row>
    <row r="53" spans="1:7">
      <c r="A53" s="19" t="s">
        <v>5</v>
      </c>
      <c r="B53" s="17" t="s">
        <v>191</v>
      </c>
      <c r="C53" s="17">
        <v>17586</v>
      </c>
      <c r="D53" s="17">
        <v>17640046</v>
      </c>
      <c r="E53" s="17">
        <v>176</v>
      </c>
      <c r="F53" s="17">
        <v>1175</v>
      </c>
      <c r="G53" s="17">
        <v>283</v>
      </c>
    </row>
    <row r="54" spans="1:7">
      <c r="A54" s="19" t="s">
        <v>5</v>
      </c>
      <c r="B54" s="17" t="s">
        <v>192</v>
      </c>
      <c r="C54" s="17">
        <v>18445</v>
      </c>
      <c r="D54" s="17">
        <v>18501307</v>
      </c>
      <c r="E54" s="17">
        <v>185</v>
      </c>
      <c r="F54" s="17">
        <v>1232</v>
      </c>
      <c r="G54" s="17">
        <v>297</v>
      </c>
    </row>
    <row r="55" spans="1:7">
      <c r="A55" s="19" t="s">
        <v>5</v>
      </c>
      <c r="B55" s="17" t="s">
        <v>193</v>
      </c>
      <c r="C55" s="17">
        <v>17085</v>
      </c>
      <c r="D55" s="17">
        <v>17137486</v>
      </c>
      <c r="E55" s="17">
        <v>171</v>
      </c>
      <c r="F55" s="17">
        <v>1141</v>
      </c>
      <c r="G55" s="17">
        <v>275</v>
      </c>
    </row>
    <row r="56" spans="1:7">
      <c r="A56" s="19" t="s">
        <v>5</v>
      </c>
      <c r="B56" s="17" t="s">
        <v>194</v>
      </c>
      <c r="C56" s="17">
        <v>18642</v>
      </c>
      <c r="D56" s="17">
        <v>18698702</v>
      </c>
      <c r="E56" s="17">
        <v>187</v>
      </c>
      <c r="F56" s="17">
        <v>1245</v>
      </c>
      <c r="G56" s="17">
        <v>299</v>
      </c>
    </row>
    <row r="57" spans="1:7">
      <c r="A57" s="19" t="s">
        <v>5</v>
      </c>
      <c r="B57" s="17" t="s">
        <v>195</v>
      </c>
      <c r="C57" s="17">
        <v>17479</v>
      </c>
      <c r="D57" s="17">
        <v>17532276</v>
      </c>
      <c r="E57" s="17">
        <v>175</v>
      </c>
      <c r="F57" s="17">
        <v>1168</v>
      </c>
      <c r="G57" s="17">
        <v>281</v>
      </c>
    </row>
    <row r="58" spans="1:7">
      <c r="A58" s="19" t="s">
        <v>5</v>
      </c>
      <c r="B58" s="17" t="s">
        <v>196</v>
      </c>
      <c r="C58" s="17">
        <v>18337</v>
      </c>
      <c r="D58" s="17">
        <v>18393636</v>
      </c>
      <c r="E58" s="17">
        <v>184</v>
      </c>
      <c r="F58" s="17">
        <v>1225</v>
      </c>
      <c r="G58" s="17">
        <v>295</v>
      </c>
    </row>
    <row r="59" spans="1:7">
      <c r="A59" s="19" t="s">
        <v>5</v>
      </c>
      <c r="B59" s="17" t="s">
        <v>197</v>
      </c>
      <c r="C59" s="17">
        <v>17193</v>
      </c>
      <c r="D59" s="17">
        <v>17245156</v>
      </c>
      <c r="E59" s="17">
        <v>172</v>
      </c>
      <c r="F59" s="17">
        <v>1148</v>
      </c>
      <c r="G59" s="17">
        <v>277</v>
      </c>
    </row>
    <row r="60" spans="1:7">
      <c r="A60" s="19" t="s">
        <v>5</v>
      </c>
      <c r="B60" s="17" t="s">
        <v>198</v>
      </c>
      <c r="C60" s="17">
        <v>18803</v>
      </c>
      <c r="D60" s="17">
        <v>18860206</v>
      </c>
      <c r="E60" s="17">
        <v>188</v>
      </c>
      <c r="F60" s="17">
        <v>1256</v>
      </c>
      <c r="G60" s="17">
        <v>303</v>
      </c>
    </row>
    <row r="61" spans="1:7">
      <c r="A61" s="19" t="s">
        <v>5</v>
      </c>
      <c r="B61" s="17" t="s">
        <v>199</v>
      </c>
      <c r="C61" s="17">
        <v>17245</v>
      </c>
      <c r="D61" s="17">
        <v>17298891</v>
      </c>
      <c r="E61" s="17">
        <v>173</v>
      </c>
      <c r="F61" s="17">
        <v>1152</v>
      </c>
      <c r="G61" s="17">
        <v>279</v>
      </c>
    </row>
    <row r="62" spans="1:7">
      <c r="A62" s="19" t="s">
        <v>6</v>
      </c>
      <c r="B62" s="17" t="s">
        <v>200</v>
      </c>
      <c r="C62" s="17">
        <v>20367</v>
      </c>
      <c r="D62" s="17">
        <v>21373146</v>
      </c>
      <c r="E62" s="17">
        <v>204</v>
      </c>
      <c r="F62" s="17">
        <v>1426</v>
      </c>
      <c r="G62" s="17">
        <v>315</v>
      </c>
    </row>
    <row r="63" spans="1:7">
      <c r="A63" s="19" t="s">
        <v>6</v>
      </c>
      <c r="B63" s="17" t="s">
        <v>201</v>
      </c>
      <c r="C63" s="17">
        <v>19803</v>
      </c>
      <c r="D63" s="17">
        <v>20781209</v>
      </c>
      <c r="E63" s="17">
        <v>198</v>
      </c>
      <c r="F63" s="17">
        <v>1386</v>
      </c>
      <c r="G63" s="17">
        <v>307</v>
      </c>
    </row>
    <row r="64" spans="1:7">
      <c r="A64" s="19" t="s">
        <v>6</v>
      </c>
      <c r="B64" s="17" t="s">
        <v>202</v>
      </c>
      <c r="C64" s="17">
        <v>20771</v>
      </c>
      <c r="D64" s="17">
        <v>21796058</v>
      </c>
      <c r="E64" s="17">
        <v>208</v>
      </c>
      <c r="F64" s="17">
        <v>1454</v>
      </c>
      <c r="G64" s="17">
        <v>322</v>
      </c>
    </row>
    <row r="65" spans="1:7">
      <c r="A65" s="19" t="s">
        <v>6</v>
      </c>
      <c r="B65" s="17" t="s">
        <v>203</v>
      </c>
      <c r="C65" s="17">
        <v>19238</v>
      </c>
      <c r="D65" s="17">
        <v>20189272</v>
      </c>
      <c r="E65" s="17">
        <v>192</v>
      </c>
      <c r="F65" s="17">
        <v>1347</v>
      </c>
      <c r="G65" s="17">
        <v>298</v>
      </c>
    </row>
    <row r="66" spans="1:7">
      <c r="A66" s="19" t="s">
        <v>6</v>
      </c>
      <c r="B66" s="17" t="s">
        <v>204</v>
      </c>
      <c r="C66" s="17">
        <v>20991</v>
      </c>
      <c r="D66" s="17">
        <v>22028504</v>
      </c>
      <c r="E66" s="17">
        <v>211</v>
      </c>
      <c r="F66" s="17">
        <v>1469</v>
      </c>
      <c r="G66" s="17">
        <v>325</v>
      </c>
    </row>
    <row r="67" spans="1:7">
      <c r="A67" s="19" t="s">
        <v>6</v>
      </c>
      <c r="B67" s="17" t="s">
        <v>205</v>
      </c>
      <c r="C67" s="17">
        <v>19682</v>
      </c>
      <c r="D67" s="17">
        <v>20654365</v>
      </c>
      <c r="E67" s="17">
        <v>197</v>
      </c>
      <c r="F67" s="17">
        <v>1378</v>
      </c>
      <c r="G67" s="17">
        <v>305</v>
      </c>
    </row>
    <row r="68" spans="1:7">
      <c r="A68" s="19" t="s">
        <v>6</v>
      </c>
      <c r="B68" s="17" t="s">
        <v>206</v>
      </c>
      <c r="C68" s="17">
        <v>20649</v>
      </c>
      <c r="D68" s="17">
        <v>21669114</v>
      </c>
      <c r="E68" s="17">
        <v>207</v>
      </c>
      <c r="F68" s="17">
        <v>1445</v>
      </c>
      <c r="G68" s="17">
        <v>321</v>
      </c>
    </row>
    <row r="69" spans="1:7">
      <c r="A69" s="19" t="s">
        <v>6</v>
      </c>
      <c r="B69" s="17" t="s">
        <v>207</v>
      </c>
      <c r="C69" s="17">
        <v>19359</v>
      </c>
      <c r="D69" s="17">
        <v>20316116</v>
      </c>
      <c r="E69" s="17">
        <v>194</v>
      </c>
      <c r="F69" s="17">
        <v>1355</v>
      </c>
      <c r="G69" s="17">
        <v>301</v>
      </c>
    </row>
    <row r="70" spans="1:7">
      <c r="A70" s="19" t="s">
        <v>6</v>
      </c>
      <c r="B70" s="17" t="s">
        <v>208</v>
      </c>
      <c r="C70" s="17">
        <v>21172</v>
      </c>
      <c r="D70" s="17">
        <v>22218771</v>
      </c>
      <c r="E70" s="17">
        <v>212</v>
      </c>
      <c r="F70" s="17">
        <v>1482</v>
      </c>
      <c r="G70" s="17">
        <v>328</v>
      </c>
    </row>
    <row r="71" spans="1:7">
      <c r="A71" s="19" t="s">
        <v>6</v>
      </c>
      <c r="B71" s="17" t="s">
        <v>209</v>
      </c>
      <c r="C71" s="17">
        <v>19418</v>
      </c>
      <c r="D71" s="17">
        <v>20379435</v>
      </c>
      <c r="E71" s="17">
        <v>192</v>
      </c>
      <c r="F71" s="17">
        <v>1358</v>
      </c>
      <c r="G71" s="17">
        <v>298</v>
      </c>
    </row>
    <row r="72" spans="1:7">
      <c r="A72" s="19" t="s">
        <v>7</v>
      </c>
      <c r="B72" s="17" t="s">
        <v>210</v>
      </c>
      <c r="C72" s="17">
        <v>22096</v>
      </c>
      <c r="D72" s="17">
        <v>24153308</v>
      </c>
      <c r="E72" s="17">
        <v>221</v>
      </c>
      <c r="F72" s="17">
        <v>1496</v>
      </c>
      <c r="G72" s="17">
        <v>332</v>
      </c>
    </row>
    <row r="73" spans="1:7">
      <c r="A73" s="19" t="s">
        <v>7</v>
      </c>
      <c r="B73" s="17" t="s">
        <v>211</v>
      </c>
      <c r="C73" s="17">
        <v>21484</v>
      </c>
      <c r="D73" s="17">
        <v>23484373</v>
      </c>
      <c r="E73" s="17">
        <v>215</v>
      </c>
      <c r="F73" s="17">
        <v>1455</v>
      </c>
      <c r="G73" s="17">
        <v>322</v>
      </c>
    </row>
    <row r="74" spans="1:7">
      <c r="A74" s="19" t="s">
        <v>7</v>
      </c>
      <c r="B74" s="17" t="s">
        <v>212</v>
      </c>
      <c r="C74" s="17">
        <v>22534</v>
      </c>
      <c r="D74" s="17">
        <v>24631118</v>
      </c>
      <c r="E74" s="17">
        <v>225</v>
      </c>
      <c r="F74" s="17">
        <v>1526</v>
      </c>
      <c r="G74" s="17">
        <v>338</v>
      </c>
    </row>
    <row r="75" spans="1:7">
      <c r="A75" s="19" t="s">
        <v>7</v>
      </c>
      <c r="B75" s="17" t="s">
        <v>213</v>
      </c>
      <c r="C75" s="17">
        <v>20872</v>
      </c>
      <c r="D75" s="17">
        <v>22815439</v>
      </c>
      <c r="E75" s="17">
        <v>209</v>
      </c>
      <c r="F75" s="17">
        <v>1413</v>
      </c>
      <c r="G75" s="17">
        <v>313</v>
      </c>
    </row>
    <row r="76" spans="1:7">
      <c r="A76" s="19" t="s">
        <v>7</v>
      </c>
      <c r="B76" s="17" t="s">
        <v>214</v>
      </c>
      <c r="C76" s="17">
        <v>22774</v>
      </c>
      <c r="D76" s="17">
        <v>24893914</v>
      </c>
      <c r="E76" s="17">
        <v>228</v>
      </c>
      <c r="F76" s="17">
        <v>1542</v>
      </c>
      <c r="G76" s="17">
        <v>342</v>
      </c>
    </row>
    <row r="77" spans="1:7">
      <c r="A77" s="19" t="s">
        <v>7</v>
      </c>
      <c r="B77" s="17" t="s">
        <v>215</v>
      </c>
      <c r="C77" s="17">
        <v>21353</v>
      </c>
      <c r="D77" s="17">
        <v>23341030</v>
      </c>
      <c r="E77" s="17">
        <v>213</v>
      </c>
      <c r="F77" s="17">
        <v>1446</v>
      </c>
      <c r="G77" s="17">
        <v>321</v>
      </c>
    </row>
    <row r="78" spans="1:7">
      <c r="A78" s="19" t="s">
        <v>7</v>
      </c>
      <c r="B78" s="17" t="s">
        <v>216</v>
      </c>
      <c r="C78" s="17">
        <v>22402</v>
      </c>
      <c r="D78" s="17">
        <v>24487775</v>
      </c>
      <c r="E78" s="17">
        <v>224</v>
      </c>
      <c r="F78" s="17">
        <v>1517</v>
      </c>
      <c r="G78" s="17">
        <v>336</v>
      </c>
    </row>
    <row r="79" spans="1:7">
      <c r="A79" s="19" t="s">
        <v>7</v>
      </c>
      <c r="B79" s="17" t="s">
        <v>217</v>
      </c>
      <c r="C79" s="17">
        <v>21004</v>
      </c>
      <c r="D79" s="17">
        <v>22958782</v>
      </c>
      <c r="E79" s="17">
        <v>211</v>
      </c>
      <c r="F79" s="17">
        <v>1422</v>
      </c>
      <c r="G79" s="17">
        <v>315</v>
      </c>
    </row>
    <row r="80" spans="1:7">
      <c r="A80" s="19" t="s">
        <v>7</v>
      </c>
      <c r="B80" s="17" t="s">
        <v>218</v>
      </c>
      <c r="C80" s="17">
        <v>22972</v>
      </c>
      <c r="D80" s="17">
        <v>25108928</v>
      </c>
      <c r="E80" s="17">
        <v>230</v>
      </c>
      <c r="F80" s="17">
        <v>1555</v>
      </c>
      <c r="G80" s="17">
        <v>345</v>
      </c>
    </row>
    <row r="81" spans="1:7">
      <c r="A81" s="19" t="s">
        <v>7</v>
      </c>
      <c r="B81" s="17" t="s">
        <v>219</v>
      </c>
      <c r="C81" s="17">
        <v>21068</v>
      </c>
      <c r="D81" s="17">
        <v>23030453</v>
      </c>
      <c r="E81" s="17">
        <v>209</v>
      </c>
      <c r="F81" s="17">
        <v>1428</v>
      </c>
      <c r="G81" s="17">
        <v>316</v>
      </c>
    </row>
    <row r="82" spans="1:7">
      <c r="A82" s="19" t="s">
        <v>8</v>
      </c>
      <c r="B82" s="17" t="s">
        <v>220</v>
      </c>
      <c r="C82" s="17">
        <v>25411</v>
      </c>
      <c r="D82" s="17">
        <v>28520901</v>
      </c>
      <c r="E82" s="17">
        <v>254</v>
      </c>
      <c r="F82" s="17">
        <v>1623</v>
      </c>
      <c r="G82" s="17">
        <v>358</v>
      </c>
    </row>
    <row r="83" spans="1:7">
      <c r="A83" s="19" t="s">
        <v>8</v>
      </c>
      <c r="B83" s="17" t="s">
        <v>221</v>
      </c>
      <c r="C83" s="17">
        <v>24707</v>
      </c>
      <c r="D83" s="17">
        <v>27731004</v>
      </c>
      <c r="E83" s="17">
        <v>247</v>
      </c>
      <c r="F83" s="17">
        <v>1578</v>
      </c>
      <c r="G83" s="17">
        <v>348</v>
      </c>
    </row>
    <row r="84" spans="1:7">
      <c r="A84" s="19" t="s">
        <v>8</v>
      </c>
      <c r="B84" s="17" t="s">
        <v>222</v>
      </c>
      <c r="C84" s="17">
        <v>25913</v>
      </c>
      <c r="D84" s="17">
        <v>29085112</v>
      </c>
      <c r="E84" s="17">
        <v>259</v>
      </c>
      <c r="F84" s="17">
        <v>1655</v>
      </c>
      <c r="G84" s="17">
        <v>365</v>
      </c>
    </row>
    <row r="85" spans="1:7">
      <c r="A85" s="19" t="s">
        <v>8</v>
      </c>
      <c r="B85" s="17" t="s">
        <v>223</v>
      </c>
      <c r="C85" s="17">
        <v>24003</v>
      </c>
      <c r="D85" s="17">
        <v>26941108</v>
      </c>
      <c r="E85" s="17">
        <v>241</v>
      </c>
      <c r="F85" s="17">
        <v>1533</v>
      </c>
      <c r="G85" s="17">
        <v>338</v>
      </c>
    </row>
    <row r="86" spans="1:7">
      <c r="A86" s="19" t="s">
        <v>8</v>
      </c>
      <c r="B86" s="17" t="s">
        <v>224</v>
      </c>
      <c r="C86" s="17">
        <v>26191</v>
      </c>
      <c r="D86" s="17">
        <v>29395429</v>
      </c>
      <c r="E86" s="17">
        <v>262</v>
      </c>
      <c r="F86" s="17">
        <v>1672</v>
      </c>
      <c r="G86" s="17">
        <v>369</v>
      </c>
    </row>
    <row r="87" spans="1:7">
      <c r="A87" s="19" t="s">
        <v>8</v>
      </c>
      <c r="B87" s="17" t="s">
        <v>225</v>
      </c>
      <c r="C87" s="17">
        <v>24556</v>
      </c>
      <c r="D87" s="17">
        <v>27561741</v>
      </c>
      <c r="E87" s="17">
        <v>245</v>
      </c>
      <c r="F87" s="17">
        <v>1568</v>
      </c>
      <c r="G87" s="17">
        <v>346</v>
      </c>
    </row>
    <row r="88" spans="1:7">
      <c r="A88" s="19" t="s">
        <v>8</v>
      </c>
      <c r="B88" s="17" t="s">
        <v>226</v>
      </c>
      <c r="C88" s="17">
        <v>25762</v>
      </c>
      <c r="D88" s="17">
        <v>28915849</v>
      </c>
      <c r="E88" s="17">
        <v>257</v>
      </c>
      <c r="F88" s="17">
        <v>1645</v>
      </c>
      <c r="G88" s="17">
        <v>363</v>
      </c>
    </row>
    <row r="89" spans="1:7">
      <c r="A89" s="19" t="s">
        <v>8</v>
      </c>
      <c r="B89" s="17" t="s">
        <v>227</v>
      </c>
      <c r="C89" s="17">
        <v>24154</v>
      </c>
      <c r="D89" s="17">
        <v>27110371</v>
      </c>
      <c r="E89" s="17">
        <v>241</v>
      </c>
      <c r="F89" s="17">
        <v>1542</v>
      </c>
      <c r="G89" s="17">
        <v>341</v>
      </c>
    </row>
    <row r="90" spans="1:7">
      <c r="A90" s="19" t="s">
        <v>8</v>
      </c>
      <c r="B90" s="17" t="s">
        <v>228</v>
      </c>
      <c r="C90" s="17">
        <v>26416</v>
      </c>
      <c r="D90" s="17">
        <v>29649324</v>
      </c>
      <c r="E90" s="17">
        <v>264</v>
      </c>
      <c r="F90" s="17">
        <v>1687</v>
      </c>
      <c r="G90" s="17">
        <v>373</v>
      </c>
    </row>
    <row r="91" spans="1:7">
      <c r="A91" s="19" t="s">
        <v>8</v>
      </c>
      <c r="B91" s="17" t="s">
        <v>229</v>
      </c>
      <c r="C91" s="17">
        <v>24227</v>
      </c>
      <c r="D91" s="17">
        <v>27195001</v>
      </c>
      <c r="E91" s="17">
        <v>242</v>
      </c>
      <c r="F91" s="17">
        <v>1547</v>
      </c>
      <c r="G91" s="17">
        <v>339</v>
      </c>
    </row>
    <row r="92" spans="1:7">
      <c r="A92" s="19" t="s">
        <v>9</v>
      </c>
      <c r="B92" s="17" t="s">
        <v>230</v>
      </c>
      <c r="C92" s="17">
        <v>27191</v>
      </c>
      <c r="D92" s="17">
        <v>31184306</v>
      </c>
      <c r="E92" s="17">
        <v>271</v>
      </c>
      <c r="F92" s="17">
        <v>1811</v>
      </c>
      <c r="G92" s="17">
        <v>362</v>
      </c>
    </row>
    <row r="93" spans="1:7">
      <c r="A93" s="19" t="s">
        <v>9</v>
      </c>
      <c r="B93" s="17" t="s">
        <v>231</v>
      </c>
      <c r="C93" s="17">
        <v>26438</v>
      </c>
      <c r="D93" s="17">
        <v>30320646</v>
      </c>
      <c r="E93" s="17">
        <v>264</v>
      </c>
      <c r="F93" s="17">
        <v>1761</v>
      </c>
      <c r="G93" s="17">
        <v>352</v>
      </c>
    </row>
    <row r="94" spans="1:7">
      <c r="A94" s="19" t="s">
        <v>9</v>
      </c>
      <c r="B94" s="17" t="s">
        <v>232</v>
      </c>
      <c r="C94" s="17">
        <v>27729</v>
      </c>
      <c r="D94" s="17">
        <v>31801206</v>
      </c>
      <c r="E94" s="17">
        <v>277</v>
      </c>
      <c r="F94" s="17">
        <v>1845</v>
      </c>
      <c r="G94" s="17">
        <v>369</v>
      </c>
    </row>
    <row r="95" spans="1:7">
      <c r="A95" s="19" t="s">
        <v>9</v>
      </c>
      <c r="B95" s="17" t="s">
        <v>233</v>
      </c>
      <c r="C95" s="17">
        <v>25685</v>
      </c>
      <c r="D95" s="17">
        <v>29457001</v>
      </c>
      <c r="E95" s="17">
        <v>256</v>
      </c>
      <c r="F95" s="17">
        <v>1709</v>
      </c>
      <c r="G95" s="17">
        <v>342</v>
      </c>
    </row>
    <row r="96" spans="1:7">
      <c r="A96" s="19" t="s">
        <v>9</v>
      </c>
      <c r="B96" s="17" t="s">
        <v>234</v>
      </c>
      <c r="C96" s="17">
        <v>28025</v>
      </c>
      <c r="D96" s="17">
        <v>32140501</v>
      </c>
      <c r="E96" s="17">
        <v>281</v>
      </c>
      <c r="F96" s="17">
        <v>1865</v>
      </c>
      <c r="G96" s="17">
        <v>373</v>
      </c>
    </row>
    <row r="97" spans="1:7">
      <c r="A97" s="19" t="s">
        <v>9</v>
      </c>
      <c r="B97" s="17" t="s">
        <v>235</v>
      </c>
      <c r="C97" s="17">
        <v>26276</v>
      </c>
      <c r="D97" s="17">
        <v>30135576</v>
      </c>
      <c r="E97" s="17">
        <v>262</v>
      </c>
      <c r="F97" s="17">
        <v>1749</v>
      </c>
      <c r="G97" s="17">
        <v>351</v>
      </c>
    </row>
    <row r="98" spans="1:7">
      <c r="A98" s="19" t="s">
        <v>9</v>
      </c>
      <c r="B98" s="17" t="s">
        <v>236</v>
      </c>
      <c r="C98" s="17">
        <v>27567</v>
      </c>
      <c r="D98" s="17">
        <v>31616136</v>
      </c>
      <c r="E98" s="17">
        <v>275</v>
      </c>
      <c r="F98" s="17">
        <v>1835</v>
      </c>
      <c r="G98" s="17">
        <v>367</v>
      </c>
    </row>
    <row r="99" spans="1:7">
      <c r="A99" s="19" t="s">
        <v>9</v>
      </c>
      <c r="B99" s="17" t="s">
        <v>237</v>
      </c>
      <c r="C99" s="17">
        <v>25846</v>
      </c>
      <c r="D99" s="17">
        <v>29642056</v>
      </c>
      <c r="E99" s="17">
        <v>258</v>
      </c>
      <c r="F99" s="17">
        <v>1721</v>
      </c>
      <c r="G99" s="17">
        <v>344</v>
      </c>
    </row>
    <row r="100" spans="1:7">
      <c r="A100" s="19" t="s">
        <v>9</v>
      </c>
      <c r="B100" s="17" t="s">
        <v>238</v>
      </c>
      <c r="C100" s="17">
        <v>28267</v>
      </c>
      <c r="D100" s="17">
        <v>32418107</v>
      </c>
      <c r="E100" s="17">
        <v>282</v>
      </c>
      <c r="F100" s="17">
        <v>1881</v>
      </c>
      <c r="G100" s="17">
        <v>376</v>
      </c>
    </row>
    <row r="101" spans="1:7">
      <c r="A101" s="19" t="s">
        <v>9</v>
      </c>
      <c r="B101" s="17" t="s">
        <v>239</v>
      </c>
      <c r="C101" s="17">
        <v>25926</v>
      </c>
      <c r="D101" s="17">
        <v>29734576</v>
      </c>
      <c r="E101" s="17">
        <v>259</v>
      </c>
      <c r="F101" s="17">
        <v>1723</v>
      </c>
      <c r="G101" s="17">
        <v>344</v>
      </c>
    </row>
    <row r="102" spans="1:7">
      <c r="A102" s="19" t="s">
        <v>10</v>
      </c>
      <c r="B102" s="17" t="s">
        <v>240</v>
      </c>
      <c r="C102" s="17">
        <v>28415</v>
      </c>
      <c r="D102" s="17">
        <v>31548111</v>
      </c>
      <c r="E102" s="17">
        <v>285</v>
      </c>
      <c r="F102" s="17">
        <v>1822</v>
      </c>
      <c r="G102" s="17">
        <v>378</v>
      </c>
    </row>
    <row r="103" spans="1:7">
      <c r="A103" s="19" t="s">
        <v>10</v>
      </c>
      <c r="B103" s="17" t="s">
        <v>241</v>
      </c>
      <c r="C103" s="17">
        <v>27628</v>
      </c>
      <c r="D103" s="17">
        <v>30678222</v>
      </c>
      <c r="E103" s="17">
        <v>277</v>
      </c>
      <c r="F103" s="17">
        <v>1771</v>
      </c>
      <c r="G103" s="17">
        <v>368</v>
      </c>
    </row>
    <row r="104" spans="1:7">
      <c r="A104" s="19" t="s">
        <v>10</v>
      </c>
      <c r="B104" s="17" t="s">
        <v>242</v>
      </c>
      <c r="C104" s="17">
        <v>28977</v>
      </c>
      <c r="D104" s="17">
        <v>32174333</v>
      </c>
      <c r="E104" s="17">
        <v>291</v>
      </c>
      <c r="F104" s="17">
        <v>1858</v>
      </c>
      <c r="G104" s="17">
        <v>386</v>
      </c>
    </row>
    <row r="105" spans="1:7">
      <c r="A105" s="19" t="s">
        <v>10</v>
      </c>
      <c r="B105" s="17" t="s">
        <v>243</v>
      </c>
      <c r="C105" s="17">
        <v>26841</v>
      </c>
      <c r="D105" s="17">
        <v>29801444</v>
      </c>
      <c r="E105" s="17">
        <v>269</v>
      </c>
      <c r="F105" s="17">
        <v>1721</v>
      </c>
      <c r="G105" s="17">
        <v>357</v>
      </c>
    </row>
    <row r="106" spans="1:7">
      <c r="A106" s="19" t="s">
        <v>10</v>
      </c>
      <c r="B106" s="17" t="s">
        <v>244</v>
      </c>
      <c r="C106" s="17">
        <v>29286</v>
      </c>
      <c r="D106" s="17">
        <v>32517555</v>
      </c>
      <c r="E106" s="17">
        <v>293</v>
      </c>
      <c r="F106" s="17">
        <v>1878</v>
      </c>
      <c r="G106" s="17">
        <v>391</v>
      </c>
    </row>
    <row r="107" spans="1:7">
      <c r="A107" s="19" t="s">
        <v>10</v>
      </c>
      <c r="B107" s="17" t="s">
        <v>245</v>
      </c>
      <c r="C107" s="17">
        <v>28001</v>
      </c>
      <c r="D107" s="17">
        <v>30489666</v>
      </c>
      <c r="E107" s="17">
        <v>275</v>
      </c>
      <c r="F107" s="17">
        <v>1761</v>
      </c>
      <c r="G107" s="17">
        <v>365</v>
      </c>
    </row>
    <row r="108" spans="1:7">
      <c r="A108" s="19" t="s">
        <v>10</v>
      </c>
      <c r="B108" s="17" t="s">
        <v>246</v>
      </c>
      <c r="C108" s="17">
        <v>28808</v>
      </c>
      <c r="D108" s="17">
        <v>31985777</v>
      </c>
      <c r="E108" s="17">
        <v>289</v>
      </c>
      <c r="F108" s="17">
        <v>1847</v>
      </c>
      <c r="G108" s="17">
        <v>383</v>
      </c>
    </row>
    <row r="109" spans="1:7">
      <c r="A109" s="19" t="s">
        <v>10</v>
      </c>
      <c r="B109" s="17" t="s">
        <v>247</v>
      </c>
      <c r="C109" s="17">
        <v>27009</v>
      </c>
      <c r="D109" s="17">
        <v>763855013</v>
      </c>
      <c r="E109" s="17">
        <v>271</v>
      </c>
      <c r="F109" s="17">
        <v>1732</v>
      </c>
      <c r="G109" s="17">
        <v>359</v>
      </c>
    </row>
    <row r="110" spans="1:7">
      <c r="A110" s="19" t="s">
        <v>10</v>
      </c>
      <c r="B110" s="17" t="s">
        <v>248</v>
      </c>
      <c r="C110" s="17">
        <v>29538</v>
      </c>
      <c r="D110" s="17">
        <v>32800888</v>
      </c>
      <c r="E110" s="17">
        <v>296</v>
      </c>
      <c r="F110" s="17">
        <v>1894</v>
      </c>
      <c r="G110" s="17">
        <v>394</v>
      </c>
    </row>
    <row r="111" spans="1:7">
      <c r="A111" s="19" t="s">
        <v>10</v>
      </c>
      <c r="B111" s="17" t="s">
        <v>249</v>
      </c>
      <c r="C111" s="17">
        <v>26551</v>
      </c>
      <c r="D111" s="17">
        <v>29999111</v>
      </c>
      <c r="E111" s="17">
        <v>269</v>
      </c>
      <c r="F111" s="17">
        <v>1736</v>
      </c>
      <c r="G111" s="17">
        <v>359</v>
      </c>
    </row>
    <row r="112" spans="1:7">
      <c r="A112" s="19" t="s">
        <v>11</v>
      </c>
      <c r="B112" s="17" t="s">
        <v>250</v>
      </c>
      <c r="C112" s="17">
        <v>27251</v>
      </c>
      <c r="D112" s="17">
        <v>30178764</v>
      </c>
      <c r="E112" s="17">
        <v>272</v>
      </c>
      <c r="F112" s="17">
        <v>1704</v>
      </c>
      <c r="G112" s="17">
        <v>352</v>
      </c>
    </row>
    <row r="113" spans="1:7">
      <c r="A113" s="19" t="s">
        <v>11</v>
      </c>
      <c r="B113" s="17" t="s">
        <v>251</v>
      </c>
      <c r="C113" s="17">
        <v>26496</v>
      </c>
      <c r="D113" s="17">
        <v>29342953</v>
      </c>
      <c r="E113" s="17">
        <v>265</v>
      </c>
      <c r="F113" s="17">
        <v>1656</v>
      </c>
      <c r="G113" s="17">
        <v>342</v>
      </c>
    </row>
    <row r="114" spans="1:7">
      <c r="A114" s="19" t="s">
        <v>11</v>
      </c>
      <c r="B114" s="17" t="s">
        <v>252</v>
      </c>
      <c r="C114" s="17">
        <v>27789</v>
      </c>
      <c r="D114" s="17">
        <v>30775773</v>
      </c>
      <c r="E114" s="17">
        <v>277</v>
      </c>
      <c r="F114" s="17">
        <v>1737</v>
      </c>
      <c r="G114" s="17">
        <v>359</v>
      </c>
    </row>
    <row r="115" spans="1:7">
      <c r="A115" s="19" t="s">
        <v>11</v>
      </c>
      <c r="B115" s="17" t="s">
        <v>253</v>
      </c>
      <c r="C115" s="17">
        <v>25741</v>
      </c>
      <c r="D115" s="17">
        <v>28507142</v>
      </c>
      <c r="E115" s="17">
        <v>257</v>
      </c>
      <c r="F115" s="17">
        <v>1609</v>
      </c>
      <c r="G115" s="17">
        <v>332</v>
      </c>
    </row>
    <row r="116" spans="1:7">
      <c r="A116" s="19" t="s">
        <v>11</v>
      </c>
      <c r="B116" s="17" t="s">
        <v>254</v>
      </c>
      <c r="C116" s="17">
        <v>28086</v>
      </c>
      <c r="D116" s="17">
        <v>31104127</v>
      </c>
      <c r="E116" s="17">
        <v>281</v>
      </c>
      <c r="F116" s="17">
        <v>1756</v>
      </c>
      <c r="G116" s="17">
        <v>363</v>
      </c>
    </row>
    <row r="117" spans="1:7">
      <c r="A117" s="19" t="s">
        <v>11</v>
      </c>
      <c r="B117" s="17" t="s">
        <v>255</v>
      </c>
      <c r="C117" s="17">
        <v>26334</v>
      </c>
      <c r="D117" s="17">
        <v>29163851</v>
      </c>
      <c r="E117" s="17">
        <v>263</v>
      </c>
      <c r="F117" s="17">
        <v>1646</v>
      </c>
      <c r="G117" s="17">
        <v>341</v>
      </c>
    </row>
    <row r="118" spans="1:7">
      <c r="A118" s="19" t="s">
        <v>11</v>
      </c>
      <c r="B118" s="17" t="s">
        <v>256</v>
      </c>
      <c r="C118" s="17">
        <v>27628</v>
      </c>
      <c r="D118" s="17">
        <v>30596671</v>
      </c>
      <c r="E118" s="17">
        <v>276</v>
      </c>
      <c r="F118" s="17">
        <v>1727</v>
      </c>
      <c r="G118" s="17">
        <v>357</v>
      </c>
    </row>
    <row r="119" spans="1:7">
      <c r="A119" s="19" t="s">
        <v>11</v>
      </c>
      <c r="B119" s="17" t="s">
        <v>257</v>
      </c>
      <c r="C119" s="17">
        <v>25903</v>
      </c>
      <c r="D119" s="17">
        <v>28686244</v>
      </c>
      <c r="E119" s="17">
        <v>259</v>
      </c>
      <c r="F119" s="17">
        <v>1619</v>
      </c>
      <c r="G119" s="17">
        <v>334</v>
      </c>
    </row>
    <row r="120" spans="1:7">
      <c r="A120" s="19" t="s">
        <v>11</v>
      </c>
      <c r="B120" s="17" t="s">
        <v>258</v>
      </c>
      <c r="C120" s="17">
        <v>28329</v>
      </c>
      <c r="D120" s="17">
        <v>31372781</v>
      </c>
      <c r="E120" s="17">
        <v>283</v>
      </c>
      <c r="F120" s="17">
        <v>1771</v>
      </c>
      <c r="G120" s="17">
        <v>366</v>
      </c>
    </row>
    <row r="121" spans="1:7">
      <c r="A121" s="20" t="s">
        <v>11</v>
      </c>
      <c r="B121" s="17" t="s">
        <v>259</v>
      </c>
      <c r="C121" s="17">
        <v>25983</v>
      </c>
      <c r="D121" s="17">
        <v>28775794</v>
      </c>
      <c r="E121" s="17">
        <v>258</v>
      </c>
      <c r="F121" s="17">
        <v>1625</v>
      </c>
      <c r="G121" s="17">
        <v>334</v>
      </c>
    </row>
    <row r="122" spans="1:7">
      <c r="A122" s="19" t="s">
        <v>12</v>
      </c>
      <c r="B122" s="17" t="s">
        <v>260</v>
      </c>
      <c r="C122" s="17">
        <v>26239</v>
      </c>
      <c r="D122" s="17">
        <v>20712330</v>
      </c>
      <c r="E122" s="17">
        <v>284</v>
      </c>
      <c r="F122" s="17">
        <v>1495</v>
      </c>
      <c r="G122" s="17">
        <v>287</v>
      </c>
    </row>
    <row r="123" spans="1:7">
      <c r="A123" s="19" t="s">
        <v>12</v>
      </c>
      <c r="B123" s="17" t="s">
        <v>261</v>
      </c>
      <c r="C123" s="17">
        <v>19084</v>
      </c>
      <c r="D123" s="17">
        <v>28479453</v>
      </c>
      <c r="E123" s="17">
        <v>238</v>
      </c>
      <c r="F123" s="17">
        <v>1942</v>
      </c>
      <c r="G123" s="17">
        <v>287</v>
      </c>
    </row>
    <row r="124" spans="1:7">
      <c r="A124" s="19" t="s">
        <v>12</v>
      </c>
      <c r="B124" s="17" t="s">
        <v>262</v>
      </c>
      <c r="C124" s="17">
        <v>31009</v>
      </c>
      <c r="D124" s="17">
        <v>23301371</v>
      </c>
      <c r="E124" s="17">
        <v>169</v>
      </c>
      <c r="F124" s="17">
        <v>1197</v>
      </c>
      <c r="G124" s="17">
        <v>380</v>
      </c>
    </row>
    <row r="125" spans="1:7">
      <c r="A125" s="19" t="s">
        <v>12</v>
      </c>
      <c r="B125" s="17" t="s">
        <v>263</v>
      </c>
      <c r="C125" s="17">
        <v>21469</v>
      </c>
      <c r="D125" s="17">
        <v>33657535</v>
      </c>
      <c r="E125" s="17">
        <v>261</v>
      </c>
      <c r="F125" s="17">
        <v>1346</v>
      </c>
      <c r="G125" s="17">
        <v>256</v>
      </c>
    </row>
    <row r="126" spans="1:7">
      <c r="A126" s="19" t="s">
        <v>12</v>
      </c>
      <c r="B126" s="17" t="s">
        <v>264</v>
      </c>
      <c r="C126" s="17">
        <v>23854</v>
      </c>
      <c r="D126" s="17">
        <v>20712330</v>
      </c>
      <c r="E126" s="17">
        <v>215</v>
      </c>
      <c r="F126" s="17">
        <v>1793</v>
      </c>
      <c r="G126" s="17">
        <v>411</v>
      </c>
    </row>
    <row r="127" spans="1:7">
      <c r="A127" s="19" t="s">
        <v>12</v>
      </c>
      <c r="B127" s="17" t="s">
        <v>265</v>
      </c>
      <c r="C127" s="17">
        <v>28624</v>
      </c>
      <c r="D127" s="17">
        <v>25890412</v>
      </c>
      <c r="E127" s="17">
        <v>284</v>
      </c>
      <c r="F127" s="17">
        <v>1346</v>
      </c>
      <c r="G127" s="17">
        <v>318</v>
      </c>
    </row>
    <row r="128" spans="1:7">
      <c r="A128" s="19" t="s">
        <v>12</v>
      </c>
      <c r="B128" s="17" t="s">
        <v>266</v>
      </c>
      <c r="C128" s="17">
        <v>16699</v>
      </c>
      <c r="D128" s="17">
        <v>31068494</v>
      </c>
      <c r="E128" s="17">
        <v>192</v>
      </c>
      <c r="F128" s="17">
        <v>1644</v>
      </c>
      <c r="G128" s="17">
        <v>287</v>
      </c>
    </row>
    <row r="129" spans="1:7">
      <c r="A129" s="19" t="s">
        <v>12</v>
      </c>
      <c r="B129" s="17" t="s">
        <v>267</v>
      </c>
      <c r="C129" s="17">
        <v>21469</v>
      </c>
      <c r="D129" s="17">
        <v>23301371</v>
      </c>
      <c r="E129" s="17">
        <v>261</v>
      </c>
      <c r="F129" s="17">
        <v>1048</v>
      </c>
      <c r="G129" s="17">
        <v>380</v>
      </c>
    </row>
    <row r="130" spans="1:7">
      <c r="A130" s="19" t="s">
        <v>12</v>
      </c>
      <c r="B130" s="17" t="s">
        <v>268</v>
      </c>
      <c r="C130" s="17">
        <v>28624</v>
      </c>
      <c r="D130" s="17">
        <v>28479453</v>
      </c>
      <c r="E130" s="17">
        <v>261</v>
      </c>
      <c r="F130" s="17">
        <v>1793</v>
      </c>
      <c r="G130" s="17">
        <v>287</v>
      </c>
    </row>
    <row r="131" spans="1:7">
      <c r="A131" s="19" t="s">
        <v>12</v>
      </c>
      <c r="B131" s="17" t="s">
        <v>269</v>
      </c>
      <c r="C131" s="17">
        <v>21469</v>
      </c>
      <c r="D131" s="17">
        <v>23301371</v>
      </c>
      <c r="E131" s="17">
        <v>223</v>
      </c>
      <c r="F131" s="17">
        <v>1346</v>
      </c>
      <c r="G131" s="17">
        <v>287</v>
      </c>
    </row>
    <row r="132" spans="1:7">
      <c r="A132" s="19" t="s">
        <v>13</v>
      </c>
      <c r="B132" s="17" t="s">
        <v>270</v>
      </c>
      <c r="C132" s="17">
        <v>26239</v>
      </c>
      <c r="D132" s="17">
        <v>20712330</v>
      </c>
      <c r="E132" s="17">
        <v>284</v>
      </c>
      <c r="F132" s="17">
        <v>1495</v>
      </c>
      <c r="G132" s="17">
        <v>287</v>
      </c>
    </row>
    <row r="133" spans="1:7">
      <c r="A133" s="19" t="s">
        <v>13</v>
      </c>
      <c r="B133" s="17" t="s">
        <v>271</v>
      </c>
      <c r="C133" s="17">
        <v>19084</v>
      </c>
      <c r="D133" s="17">
        <v>28479453</v>
      </c>
      <c r="E133" s="17">
        <v>238</v>
      </c>
      <c r="F133" s="17">
        <v>1942</v>
      </c>
      <c r="G133" s="17">
        <v>287</v>
      </c>
    </row>
    <row r="134" spans="1:7">
      <c r="A134" s="19" t="s">
        <v>13</v>
      </c>
      <c r="B134" s="17" t="s">
        <v>272</v>
      </c>
      <c r="C134" s="17">
        <v>31009</v>
      </c>
      <c r="D134" s="17">
        <v>23301371</v>
      </c>
      <c r="E134" s="17">
        <v>169</v>
      </c>
      <c r="F134" s="17">
        <v>1197</v>
      </c>
      <c r="G134" s="17">
        <v>380</v>
      </c>
    </row>
    <row r="135" spans="1:7">
      <c r="A135" s="19" t="s">
        <v>13</v>
      </c>
      <c r="B135" s="17" t="s">
        <v>273</v>
      </c>
      <c r="C135" s="17">
        <v>21469</v>
      </c>
      <c r="D135" s="17">
        <v>33657535</v>
      </c>
      <c r="E135" s="17">
        <v>261</v>
      </c>
      <c r="F135" s="17">
        <v>1346</v>
      </c>
      <c r="G135" s="17">
        <v>256</v>
      </c>
    </row>
    <row r="136" spans="1:7">
      <c r="A136" s="19" t="s">
        <v>13</v>
      </c>
      <c r="B136" s="17" t="s">
        <v>274</v>
      </c>
      <c r="C136" s="17">
        <v>23854</v>
      </c>
      <c r="D136" s="17">
        <v>20712330</v>
      </c>
      <c r="E136" s="17">
        <v>215</v>
      </c>
      <c r="F136" s="17">
        <v>1793</v>
      </c>
      <c r="G136" s="17">
        <v>411</v>
      </c>
    </row>
    <row r="137" spans="1:7">
      <c r="A137" s="19" t="s">
        <v>13</v>
      </c>
      <c r="B137" s="17" t="s">
        <v>275</v>
      </c>
      <c r="C137" s="17">
        <v>28624</v>
      </c>
      <c r="D137" s="17">
        <v>25890412</v>
      </c>
      <c r="E137" s="17">
        <v>284</v>
      </c>
      <c r="F137" s="17">
        <v>1346</v>
      </c>
      <c r="G137" s="17">
        <v>318</v>
      </c>
    </row>
    <row r="138" spans="1:7">
      <c r="A138" s="19" t="s">
        <v>13</v>
      </c>
      <c r="B138" s="17" t="s">
        <v>276</v>
      </c>
      <c r="C138" s="17">
        <v>16699</v>
      </c>
      <c r="D138" s="17">
        <v>31068494</v>
      </c>
      <c r="E138" s="17">
        <v>192</v>
      </c>
      <c r="F138" s="17">
        <v>1644</v>
      </c>
      <c r="G138" s="17">
        <v>287</v>
      </c>
    </row>
    <row r="139" spans="1:7">
      <c r="A139" s="19" t="s">
        <v>13</v>
      </c>
      <c r="B139" s="17" t="s">
        <v>277</v>
      </c>
      <c r="C139" s="17">
        <v>21469</v>
      </c>
      <c r="D139" s="17">
        <v>23301371</v>
      </c>
      <c r="E139" s="17">
        <v>261</v>
      </c>
      <c r="F139" s="17">
        <v>1048</v>
      </c>
      <c r="G139" s="17">
        <v>380</v>
      </c>
    </row>
    <row r="140" spans="1:7">
      <c r="A140" s="19" t="s">
        <v>13</v>
      </c>
      <c r="B140" s="17" t="s">
        <v>278</v>
      </c>
      <c r="C140" s="17">
        <v>28624</v>
      </c>
      <c r="D140" s="17">
        <v>28479453</v>
      </c>
      <c r="E140" s="17">
        <v>261</v>
      </c>
      <c r="F140" s="17">
        <v>1793</v>
      </c>
      <c r="G140" s="17">
        <v>287</v>
      </c>
    </row>
    <row r="141" spans="1:7">
      <c r="A141" s="19" t="s">
        <v>13</v>
      </c>
      <c r="B141" s="17" t="s">
        <v>279</v>
      </c>
      <c r="C141" s="17">
        <v>21469</v>
      </c>
      <c r="D141" s="17">
        <v>23301371</v>
      </c>
      <c r="E141" s="17">
        <v>223</v>
      </c>
      <c r="F141" s="17">
        <v>1346</v>
      </c>
      <c r="G141" s="17">
        <v>287</v>
      </c>
    </row>
    <row r="142" spans="1:7">
      <c r="A142" s="19" t="s">
        <v>14</v>
      </c>
      <c r="B142" s="17" t="s">
        <v>280</v>
      </c>
      <c r="C142" s="17">
        <v>24359</v>
      </c>
      <c r="D142" s="17">
        <v>17720392</v>
      </c>
      <c r="E142" s="17">
        <v>265</v>
      </c>
      <c r="F142" s="17">
        <v>1405</v>
      </c>
      <c r="G142" s="17">
        <v>272</v>
      </c>
    </row>
    <row r="143" spans="1:7">
      <c r="A143" s="19" t="s">
        <v>14</v>
      </c>
      <c r="B143" s="17" t="s">
        <v>281</v>
      </c>
      <c r="C143" s="17">
        <v>17717</v>
      </c>
      <c r="D143" s="17">
        <v>24365536</v>
      </c>
      <c r="E143" s="17">
        <v>221</v>
      </c>
      <c r="F143" s="17">
        <v>1825</v>
      </c>
      <c r="G143" s="17">
        <v>272</v>
      </c>
    </row>
    <row r="144" spans="1:7">
      <c r="A144" s="19" t="s">
        <v>14</v>
      </c>
      <c r="B144" s="17" t="s">
        <v>282</v>
      </c>
      <c r="C144" s="17">
        <v>28787</v>
      </c>
      <c r="D144" s="17">
        <v>19935440</v>
      </c>
      <c r="E144" s="17">
        <v>155</v>
      </c>
      <c r="F144" s="17">
        <v>1125</v>
      </c>
      <c r="G144" s="17">
        <v>362</v>
      </c>
    </row>
    <row r="145" spans="1:7">
      <c r="A145" s="19" t="s">
        <v>14</v>
      </c>
      <c r="B145" s="17" t="s">
        <v>283</v>
      </c>
      <c r="C145" s="17">
        <v>19931</v>
      </c>
      <c r="D145" s="17">
        <v>28795624</v>
      </c>
      <c r="E145" s="17">
        <v>243</v>
      </c>
      <c r="F145" s="17">
        <v>1265</v>
      </c>
      <c r="G145" s="17">
        <v>242</v>
      </c>
    </row>
    <row r="146" spans="1:7">
      <c r="A146" s="19" t="s">
        <v>14</v>
      </c>
      <c r="B146" s="17" t="s">
        <v>284</v>
      </c>
      <c r="C146" s="17">
        <v>22145</v>
      </c>
      <c r="D146" s="17">
        <v>17720392</v>
      </c>
      <c r="E146" s="17">
        <v>199</v>
      </c>
      <c r="F146" s="17">
        <v>1685</v>
      </c>
      <c r="G146" s="17">
        <v>392</v>
      </c>
    </row>
    <row r="147" spans="1:7">
      <c r="A147" s="19" t="s">
        <v>14</v>
      </c>
      <c r="B147" s="17" t="s">
        <v>285</v>
      </c>
      <c r="C147" s="17">
        <v>26573</v>
      </c>
      <c r="D147" s="17">
        <v>22150488</v>
      </c>
      <c r="E147" s="17">
        <v>265</v>
      </c>
      <c r="F147" s="17">
        <v>1265</v>
      </c>
      <c r="G147" s="17">
        <v>302</v>
      </c>
    </row>
    <row r="148" spans="1:7">
      <c r="A148" s="19" t="s">
        <v>14</v>
      </c>
      <c r="B148" s="17" t="s">
        <v>286</v>
      </c>
      <c r="C148" s="17">
        <v>15503</v>
      </c>
      <c r="D148" s="17">
        <v>26580584</v>
      </c>
      <c r="E148" s="17">
        <v>177</v>
      </c>
      <c r="F148" s="17">
        <v>1545</v>
      </c>
      <c r="G148" s="17">
        <v>272</v>
      </c>
    </row>
    <row r="149" spans="1:7">
      <c r="A149" s="19" t="s">
        <v>14</v>
      </c>
      <c r="B149" s="17" t="s">
        <v>287</v>
      </c>
      <c r="C149" s="17">
        <v>19931</v>
      </c>
      <c r="D149" s="17">
        <v>19935440</v>
      </c>
      <c r="E149" s="17">
        <v>243</v>
      </c>
      <c r="F149" s="17">
        <v>985</v>
      </c>
      <c r="G149" s="17">
        <v>362</v>
      </c>
    </row>
    <row r="150" spans="1:7">
      <c r="A150" s="19" t="s">
        <v>14</v>
      </c>
      <c r="B150" s="17" t="s">
        <v>288</v>
      </c>
      <c r="C150" s="17">
        <v>26573</v>
      </c>
      <c r="D150" s="17">
        <v>24365536</v>
      </c>
      <c r="E150" s="17">
        <v>243</v>
      </c>
      <c r="F150" s="17">
        <v>1685</v>
      </c>
      <c r="G150" s="17">
        <v>272</v>
      </c>
    </row>
    <row r="151" spans="1:7">
      <c r="A151" s="19" t="s">
        <v>14</v>
      </c>
      <c r="B151" s="17" t="s">
        <v>289</v>
      </c>
      <c r="C151" s="17">
        <v>19931</v>
      </c>
      <c r="D151" s="17">
        <v>19935440</v>
      </c>
      <c r="E151" s="17">
        <v>201</v>
      </c>
      <c r="F151" s="17">
        <v>1265</v>
      </c>
      <c r="G151" s="17">
        <v>272</v>
      </c>
    </row>
    <row r="152" spans="1:7">
      <c r="A152" s="19" t="s">
        <v>15</v>
      </c>
      <c r="B152" s="17" t="s">
        <v>290</v>
      </c>
      <c r="C152" s="17">
        <v>21829</v>
      </c>
      <c r="D152" s="17">
        <v>14312408</v>
      </c>
      <c r="E152" s="17">
        <v>236</v>
      </c>
      <c r="F152" s="17">
        <v>1290</v>
      </c>
      <c r="G152" s="17">
        <v>251</v>
      </c>
    </row>
    <row r="153" spans="1:7">
      <c r="A153" s="19" t="s">
        <v>15</v>
      </c>
      <c r="B153" s="17" t="s">
        <v>291</v>
      </c>
      <c r="C153" s="17">
        <v>15877</v>
      </c>
      <c r="D153" s="17">
        <v>19679561</v>
      </c>
      <c r="E153" s="17">
        <v>198</v>
      </c>
      <c r="F153" s="17">
        <v>1677</v>
      </c>
      <c r="G153" s="17">
        <v>251</v>
      </c>
    </row>
    <row r="154" spans="1:7">
      <c r="A154" s="19" t="s">
        <v>15</v>
      </c>
      <c r="B154" s="17" t="s">
        <v>292</v>
      </c>
      <c r="C154" s="17">
        <v>25797</v>
      </c>
      <c r="D154" s="17">
        <v>16101459</v>
      </c>
      <c r="E154" s="17">
        <v>141</v>
      </c>
      <c r="F154" s="17">
        <v>1032</v>
      </c>
      <c r="G154" s="17">
        <v>332</v>
      </c>
    </row>
    <row r="155" spans="1:7">
      <c r="A155" s="19" t="s">
        <v>15</v>
      </c>
      <c r="B155" s="17" t="s">
        <v>293</v>
      </c>
      <c r="C155" s="17">
        <v>17861</v>
      </c>
      <c r="D155" s="17">
        <v>23257663</v>
      </c>
      <c r="E155" s="17">
        <v>217</v>
      </c>
      <c r="F155" s="17">
        <v>1161</v>
      </c>
      <c r="G155" s="17">
        <v>224</v>
      </c>
    </row>
    <row r="156" spans="1:7">
      <c r="A156" s="19" t="s">
        <v>15</v>
      </c>
      <c r="B156" s="17" t="s">
        <v>294</v>
      </c>
      <c r="C156" s="17">
        <v>19845</v>
      </c>
      <c r="D156" s="17">
        <v>14312408</v>
      </c>
      <c r="E156" s="17">
        <v>179</v>
      </c>
      <c r="F156" s="17">
        <v>1548</v>
      </c>
      <c r="G156" s="17">
        <v>359</v>
      </c>
    </row>
    <row r="157" spans="1:7">
      <c r="A157" s="19" t="s">
        <v>15</v>
      </c>
      <c r="B157" s="17" t="s">
        <v>295</v>
      </c>
      <c r="C157" s="17">
        <v>23813</v>
      </c>
      <c r="D157" s="17">
        <v>17890510</v>
      </c>
      <c r="E157" s="17">
        <v>236</v>
      </c>
      <c r="F157" s="17">
        <v>1161</v>
      </c>
      <c r="G157" s="17">
        <v>278</v>
      </c>
    </row>
    <row r="158" spans="1:7">
      <c r="A158" s="19" t="s">
        <v>15</v>
      </c>
      <c r="B158" s="17" t="s">
        <v>296</v>
      </c>
      <c r="C158" s="17">
        <v>13893</v>
      </c>
      <c r="D158" s="17">
        <v>21468612</v>
      </c>
      <c r="E158" s="17">
        <v>160</v>
      </c>
      <c r="F158" s="17">
        <v>1419</v>
      </c>
      <c r="G158" s="17">
        <v>251</v>
      </c>
    </row>
    <row r="159" spans="1:7">
      <c r="A159" s="19" t="s">
        <v>15</v>
      </c>
      <c r="B159" s="17" t="s">
        <v>297</v>
      </c>
      <c r="C159" s="17">
        <v>17861</v>
      </c>
      <c r="D159" s="17">
        <v>16101459</v>
      </c>
      <c r="E159" s="17">
        <v>217</v>
      </c>
      <c r="F159" s="17">
        <v>903</v>
      </c>
      <c r="G159" s="17">
        <v>332</v>
      </c>
    </row>
    <row r="160" spans="1:7">
      <c r="A160" s="19" t="s">
        <v>15</v>
      </c>
      <c r="B160" s="17" t="s">
        <v>298</v>
      </c>
      <c r="C160" s="17">
        <v>23813</v>
      </c>
      <c r="D160" s="17">
        <v>19679561</v>
      </c>
      <c r="E160" s="17">
        <v>217</v>
      </c>
      <c r="F160" s="17">
        <v>1548</v>
      </c>
      <c r="G160" s="17">
        <v>251</v>
      </c>
    </row>
    <row r="161" spans="1:7">
      <c r="A161" s="19" t="s">
        <v>15</v>
      </c>
      <c r="B161" s="17" t="s">
        <v>299</v>
      </c>
      <c r="C161" s="17">
        <v>17861</v>
      </c>
      <c r="D161" s="17">
        <v>16101459</v>
      </c>
      <c r="E161" s="17">
        <v>184</v>
      </c>
      <c r="F161" s="17">
        <v>1161</v>
      </c>
      <c r="G161" s="17">
        <v>251</v>
      </c>
    </row>
    <row r="162" spans="1:7">
      <c r="A162" s="19" t="s">
        <v>16</v>
      </c>
      <c r="B162" s="17" t="s">
        <v>300</v>
      </c>
      <c r="C162" s="17">
        <v>276633</v>
      </c>
      <c r="D162" s="17">
        <v>12912472</v>
      </c>
      <c r="E162" s="17">
        <v>132540</v>
      </c>
      <c r="F162" s="17">
        <v>9541</v>
      </c>
      <c r="G162" s="17">
        <v>11263</v>
      </c>
    </row>
    <row r="163" spans="1:7">
      <c r="A163" s="19" t="s">
        <v>16</v>
      </c>
      <c r="B163" s="17" t="s">
        <v>301</v>
      </c>
      <c r="C163" s="17">
        <v>201189</v>
      </c>
      <c r="D163" s="17">
        <v>17754646</v>
      </c>
      <c r="E163" s="17">
        <v>110450</v>
      </c>
      <c r="F163" s="17">
        <v>12403</v>
      </c>
      <c r="G163" s="17">
        <v>11263</v>
      </c>
    </row>
    <row r="164" spans="1:7">
      <c r="A164" s="19" t="s">
        <v>16</v>
      </c>
      <c r="B164" s="17" t="s">
        <v>302</v>
      </c>
      <c r="C164" s="17">
        <v>326929</v>
      </c>
      <c r="D164" s="17">
        <v>14526530</v>
      </c>
      <c r="E164" s="17">
        <v>77315</v>
      </c>
      <c r="F164" s="17">
        <v>7633</v>
      </c>
      <c r="G164" s="17">
        <v>15016</v>
      </c>
    </row>
    <row r="165" spans="1:7">
      <c r="A165" s="19" t="s">
        <v>16</v>
      </c>
      <c r="B165" s="17" t="s">
        <v>303</v>
      </c>
      <c r="C165" s="17">
        <v>226337</v>
      </c>
      <c r="D165" s="17">
        <v>20982762</v>
      </c>
      <c r="E165" s="17">
        <v>121495</v>
      </c>
      <c r="F165" s="17">
        <v>8587</v>
      </c>
      <c r="G165" s="17">
        <v>10012</v>
      </c>
    </row>
    <row r="166" spans="1:7">
      <c r="A166" s="19" t="s">
        <v>16</v>
      </c>
      <c r="B166" s="17" t="s">
        <v>304</v>
      </c>
      <c r="C166" s="17">
        <v>251485</v>
      </c>
      <c r="D166" s="17">
        <v>12912472</v>
      </c>
      <c r="E166" s="17">
        <v>99405</v>
      </c>
      <c r="F166" s="17">
        <v>11449</v>
      </c>
      <c r="G166" s="17">
        <v>16267</v>
      </c>
    </row>
    <row r="167" spans="1:7">
      <c r="A167" s="19" t="s">
        <v>16</v>
      </c>
      <c r="B167" s="17" t="s">
        <v>305</v>
      </c>
      <c r="C167" s="17">
        <v>301781</v>
      </c>
      <c r="D167" s="17">
        <v>16140588</v>
      </c>
      <c r="E167" s="17">
        <v>132540</v>
      </c>
      <c r="F167" s="17">
        <v>8587</v>
      </c>
      <c r="G167" s="17">
        <v>12514</v>
      </c>
    </row>
    <row r="168" spans="1:7">
      <c r="A168" s="19" t="s">
        <v>16</v>
      </c>
      <c r="B168" s="17" t="s">
        <v>306</v>
      </c>
      <c r="C168" s="17">
        <v>176041</v>
      </c>
      <c r="D168" s="17">
        <v>19368704</v>
      </c>
      <c r="E168" s="17">
        <v>88360</v>
      </c>
      <c r="F168" s="17">
        <v>10495</v>
      </c>
      <c r="G168" s="17">
        <v>11263</v>
      </c>
    </row>
    <row r="169" spans="1:7">
      <c r="A169" s="19" t="s">
        <v>16</v>
      </c>
      <c r="B169" s="17" t="s">
        <v>307</v>
      </c>
      <c r="C169" s="17">
        <v>226337</v>
      </c>
      <c r="D169" s="17">
        <v>14526530</v>
      </c>
      <c r="E169" s="17">
        <v>121495</v>
      </c>
      <c r="F169" s="17">
        <v>6679</v>
      </c>
      <c r="G169" s="17">
        <v>15016</v>
      </c>
    </row>
    <row r="170" spans="1:7">
      <c r="A170" s="19" t="s">
        <v>16</v>
      </c>
      <c r="B170" s="17" t="s">
        <v>308</v>
      </c>
      <c r="C170" s="17">
        <v>301781</v>
      </c>
      <c r="D170" s="17">
        <v>17754646</v>
      </c>
      <c r="E170" s="17">
        <v>121495</v>
      </c>
      <c r="F170" s="17">
        <v>11449</v>
      </c>
      <c r="G170" s="17">
        <v>11263</v>
      </c>
    </row>
    <row r="171" spans="1:7">
      <c r="A171" s="19" t="s">
        <v>16</v>
      </c>
      <c r="B171" s="17" t="s">
        <v>309</v>
      </c>
      <c r="C171" s="17">
        <v>226337</v>
      </c>
      <c r="D171" s="17">
        <v>14526530</v>
      </c>
      <c r="E171" s="17">
        <v>99407</v>
      </c>
      <c r="F171" s="17">
        <v>8587</v>
      </c>
      <c r="G171" s="17">
        <v>11263</v>
      </c>
    </row>
    <row r="172" spans="1:7">
      <c r="A172" s="19" t="s">
        <v>17</v>
      </c>
      <c r="B172" s="17" t="s">
        <v>310</v>
      </c>
      <c r="C172" s="17">
        <v>16636</v>
      </c>
      <c r="D172" s="17">
        <v>11320330</v>
      </c>
      <c r="E172" s="17">
        <v>181</v>
      </c>
      <c r="F172" s="17">
        <v>1005</v>
      </c>
      <c r="G172" s="17">
        <v>236</v>
      </c>
    </row>
    <row r="173" spans="1:7">
      <c r="A173" s="19" t="s">
        <v>17</v>
      </c>
      <c r="B173" s="17" t="s">
        <v>311</v>
      </c>
      <c r="C173" s="17">
        <v>12096</v>
      </c>
      <c r="D173" s="17">
        <v>15565453</v>
      </c>
      <c r="E173" s="17">
        <v>151</v>
      </c>
      <c r="F173" s="17">
        <v>1305</v>
      </c>
      <c r="G173" s="17">
        <v>236</v>
      </c>
    </row>
    <row r="174" spans="1:7">
      <c r="A174" s="19" t="s">
        <v>17</v>
      </c>
      <c r="B174" s="17" t="s">
        <v>312</v>
      </c>
      <c r="C174" s="17">
        <v>19660</v>
      </c>
      <c r="D174" s="17">
        <v>12735371</v>
      </c>
      <c r="E174" s="17">
        <v>106</v>
      </c>
      <c r="F174" s="17">
        <v>805</v>
      </c>
      <c r="G174" s="17">
        <v>314</v>
      </c>
    </row>
    <row r="175" spans="1:7">
      <c r="A175" s="19" t="s">
        <v>17</v>
      </c>
      <c r="B175" s="17" t="s">
        <v>313</v>
      </c>
      <c r="C175" s="17">
        <v>13612</v>
      </c>
      <c r="D175" s="17">
        <v>18395535</v>
      </c>
      <c r="E175" s="17">
        <v>166</v>
      </c>
      <c r="F175" s="17">
        <v>905</v>
      </c>
      <c r="G175" s="17">
        <v>210</v>
      </c>
    </row>
    <row r="176" spans="1:7">
      <c r="A176" s="19" t="s">
        <v>17</v>
      </c>
      <c r="B176" s="17" t="s">
        <v>314</v>
      </c>
      <c r="C176" s="17">
        <v>15124</v>
      </c>
      <c r="D176" s="17">
        <v>11320330</v>
      </c>
      <c r="E176" s="17">
        <v>136</v>
      </c>
      <c r="F176" s="17">
        <v>1205</v>
      </c>
      <c r="G176" s="17">
        <v>340</v>
      </c>
    </row>
    <row r="177" spans="1:7">
      <c r="A177" s="19" t="s">
        <v>17</v>
      </c>
      <c r="B177" s="17" t="s">
        <v>315</v>
      </c>
      <c r="C177" s="17">
        <v>18148</v>
      </c>
      <c r="D177" s="17">
        <v>14150412</v>
      </c>
      <c r="E177" s="17">
        <v>181</v>
      </c>
      <c r="F177" s="17">
        <v>905</v>
      </c>
      <c r="G177" s="17">
        <v>262</v>
      </c>
    </row>
    <row r="178" spans="1:7">
      <c r="A178" s="19" t="s">
        <v>17</v>
      </c>
      <c r="B178" s="17" t="s">
        <v>316</v>
      </c>
      <c r="C178" s="17">
        <v>10588</v>
      </c>
      <c r="D178" s="17">
        <v>16980494</v>
      </c>
      <c r="E178" s="17">
        <v>121</v>
      </c>
      <c r="F178" s="17">
        <v>1105</v>
      </c>
      <c r="G178" s="17">
        <v>236</v>
      </c>
    </row>
    <row r="179" spans="1:7">
      <c r="A179" s="19" t="s">
        <v>17</v>
      </c>
      <c r="B179" s="17" t="s">
        <v>317</v>
      </c>
      <c r="C179" s="17">
        <v>13612</v>
      </c>
      <c r="D179" s="17">
        <v>12735371</v>
      </c>
      <c r="E179" s="17">
        <v>166</v>
      </c>
      <c r="F179" s="17">
        <v>705</v>
      </c>
      <c r="G179" s="17">
        <v>314</v>
      </c>
    </row>
    <row r="180" spans="1:7">
      <c r="A180" s="19" t="s">
        <v>17</v>
      </c>
      <c r="B180" s="17" t="s">
        <v>318</v>
      </c>
      <c r="C180" s="17">
        <v>18148</v>
      </c>
      <c r="D180" s="17">
        <v>15565453</v>
      </c>
      <c r="E180" s="17">
        <v>166</v>
      </c>
      <c r="F180" s="17">
        <v>1205</v>
      </c>
      <c r="G180" s="17">
        <v>236</v>
      </c>
    </row>
    <row r="181" spans="1:7">
      <c r="A181" s="19" t="s">
        <v>17</v>
      </c>
      <c r="B181" s="17" t="s">
        <v>319</v>
      </c>
      <c r="C181" s="17">
        <v>13616</v>
      </c>
      <c r="D181" s="17">
        <v>12735371</v>
      </c>
      <c r="E181" s="17">
        <v>136</v>
      </c>
      <c r="F181" s="17">
        <v>905</v>
      </c>
      <c r="G181" s="17">
        <v>236</v>
      </c>
    </row>
    <row r="182" spans="1:7">
      <c r="A182" s="19" t="s">
        <v>18</v>
      </c>
      <c r="B182" s="17" t="s">
        <v>320</v>
      </c>
      <c r="C182" s="17">
        <v>10839</v>
      </c>
      <c r="D182" s="17">
        <v>7112328</v>
      </c>
      <c r="E182" s="17">
        <v>116</v>
      </c>
      <c r="F182" s="17">
        <v>795</v>
      </c>
      <c r="G182" s="17">
        <v>215</v>
      </c>
    </row>
    <row r="183" spans="1:7">
      <c r="A183" s="19" t="s">
        <v>18</v>
      </c>
      <c r="B183" s="17" t="s">
        <v>321</v>
      </c>
      <c r="C183" s="17">
        <v>7884</v>
      </c>
      <c r="D183" s="17">
        <v>9779451</v>
      </c>
      <c r="E183" s="17">
        <v>98</v>
      </c>
      <c r="F183" s="17">
        <v>1032</v>
      </c>
      <c r="G183" s="17">
        <v>215</v>
      </c>
    </row>
    <row r="184" spans="1:7">
      <c r="A184" s="19" t="s">
        <v>18</v>
      </c>
      <c r="B184" s="17" t="s">
        <v>322</v>
      </c>
      <c r="C184" s="17">
        <v>12809</v>
      </c>
      <c r="D184" s="17">
        <v>8001369</v>
      </c>
      <c r="E184" s="17">
        <v>71</v>
      </c>
      <c r="F184" s="17">
        <v>637</v>
      </c>
      <c r="G184" s="17">
        <v>284</v>
      </c>
    </row>
    <row r="185" spans="1:7">
      <c r="A185" s="19" t="s">
        <v>18</v>
      </c>
      <c r="B185" s="17" t="s">
        <v>323</v>
      </c>
      <c r="C185" s="17">
        <v>8869</v>
      </c>
      <c r="D185" s="17">
        <v>11557533</v>
      </c>
      <c r="E185" s="17">
        <v>107</v>
      </c>
      <c r="F185" s="17">
        <v>716</v>
      </c>
      <c r="G185" s="17">
        <v>192</v>
      </c>
    </row>
    <row r="186" spans="1:7">
      <c r="A186" s="19" t="s">
        <v>18</v>
      </c>
      <c r="B186" s="17" t="s">
        <v>324</v>
      </c>
      <c r="C186" s="17">
        <v>9854</v>
      </c>
      <c r="D186" s="17">
        <v>7112328</v>
      </c>
      <c r="E186" s="17">
        <v>89</v>
      </c>
      <c r="F186" s="17">
        <v>953</v>
      </c>
      <c r="G186" s="17">
        <v>307</v>
      </c>
    </row>
    <row r="187" spans="1:7">
      <c r="A187" s="19" t="s">
        <v>18</v>
      </c>
      <c r="B187" s="17" t="s">
        <v>325</v>
      </c>
      <c r="C187" s="17">
        <v>11824</v>
      </c>
      <c r="D187" s="17">
        <v>8890410</v>
      </c>
      <c r="E187" s="17">
        <v>116</v>
      </c>
      <c r="F187" s="17">
        <v>716</v>
      </c>
      <c r="G187" s="17">
        <v>238</v>
      </c>
    </row>
    <row r="188" spans="1:7">
      <c r="A188" s="19" t="s">
        <v>18</v>
      </c>
      <c r="B188" s="17" t="s">
        <v>326</v>
      </c>
      <c r="C188" s="17">
        <v>6899</v>
      </c>
      <c r="D188" s="17">
        <v>10668492</v>
      </c>
      <c r="E188" s="17">
        <v>80</v>
      </c>
      <c r="F188" s="17">
        <v>874</v>
      </c>
      <c r="G188" s="17">
        <v>215</v>
      </c>
    </row>
    <row r="189" spans="1:7">
      <c r="A189" s="19" t="s">
        <v>18</v>
      </c>
      <c r="B189" s="17" t="s">
        <v>327</v>
      </c>
      <c r="C189" s="17">
        <v>8869</v>
      </c>
      <c r="D189" s="17">
        <v>8001369</v>
      </c>
      <c r="E189" s="17">
        <v>107</v>
      </c>
      <c r="F189" s="17">
        <v>558</v>
      </c>
      <c r="G189" s="17">
        <v>284</v>
      </c>
    </row>
    <row r="190" spans="1:7">
      <c r="A190" s="19" t="s">
        <v>18</v>
      </c>
      <c r="B190" s="17" t="s">
        <v>328</v>
      </c>
      <c r="C190" s="17">
        <v>11824</v>
      </c>
      <c r="D190" s="17">
        <v>9779451</v>
      </c>
      <c r="E190" s="17">
        <v>107</v>
      </c>
      <c r="F190" s="17">
        <v>953</v>
      </c>
      <c r="G190" s="17">
        <v>215</v>
      </c>
    </row>
    <row r="191" spans="1:7">
      <c r="A191" s="19" t="s">
        <v>18</v>
      </c>
      <c r="B191" s="17" t="s">
        <v>329</v>
      </c>
      <c r="C191" s="17">
        <v>8869</v>
      </c>
      <c r="D191" s="17">
        <v>8001369</v>
      </c>
      <c r="E191" s="17">
        <v>94</v>
      </c>
      <c r="F191" s="17">
        <v>716</v>
      </c>
      <c r="G191" s="17">
        <v>215</v>
      </c>
    </row>
    <row r="192" spans="1:7">
      <c r="A192" s="19" t="s">
        <v>19</v>
      </c>
      <c r="B192" s="17" t="s">
        <v>330</v>
      </c>
      <c r="C192" s="17">
        <v>8936</v>
      </c>
      <c r="D192" s="17">
        <v>4912410</v>
      </c>
      <c r="E192" s="17">
        <v>97</v>
      </c>
      <c r="F192" s="17">
        <v>605</v>
      </c>
      <c r="G192" s="17">
        <v>191</v>
      </c>
    </row>
    <row r="193" spans="1:7">
      <c r="A193" s="19" t="s">
        <v>19</v>
      </c>
      <c r="B193" s="17" t="s">
        <v>331</v>
      </c>
      <c r="C193" s="17">
        <v>6500</v>
      </c>
      <c r="D193" s="17">
        <v>6754563</v>
      </c>
      <c r="E193" s="17">
        <v>81</v>
      </c>
      <c r="F193" s="17">
        <v>785</v>
      </c>
      <c r="G193" s="17">
        <v>191</v>
      </c>
    </row>
    <row r="194" spans="1:7">
      <c r="A194" s="19" t="s">
        <v>19</v>
      </c>
      <c r="B194" s="17" t="s">
        <v>332</v>
      </c>
      <c r="C194" s="17">
        <v>10560</v>
      </c>
      <c r="D194" s="17">
        <v>5526461</v>
      </c>
      <c r="E194" s="17">
        <v>57</v>
      </c>
      <c r="F194" s="17">
        <v>485</v>
      </c>
      <c r="G194" s="17">
        <v>254</v>
      </c>
    </row>
    <row r="195" spans="1:7">
      <c r="A195" s="19" t="s">
        <v>19</v>
      </c>
      <c r="B195" s="17" t="s">
        <v>333</v>
      </c>
      <c r="C195" s="17">
        <v>7312</v>
      </c>
      <c r="D195" s="17">
        <v>7982665</v>
      </c>
      <c r="E195" s="17">
        <v>89</v>
      </c>
      <c r="F195" s="17">
        <v>545</v>
      </c>
      <c r="G195" s="17">
        <v>170</v>
      </c>
    </row>
    <row r="196" spans="1:7">
      <c r="A196" s="19" t="s">
        <v>19</v>
      </c>
      <c r="B196" s="17" t="s">
        <v>334</v>
      </c>
      <c r="C196" s="17">
        <v>8124</v>
      </c>
      <c r="D196" s="17">
        <v>4912410</v>
      </c>
      <c r="E196" s="17">
        <v>73</v>
      </c>
      <c r="F196" s="17">
        <v>725</v>
      </c>
      <c r="G196" s="17">
        <v>275</v>
      </c>
    </row>
    <row r="197" spans="1:7">
      <c r="A197" s="19" t="s">
        <v>19</v>
      </c>
      <c r="B197" s="17" t="s">
        <v>335</v>
      </c>
      <c r="C197" s="17">
        <v>9748</v>
      </c>
      <c r="D197" s="17">
        <v>6140512</v>
      </c>
      <c r="E197" s="17">
        <v>97</v>
      </c>
      <c r="F197" s="17">
        <v>545</v>
      </c>
      <c r="G197" s="17">
        <v>212</v>
      </c>
    </row>
    <row r="198" spans="1:7">
      <c r="A198" s="19" t="s">
        <v>19</v>
      </c>
      <c r="B198" s="17" t="s">
        <v>336</v>
      </c>
      <c r="C198" s="17">
        <v>5688</v>
      </c>
      <c r="D198" s="17">
        <v>7368614</v>
      </c>
      <c r="E198" s="17">
        <v>65</v>
      </c>
      <c r="F198" s="17">
        <v>665</v>
      </c>
      <c r="G198" s="17">
        <v>191</v>
      </c>
    </row>
    <row r="199" spans="1:7">
      <c r="A199" s="19" t="s">
        <v>19</v>
      </c>
      <c r="B199" s="17" t="s">
        <v>337</v>
      </c>
      <c r="C199" s="17">
        <v>7312</v>
      </c>
      <c r="D199" s="17">
        <v>5526461</v>
      </c>
      <c r="E199" s="17">
        <v>89</v>
      </c>
      <c r="F199" s="17">
        <v>425</v>
      </c>
      <c r="G199" s="17">
        <v>254</v>
      </c>
    </row>
    <row r="200" spans="1:7">
      <c r="A200" s="19" t="s">
        <v>19</v>
      </c>
      <c r="B200" s="17" t="s">
        <v>338</v>
      </c>
      <c r="C200" s="17">
        <v>9748</v>
      </c>
      <c r="D200" s="17">
        <v>6754563</v>
      </c>
      <c r="E200" s="17">
        <v>89</v>
      </c>
      <c r="F200" s="17">
        <v>725</v>
      </c>
      <c r="G200" s="17">
        <v>191</v>
      </c>
    </row>
    <row r="201" spans="1:7">
      <c r="A201" s="19" t="s">
        <v>19</v>
      </c>
      <c r="B201" s="17" t="s">
        <v>339</v>
      </c>
      <c r="C201" s="17">
        <v>7312</v>
      </c>
      <c r="D201" s="17">
        <v>5526461</v>
      </c>
      <c r="E201" s="17">
        <v>75</v>
      </c>
      <c r="F201" s="17">
        <v>545</v>
      </c>
      <c r="G201" s="17">
        <v>191</v>
      </c>
    </row>
    <row r="202" spans="1:7">
      <c r="A202" s="19" t="s">
        <v>20</v>
      </c>
      <c r="B202" s="17" t="s">
        <v>340</v>
      </c>
      <c r="C202" s="17">
        <v>6484</v>
      </c>
      <c r="D202" s="17">
        <v>3112408</v>
      </c>
      <c r="E202" s="17">
        <v>68</v>
      </c>
      <c r="F202" s="17">
        <v>490</v>
      </c>
      <c r="G202" s="17">
        <v>170</v>
      </c>
    </row>
    <row r="203" spans="1:7">
      <c r="A203" s="19" t="s">
        <v>20</v>
      </c>
      <c r="B203" s="17" t="s">
        <v>341</v>
      </c>
      <c r="C203" s="17">
        <v>4717</v>
      </c>
      <c r="D203" s="17">
        <v>4279561</v>
      </c>
      <c r="E203" s="17">
        <v>58</v>
      </c>
      <c r="F203" s="17">
        <v>637</v>
      </c>
      <c r="G203" s="17">
        <v>170</v>
      </c>
    </row>
    <row r="204" spans="1:7">
      <c r="A204" s="19" t="s">
        <v>20</v>
      </c>
      <c r="B204" s="17" t="s">
        <v>342</v>
      </c>
      <c r="C204" s="17">
        <v>7662</v>
      </c>
      <c r="D204" s="17">
        <v>3501459</v>
      </c>
      <c r="E204" s="17">
        <v>43</v>
      </c>
      <c r="F204" s="17">
        <v>392</v>
      </c>
      <c r="G204" s="17">
        <v>224</v>
      </c>
    </row>
    <row r="205" spans="1:7">
      <c r="A205" s="19" t="s">
        <v>20</v>
      </c>
      <c r="B205" s="17" t="s">
        <v>343</v>
      </c>
      <c r="C205" s="17">
        <v>5306</v>
      </c>
      <c r="D205" s="17">
        <v>5057663</v>
      </c>
      <c r="E205" s="17">
        <v>63</v>
      </c>
      <c r="F205" s="17">
        <v>441</v>
      </c>
      <c r="G205" s="17">
        <v>152</v>
      </c>
    </row>
    <row r="206" spans="1:7">
      <c r="A206" s="19" t="s">
        <v>20</v>
      </c>
      <c r="B206" s="17" t="s">
        <v>344</v>
      </c>
      <c r="C206" s="17">
        <v>5895</v>
      </c>
      <c r="D206" s="17">
        <v>3112408</v>
      </c>
      <c r="E206" s="17">
        <v>53</v>
      </c>
      <c r="F206" s="17">
        <v>588</v>
      </c>
      <c r="G206" s="17">
        <v>242</v>
      </c>
    </row>
    <row r="207" spans="1:7">
      <c r="A207" s="19" t="s">
        <v>20</v>
      </c>
      <c r="B207" s="17" t="s">
        <v>345</v>
      </c>
      <c r="C207" s="17">
        <v>7073</v>
      </c>
      <c r="D207" s="17">
        <v>3890510</v>
      </c>
      <c r="E207" s="17">
        <v>68</v>
      </c>
      <c r="F207" s="17">
        <v>441</v>
      </c>
      <c r="G207" s="17">
        <v>188</v>
      </c>
    </row>
    <row r="208" spans="1:7">
      <c r="A208" s="19" t="s">
        <v>20</v>
      </c>
      <c r="B208" s="17" t="s">
        <v>346</v>
      </c>
      <c r="C208" s="17">
        <v>4128</v>
      </c>
      <c r="D208" s="17">
        <v>4668612</v>
      </c>
      <c r="E208" s="17">
        <v>48</v>
      </c>
      <c r="F208" s="17">
        <v>539</v>
      </c>
      <c r="G208" s="17">
        <v>170</v>
      </c>
    </row>
    <row r="209" spans="1:7">
      <c r="A209" s="19" t="s">
        <v>20</v>
      </c>
      <c r="B209" s="17" t="s">
        <v>347</v>
      </c>
      <c r="C209" s="17">
        <v>5306</v>
      </c>
      <c r="D209" s="17">
        <v>3501459</v>
      </c>
      <c r="E209" s="17">
        <v>63</v>
      </c>
      <c r="F209" s="17">
        <v>343</v>
      </c>
      <c r="G209" s="17">
        <v>224</v>
      </c>
    </row>
    <row r="210" spans="1:7">
      <c r="A210" s="19" t="s">
        <v>20</v>
      </c>
      <c r="B210" s="17" t="s">
        <v>348</v>
      </c>
      <c r="C210" s="17">
        <v>7073</v>
      </c>
      <c r="D210" s="17">
        <v>4279561</v>
      </c>
      <c r="E210" s="17">
        <v>63</v>
      </c>
      <c r="F210" s="17">
        <v>588</v>
      </c>
      <c r="G210" s="17">
        <v>170</v>
      </c>
    </row>
    <row r="211" spans="1:7">
      <c r="A211" s="19" t="s">
        <v>20</v>
      </c>
      <c r="B211" s="17" t="s">
        <v>349</v>
      </c>
      <c r="C211" s="17">
        <v>5306</v>
      </c>
      <c r="D211" s="17">
        <v>3501459</v>
      </c>
      <c r="E211" s="17">
        <v>61</v>
      </c>
      <c r="F211" s="17">
        <v>441</v>
      </c>
      <c r="G211" s="17">
        <v>170</v>
      </c>
    </row>
    <row r="212" spans="1:7">
      <c r="A212" s="19" t="s">
        <v>21</v>
      </c>
      <c r="B212" s="17" t="s">
        <v>350</v>
      </c>
      <c r="C212" s="17">
        <v>5636</v>
      </c>
      <c r="D212" s="17">
        <v>2512410</v>
      </c>
      <c r="E212" s="17">
        <v>61</v>
      </c>
      <c r="F212" s="17">
        <v>405</v>
      </c>
      <c r="G212" s="17">
        <v>164</v>
      </c>
    </row>
    <row r="213" spans="1:7">
      <c r="A213" s="19" t="s">
        <v>21</v>
      </c>
      <c r="B213" s="17" t="s">
        <v>351</v>
      </c>
      <c r="C213" s="17">
        <v>4100</v>
      </c>
      <c r="D213" s="17">
        <v>3454563</v>
      </c>
      <c r="E213" s="17">
        <v>51</v>
      </c>
      <c r="F213" s="17">
        <v>525</v>
      </c>
      <c r="G213" s="17">
        <v>164</v>
      </c>
    </row>
    <row r="214" spans="1:7">
      <c r="A214" s="19" t="s">
        <v>21</v>
      </c>
      <c r="B214" s="17" t="s">
        <v>352</v>
      </c>
      <c r="C214" s="17">
        <v>6660</v>
      </c>
      <c r="D214" s="17">
        <v>2826461</v>
      </c>
      <c r="E214" s="17">
        <v>36</v>
      </c>
      <c r="F214" s="17">
        <v>325</v>
      </c>
      <c r="G214" s="17">
        <v>218</v>
      </c>
    </row>
    <row r="215" spans="1:7">
      <c r="A215" s="19" t="s">
        <v>21</v>
      </c>
      <c r="B215" s="17" t="s">
        <v>353</v>
      </c>
      <c r="C215" s="17">
        <v>4612</v>
      </c>
      <c r="D215" s="17">
        <v>4082665</v>
      </c>
      <c r="E215" s="17">
        <v>56</v>
      </c>
      <c r="F215" s="17">
        <v>365</v>
      </c>
      <c r="G215" s="17">
        <v>146</v>
      </c>
    </row>
    <row r="216" spans="1:7">
      <c r="A216" s="19" t="s">
        <v>21</v>
      </c>
      <c r="B216" s="17" t="s">
        <v>354</v>
      </c>
      <c r="C216" s="17">
        <v>5124</v>
      </c>
      <c r="D216" s="17">
        <v>2512410</v>
      </c>
      <c r="E216" s="17">
        <v>46</v>
      </c>
      <c r="F216" s="17">
        <v>485</v>
      </c>
      <c r="G216" s="17">
        <v>236</v>
      </c>
    </row>
    <row r="217" spans="1:7">
      <c r="A217" s="19" t="s">
        <v>21</v>
      </c>
      <c r="B217" s="17" t="s">
        <v>355</v>
      </c>
      <c r="C217" s="17">
        <v>6148</v>
      </c>
      <c r="D217" s="17">
        <v>3140512</v>
      </c>
      <c r="E217" s="17">
        <v>61</v>
      </c>
      <c r="F217" s="17">
        <v>365</v>
      </c>
      <c r="G217" s="17">
        <v>182</v>
      </c>
    </row>
    <row r="218" spans="1:7">
      <c r="A218" s="19" t="s">
        <v>21</v>
      </c>
      <c r="B218" s="17" t="s">
        <v>356</v>
      </c>
      <c r="C218" s="17">
        <v>3588</v>
      </c>
      <c r="D218" s="17">
        <v>3768614</v>
      </c>
      <c r="E218" s="17">
        <v>41</v>
      </c>
      <c r="F218" s="17">
        <v>445</v>
      </c>
      <c r="G218" s="17">
        <v>164</v>
      </c>
    </row>
    <row r="219" spans="1:7">
      <c r="A219" s="19" t="s">
        <v>21</v>
      </c>
      <c r="B219" s="17" t="s">
        <v>357</v>
      </c>
      <c r="C219" s="17">
        <v>4612</v>
      </c>
      <c r="D219" s="17">
        <v>2826461</v>
      </c>
      <c r="E219" s="17">
        <v>56</v>
      </c>
      <c r="F219" s="17">
        <v>285</v>
      </c>
      <c r="G219" s="17">
        <v>218</v>
      </c>
    </row>
    <row r="220" spans="1:7">
      <c r="A220" s="19" t="s">
        <v>21</v>
      </c>
      <c r="B220" s="17" t="s">
        <v>358</v>
      </c>
      <c r="C220" s="17">
        <v>6148</v>
      </c>
      <c r="D220" s="17">
        <v>3454563</v>
      </c>
      <c r="E220" s="17">
        <v>56</v>
      </c>
      <c r="F220" s="17">
        <v>485</v>
      </c>
      <c r="G220" s="17">
        <v>164</v>
      </c>
    </row>
    <row r="221" spans="1:7">
      <c r="A221" s="19" t="s">
        <v>21</v>
      </c>
      <c r="B221" s="17" t="s">
        <v>359</v>
      </c>
      <c r="C221" s="17">
        <v>4612</v>
      </c>
      <c r="D221" s="17">
        <v>2826461</v>
      </c>
      <c r="E221" s="17">
        <v>46</v>
      </c>
      <c r="F221" s="17">
        <v>365</v>
      </c>
      <c r="G221" s="17">
        <v>164</v>
      </c>
    </row>
    <row r="222" spans="1:7">
      <c r="A222" s="19" t="s">
        <v>22</v>
      </c>
      <c r="B222" s="17" t="s">
        <v>360</v>
      </c>
      <c r="C222" s="17">
        <v>5384</v>
      </c>
      <c r="D222" s="17">
        <v>2312408</v>
      </c>
      <c r="E222" s="17">
        <v>56</v>
      </c>
      <c r="F222" s="17">
        <v>395</v>
      </c>
      <c r="G222" s="17">
        <v>161</v>
      </c>
    </row>
    <row r="223" spans="1:7">
      <c r="A223" s="19" t="s">
        <v>22</v>
      </c>
      <c r="B223" s="17" t="s">
        <v>361</v>
      </c>
      <c r="C223" s="17">
        <v>3917</v>
      </c>
      <c r="D223" s="17">
        <v>3179561</v>
      </c>
      <c r="E223" s="17">
        <v>48</v>
      </c>
      <c r="F223" s="17">
        <v>512</v>
      </c>
      <c r="G223" s="17">
        <v>161</v>
      </c>
    </row>
    <row r="224" spans="1:7">
      <c r="A224" s="19" t="s">
        <v>22</v>
      </c>
      <c r="B224" s="17" t="s">
        <v>362</v>
      </c>
      <c r="C224" s="17">
        <v>6362</v>
      </c>
      <c r="D224" s="17">
        <v>2601459</v>
      </c>
      <c r="E224" s="17">
        <v>36</v>
      </c>
      <c r="F224" s="17">
        <v>317</v>
      </c>
      <c r="G224" s="17">
        <v>212</v>
      </c>
    </row>
    <row r="225" spans="1:7">
      <c r="A225" s="19" t="s">
        <v>22</v>
      </c>
      <c r="B225" s="17" t="s">
        <v>363</v>
      </c>
      <c r="C225" s="17">
        <v>4406</v>
      </c>
      <c r="D225" s="17">
        <v>3757663</v>
      </c>
      <c r="E225" s="17">
        <v>52</v>
      </c>
      <c r="F225" s="17">
        <v>356</v>
      </c>
      <c r="G225" s="17">
        <v>144</v>
      </c>
    </row>
    <row r="226" spans="1:7">
      <c r="A226" s="19" t="s">
        <v>22</v>
      </c>
      <c r="B226" s="17" t="s">
        <v>364</v>
      </c>
      <c r="C226" s="17">
        <v>4895</v>
      </c>
      <c r="D226" s="17">
        <v>2312408</v>
      </c>
      <c r="E226" s="17">
        <v>44</v>
      </c>
      <c r="F226" s="17">
        <v>473</v>
      </c>
      <c r="G226" s="17">
        <v>229</v>
      </c>
    </row>
    <row r="227" spans="1:7">
      <c r="A227" s="19" t="s">
        <v>22</v>
      </c>
      <c r="B227" s="17" t="s">
        <v>365</v>
      </c>
      <c r="C227" s="17">
        <v>5873</v>
      </c>
      <c r="D227" s="17">
        <v>2890510</v>
      </c>
      <c r="E227" s="17">
        <v>56</v>
      </c>
      <c r="F227" s="17">
        <v>356</v>
      </c>
      <c r="G227" s="17">
        <v>178</v>
      </c>
    </row>
    <row r="228" spans="1:7">
      <c r="A228" s="19" t="s">
        <v>22</v>
      </c>
      <c r="B228" s="17" t="s">
        <v>366</v>
      </c>
      <c r="C228" s="17">
        <v>3428</v>
      </c>
      <c r="D228" s="17">
        <v>3468612</v>
      </c>
      <c r="E228" s="17">
        <v>40</v>
      </c>
      <c r="F228" s="17">
        <v>434</v>
      </c>
      <c r="G228" s="17">
        <v>161</v>
      </c>
    </row>
    <row r="229" spans="1:7">
      <c r="A229" s="19" t="s">
        <v>22</v>
      </c>
      <c r="B229" s="17" t="s">
        <v>367</v>
      </c>
      <c r="C229" s="17">
        <v>4406</v>
      </c>
      <c r="D229" s="17">
        <v>2601459</v>
      </c>
      <c r="E229" s="17">
        <v>52</v>
      </c>
      <c r="F229" s="17">
        <v>278</v>
      </c>
      <c r="G229" s="17">
        <v>212</v>
      </c>
    </row>
    <row r="230" spans="1:7">
      <c r="A230" s="19" t="s">
        <v>22</v>
      </c>
      <c r="B230" s="17" t="s">
        <v>368</v>
      </c>
      <c r="C230" s="17">
        <v>5873</v>
      </c>
      <c r="D230" s="17">
        <v>3179561</v>
      </c>
      <c r="E230" s="17">
        <v>52</v>
      </c>
      <c r="F230" s="17">
        <v>473</v>
      </c>
      <c r="G230" s="17">
        <v>161</v>
      </c>
    </row>
    <row r="231" spans="1:7">
      <c r="A231" s="19" t="s">
        <v>22</v>
      </c>
      <c r="B231" s="17" t="s">
        <v>369</v>
      </c>
      <c r="C231" s="17">
        <v>4406</v>
      </c>
      <c r="D231" s="17">
        <v>2601459</v>
      </c>
      <c r="E231" s="17">
        <v>52</v>
      </c>
      <c r="F231" s="17">
        <v>356</v>
      </c>
      <c r="G231" s="17">
        <v>161</v>
      </c>
    </row>
    <row r="232" spans="1:7">
      <c r="A232" s="19" t="s">
        <v>23</v>
      </c>
      <c r="B232" s="17" t="s">
        <v>370</v>
      </c>
      <c r="C232" s="17">
        <v>6736</v>
      </c>
      <c r="D232" s="17">
        <v>3312410</v>
      </c>
      <c r="E232" s="17">
        <v>73</v>
      </c>
      <c r="F232" s="17">
        <v>455</v>
      </c>
      <c r="G232" s="17">
        <v>173</v>
      </c>
    </row>
    <row r="233" spans="1:7">
      <c r="A233" s="19" t="s">
        <v>23</v>
      </c>
      <c r="B233" s="17" t="s">
        <v>371</v>
      </c>
      <c r="C233" s="17">
        <v>4900</v>
      </c>
      <c r="D233" s="17">
        <v>4554563</v>
      </c>
      <c r="E233" s="17">
        <v>61</v>
      </c>
      <c r="F233" s="17">
        <v>590</v>
      </c>
      <c r="G233" s="17">
        <v>173</v>
      </c>
    </row>
    <row r="234" spans="1:7">
      <c r="A234" s="19" t="s">
        <v>23</v>
      </c>
      <c r="B234" s="17" t="s">
        <v>372</v>
      </c>
      <c r="C234" s="17">
        <v>7960</v>
      </c>
      <c r="D234" s="17">
        <v>3726461</v>
      </c>
      <c r="E234" s="17">
        <v>43</v>
      </c>
      <c r="F234" s="17">
        <v>365</v>
      </c>
      <c r="G234" s="17">
        <v>230</v>
      </c>
    </row>
    <row r="235" spans="1:7">
      <c r="A235" s="19" t="s">
        <v>23</v>
      </c>
      <c r="B235" s="17" t="s">
        <v>373</v>
      </c>
      <c r="C235" s="17">
        <v>5512</v>
      </c>
      <c r="D235" s="17">
        <v>5382665</v>
      </c>
      <c r="E235" s="17">
        <v>67</v>
      </c>
      <c r="F235" s="17">
        <v>410</v>
      </c>
      <c r="G235" s="17">
        <v>154</v>
      </c>
    </row>
    <row r="236" spans="1:7">
      <c r="A236" s="19" t="s">
        <v>23</v>
      </c>
      <c r="B236" s="17" t="s">
        <v>374</v>
      </c>
      <c r="C236" s="17">
        <v>6124</v>
      </c>
      <c r="D236" s="17">
        <v>3312410</v>
      </c>
      <c r="E236" s="17">
        <v>55</v>
      </c>
      <c r="F236" s="17">
        <v>545</v>
      </c>
      <c r="G236" s="17">
        <v>249</v>
      </c>
    </row>
    <row r="237" spans="1:7">
      <c r="A237" s="19" t="s">
        <v>23</v>
      </c>
      <c r="B237" s="17" t="s">
        <v>375</v>
      </c>
      <c r="C237" s="17">
        <v>7348</v>
      </c>
      <c r="D237" s="17">
        <v>4140512</v>
      </c>
      <c r="E237" s="17">
        <v>73</v>
      </c>
      <c r="F237" s="17">
        <v>410</v>
      </c>
      <c r="G237" s="17">
        <v>192</v>
      </c>
    </row>
    <row r="238" spans="1:7">
      <c r="A238" s="19" t="s">
        <v>23</v>
      </c>
      <c r="B238" s="17" t="s">
        <v>376</v>
      </c>
      <c r="C238" s="17">
        <v>4288</v>
      </c>
      <c r="D238" s="17">
        <v>4968614</v>
      </c>
      <c r="E238" s="17">
        <v>49</v>
      </c>
      <c r="F238" s="17">
        <v>500</v>
      </c>
      <c r="G238" s="17">
        <v>173</v>
      </c>
    </row>
    <row r="239" spans="1:7">
      <c r="A239" s="19" t="s">
        <v>23</v>
      </c>
      <c r="B239" s="17" t="s">
        <v>377</v>
      </c>
      <c r="C239" s="17">
        <v>5512</v>
      </c>
      <c r="D239" s="17">
        <v>3726461</v>
      </c>
      <c r="E239" s="17">
        <v>67</v>
      </c>
      <c r="F239" s="17">
        <v>320</v>
      </c>
      <c r="G239" s="17">
        <v>230</v>
      </c>
    </row>
    <row r="240" spans="1:7">
      <c r="A240" s="19" t="s">
        <v>23</v>
      </c>
      <c r="B240" s="17" t="s">
        <v>378</v>
      </c>
      <c r="C240" s="17">
        <v>7348</v>
      </c>
      <c r="D240" s="17">
        <v>4554563</v>
      </c>
      <c r="E240" s="17">
        <v>67</v>
      </c>
      <c r="F240" s="17">
        <v>545</v>
      </c>
      <c r="G240" s="17">
        <v>173</v>
      </c>
    </row>
    <row r="241" spans="1:7">
      <c r="A241" s="19" t="s">
        <v>23</v>
      </c>
      <c r="B241" s="17" t="s">
        <v>379</v>
      </c>
      <c r="C241" s="17">
        <v>5512</v>
      </c>
      <c r="D241" s="17">
        <v>3726461</v>
      </c>
      <c r="E241" s="17">
        <v>55</v>
      </c>
      <c r="F241" s="17">
        <v>410</v>
      </c>
      <c r="G241" s="17">
        <v>173</v>
      </c>
    </row>
    <row r="242" spans="1:7">
      <c r="A242" s="19" t="s">
        <v>24</v>
      </c>
      <c r="B242" s="17" t="s">
        <v>380</v>
      </c>
      <c r="C242" s="17">
        <v>7584</v>
      </c>
      <c r="D242" s="17">
        <v>92384408</v>
      </c>
      <c r="E242" s="17">
        <v>80</v>
      </c>
      <c r="F242" s="17">
        <v>495</v>
      </c>
      <c r="G242" s="17">
        <v>179</v>
      </c>
    </row>
    <row r="243" spans="1:7">
      <c r="A243" s="19" t="s">
        <v>24</v>
      </c>
      <c r="B243" s="17" t="s">
        <v>381</v>
      </c>
      <c r="C243" s="17">
        <v>5517</v>
      </c>
      <c r="D243" s="17">
        <v>127028561</v>
      </c>
      <c r="E243" s="17">
        <v>68</v>
      </c>
      <c r="F243" s="17">
        <v>642</v>
      </c>
      <c r="G243" s="17">
        <v>179</v>
      </c>
    </row>
    <row r="244" spans="1:7">
      <c r="A244" s="19" t="s">
        <v>24</v>
      </c>
      <c r="B244" s="17" t="s">
        <v>382</v>
      </c>
      <c r="C244" s="17">
        <v>8962</v>
      </c>
      <c r="D244" s="17">
        <v>103932459</v>
      </c>
      <c r="E244" s="17">
        <v>50</v>
      </c>
      <c r="F244" s="17">
        <v>397</v>
      </c>
      <c r="G244" s="17">
        <v>236</v>
      </c>
    </row>
    <row r="245" spans="1:7">
      <c r="A245" s="19" t="s">
        <v>24</v>
      </c>
      <c r="B245" s="17" t="s">
        <v>383</v>
      </c>
      <c r="C245" s="17">
        <v>6206</v>
      </c>
      <c r="D245" s="17">
        <v>150124663</v>
      </c>
      <c r="E245" s="17">
        <v>74</v>
      </c>
      <c r="F245" s="17">
        <v>446</v>
      </c>
      <c r="G245" s="17">
        <v>160</v>
      </c>
    </row>
    <row r="246" spans="1:7">
      <c r="A246" s="19" t="s">
        <v>24</v>
      </c>
      <c r="B246" s="17" t="s">
        <v>384</v>
      </c>
      <c r="C246" s="17">
        <v>6895</v>
      </c>
      <c r="D246" s="17">
        <v>92384408</v>
      </c>
      <c r="E246" s="17">
        <v>62</v>
      </c>
      <c r="F246" s="17">
        <v>593</v>
      </c>
      <c r="G246" s="17">
        <v>255</v>
      </c>
    </row>
    <row r="247" spans="1:7">
      <c r="A247" s="19" t="s">
        <v>24</v>
      </c>
      <c r="B247" s="17" t="s">
        <v>385</v>
      </c>
      <c r="C247" s="17">
        <v>8273</v>
      </c>
      <c r="D247" s="17">
        <v>115480510</v>
      </c>
      <c r="E247" s="17">
        <v>80</v>
      </c>
      <c r="F247" s="17">
        <v>446</v>
      </c>
      <c r="G247" s="17">
        <v>198</v>
      </c>
    </row>
    <row r="248" spans="1:7">
      <c r="A248" s="19" t="s">
        <v>24</v>
      </c>
      <c r="B248" s="17" t="s">
        <v>386</v>
      </c>
      <c r="C248" s="17">
        <v>4828</v>
      </c>
      <c r="D248" s="17">
        <v>138576612</v>
      </c>
      <c r="E248" s="17">
        <v>50</v>
      </c>
      <c r="F248" s="17">
        <v>544</v>
      </c>
      <c r="G248" s="17">
        <v>179</v>
      </c>
    </row>
    <row r="249" spans="1:7">
      <c r="A249" s="19" t="s">
        <v>24</v>
      </c>
      <c r="B249" s="17" t="s">
        <v>387</v>
      </c>
      <c r="C249" s="17">
        <v>6206</v>
      </c>
      <c r="D249" s="17">
        <v>103932459</v>
      </c>
      <c r="E249" s="17">
        <v>74</v>
      </c>
      <c r="F249" s="17">
        <v>348</v>
      </c>
      <c r="G249" s="17">
        <v>236</v>
      </c>
    </row>
    <row r="250" spans="1:7">
      <c r="A250" s="19" t="s">
        <v>24</v>
      </c>
      <c r="B250" s="17" t="s">
        <v>388</v>
      </c>
      <c r="C250" s="17">
        <v>8273</v>
      </c>
      <c r="D250" s="17">
        <v>127028561</v>
      </c>
      <c r="E250" s="17">
        <v>74</v>
      </c>
      <c r="F250" s="17">
        <v>593</v>
      </c>
      <c r="G250" s="17">
        <v>179</v>
      </c>
    </row>
    <row r="251" spans="1:7">
      <c r="A251" s="19" t="s">
        <v>24</v>
      </c>
      <c r="B251" s="17" t="s">
        <v>389</v>
      </c>
      <c r="C251" s="17">
        <v>6206</v>
      </c>
      <c r="D251" s="17">
        <v>103932459</v>
      </c>
      <c r="E251" s="17">
        <v>76</v>
      </c>
      <c r="F251" s="17">
        <v>446</v>
      </c>
      <c r="G251" s="17">
        <v>179</v>
      </c>
    </row>
    <row r="252" spans="1:7">
      <c r="A252" s="19" t="s">
        <v>25</v>
      </c>
      <c r="B252" s="17" t="s">
        <v>390</v>
      </c>
      <c r="C252" s="17">
        <v>10036</v>
      </c>
      <c r="D252" s="17">
        <v>5712410</v>
      </c>
      <c r="E252" s="17">
        <v>109</v>
      </c>
      <c r="F252" s="17">
        <v>605</v>
      </c>
      <c r="G252" s="17">
        <v>200</v>
      </c>
    </row>
    <row r="253" spans="1:7">
      <c r="A253" s="19" t="s">
        <v>25</v>
      </c>
      <c r="B253" s="17" t="s">
        <v>391</v>
      </c>
      <c r="C253" s="17">
        <v>7300</v>
      </c>
      <c r="D253" s="17">
        <v>7854563</v>
      </c>
      <c r="E253" s="17">
        <v>91</v>
      </c>
      <c r="F253" s="17">
        <v>785</v>
      </c>
      <c r="G253" s="17">
        <v>200</v>
      </c>
    </row>
    <row r="254" spans="1:7">
      <c r="A254" s="19" t="s">
        <v>25</v>
      </c>
      <c r="B254" s="17" t="s">
        <v>392</v>
      </c>
      <c r="C254" s="17">
        <v>11860</v>
      </c>
      <c r="D254" s="17">
        <v>6426461</v>
      </c>
      <c r="E254" s="17">
        <v>64</v>
      </c>
      <c r="F254" s="17">
        <v>485</v>
      </c>
      <c r="G254" s="17">
        <v>266</v>
      </c>
    </row>
    <row r="255" spans="1:7">
      <c r="A255" s="19" t="s">
        <v>25</v>
      </c>
      <c r="B255" s="17" t="s">
        <v>393</v>
      </c>
      <c r="C255" s="17">
        <v>8212</v>
      </c>
      <c r="D255" s="17">
        <v>9282665</v>
      </c>
      <c r="E255" s="17">
        <v>100</v>
      </c>
      <c r="F255" s="17">
        <v>545</v>
      </c>
      <c r="G255" s="17">
        <v>178</v>
      </c>
    </row>
    <row r="256" spans="1:7">
      <c r="A256" s="19" t="s">
        <v>25</v>
      </c>
      <c r="B256" s="17" t="s">
        <v>394</v>
      </c>
      <c r="C256" s="17">
        <v>9124</v>
      </c>
      <c r="D256" s="17">
        <v>5712410</v>
      </c>
      <c r="E256" s="17">
        <v>82</v>
      </c>
      <c r="F256" s="17">
        <v>725</v>
      </c>
      <c r="G256" s="17">
        <v>288</v>
      </c>
    </row>
    <row r="257" spans="1:7">
      <c r="A257" s="19" t="s">
        <v>25</v>
      </c>
      <c r="B257" s="17" t="s">
        <v>395</v>
      </c>
      <c r="C257" s="17">
        <v>10948</v>
      </c>
      <c r="D257" s="17">
        <v>7140512</v>
      </c>
      <c r="E257" s="17">
        <v>109</v>
      </c>
      <c r="F257" s="17">
        <v>545</v>
      </c>
      <c r="G257" s="17">
        <v>222</v>
      </c>
    </row>
    <row r="258" spans="1:7">
      <c r="A258" s="19" t="s">
        <v>25</v>
      </c>
      <c r="B258" s="17" t="s">
        <v>396</v>
      </c>
      <c r="C258" s="17">
        <v>6388</v>
      </c>
      <c r="D258" s="17">
        <v>8568614</v>
      </c>
      <c r="E258" s="17">
        <v>64</v>
      </c>
      <c r="F258" s="17">
        <v>665</v>
      </c>
      <c r="G258" s="17">
        <v>200</v>
      </c>
    </row>
    <row r="259" spans="1:7">
      <c r="A259" s="19" t="s">
        <v>25</v>
      </c>
      <c r="B259" s="17" t="s">
        <v>397</v>
      </c>
      <c r="C259" s="17">
        <v>8212</v>
      </c>
      <c r="D259" s="17">
        <v>6426461</v>
      </c>
      <c r="E259" s="17">
        <v>100</v>
      </c>
      <c r="F259" s="17">
        <v>425</v>
      </c>
      <c r="G259" s="17">
        <v>266</v>
      </c>
    </row>
    <row r="260" spans="1:7">
      <c r="A260" s="19" t="s">
        <v>25</v>
      </c>
      <c r="B260" s="17" t="s">
        <v>398</v>
      </c>
      <c r="C260" s="17">
        <v>10948</v>
      </c>
      <c r="D260" s="17">
        <v>7854563</v>
      </c>
      <c r="E260" s="17">
        <v>100</v>
      </c>
      <c r="F260" s="17">
        <v>725</v>
      </c>
      <c r="G260" s="17">
        <v>200</v>
      </c>
    </row>
    <row r="261" spans="1:7">
      <c r="A261" s="19" t="s">
        <v>25</v>
      </c>
      <c r="B261" s="17" t="s">
        <v>399</v>
      </c>
      <c r="C261" s="17">
        <v>8212</v>
      </c>
      <c r="D261" s="17">
        <v>6426461</v>
      </c>
      <c r="E261" s="17">
        <v>82</v>
      </c>
      <c r="F261" s="17">
        <v>545</v>
      </c>
      <c r="G261" s="17">
        <v>200</v>
      </c>
    </row>
    <row r="262" spans="1:7">
      <c r="A262" s="19" t="s">
        <v>26</v>
      </c>
      <c r="B262" s="17" t="s">
        <v>400</v>
      </c>
      <c r="C262" s="17">
        <v>13084</v>
      </c>
      <c r="D262" s="17">
        <v>7912408</v>
      </c>
      <c r="E262" s="17">
        <v>140</v>
      </c>
      <c r="F262" s="17">
        <v>790</v>
      </c>
      <c r="G262" s="17">
        <v>224</v>
      </c>
    </row>
    <row r="263" spans="1:7">
      <c r="A263" s="19" t="s">
        <v>26</v>
      </c>
      <c r="B263" s="17" t="s">
        <v>401</v>
      </c>
      <c r="C263" s="17">
        <v>9517</v>
      </c>
      <c r="D263" s="17">
        <v>10879561</v>
      </c>
      <c r="E263" s="17">
        <v>118</v>
      </c>
      <c r="F263" s="17">
        <v>1027</v>
      </c>
      <c r="G263" s="17">
        <v>224</v>
      </c>
    </row>
    <row r="264" spans="1:7">
      <c r="A264" s="19" t="s">
        <v>26</v>
      </c>
      <c r="B264" s="17" t="s">
        <v>402</v>
      </c>
      <c r="C264" s="17">
        <v>15462</v>
      </c>
      <c r="D264" s="17">
        <v>8901459</v>
      </c>
      <c r="E264" s="17">
        <v>85</v>
      </c>
      <c r="F264" s="17">
        <v>632</v>
      </c>
      <c r="G264" s="17">
        <v>296</v>
      </c>
    </row>
    <row r="265" spans="1:7">
      <c r="A265" s="19" t="s">
        <v>26</v>
      </c>
      <c r="B265" s="17" t="s">
        <v>403</v>
      </c>
      <c r="C265" s="17">
        <v>10706</v>
      </c>
      <c r="D265" s="17">
        <v>12857663</v>
      </c>
      <c r="E265" s="17">
        <v>129</v>
      </c>
      <c r="F265" s="17">
        <v>711</v>
      </c>
      <c r="G265" s="17">
        <v>200</v>
      </c>
    </row>
    <row r="266" spans="1:7">
      <c r="A266" s="19" t="s">
        <v>26</v>
      </c>
      <c r="B266" s="17" t="s">
        <v>404</v>
      </c>
      <c r="C266" s="17">
        <v>11895</v>
      </c>
      <c r="D266" s="17">
        <v>7912408</v>
      </c>
      <c r="E266" s="17">
        <v>107</v>
      </c>
      <c r="F266" s="17">
        <v>948</v>
      </c>
      <c r="G266" s="17">
        <v>320</v>
      </c>
    </row>
    <row r="267" spans="1:7">
      <c r="A267" s="19" t="s">
        <v>26</v>
      </c>
      <c r="B267" s="17" t="s">
        <v>405</v>
      </c>
      <c r="C267" s="17">
        <v>14273</v>
      </c>
      <c r="D267" s="17">
        <v>9890510</v>
      </c>
      <c r="E267" s="17">
        <v>140</v>
      </c>
      <c r="F267" s="17">
        <v>711</v>
      </c>
      <c r="G267" s="17">
        <v>248</v>
      </c>
    </row>
    <row r="268" spans="1:7">
      <c r="A268" s="19" t="s">
        <v>26</v>
      </c>
      <c r="B268" s="17" t="s">
        <v>406</v>
      </c>
      <c r="C268" s="17">
        <v>8328</v>
      </c>
      <c r="D268" s="17">
        <v>11868612</v>
      </c>
      <c r="E268" s="17">
        <v>85</v>
      </c>
      <c r="F268" s="17">
        <v>869</v>
      </c>
      <c r="G268" s="17">
        <v>224</v>
      </c>
    </row>
    <row r="269" spans="1:7">
      <c r="A269" s="19" t="s">
        <v>26</v>
      </c>
      <c r="B269" s="17" t="s">
        <v>407</v>
      </c>
      <c r="C269" s="17">
        <v>10706</v>
      </c>
      <c r="D269" s="17">
        <v>8901459</v>
      </c>
      <c r="E269" s="17">
        <v>129</v>
      </c>
      <c r="F269" s="17">
        <v>553</v>
      </c>
      <c r="G269" s="17">
        <v>296</v>
      </c>
    </row>
    <row r="270" spans="1:7">
      <c r="A270" s="19" t="s">
        <v>26</v>
      </c>
      <c r="B270" s="17" t="s">
        <v>408</v>
      </c>
      <c r="C270" s="17">
        <v>14273</v>
      </c>
      <c r="D270" s="17">
        <v>10879561</v>
      </c>
      <c r="E270" s="17">
        <v>129</v>
      </c>
      <c r="F270" s="17">
        <v>948</v>
      </c>
      <c r="G270" s="17">
        <v>224</v>
      </c>
    </row>
    <row r="271" spans="1:7">
      <c r="A271" s="19" t="s">
        <v>26</v>
      </c>
      <c r="B271" s="17" t="s">
        <v>409</v>
      </c>
      <c r="C271" s="17">
        <v>10706</v>
      </c>
      <c r="D271" s="17">
        <v>8901459</v>
      </c>
      <c r="E271" s="17">
        <v>115</v>
      </c>
      <c r="F271" s="17">
        <v>711</v>
      </c>
      <c r="G271" s="17">
        <v>224</v>
      </c>
    </row>
    <row r="272" spans="1:7">
      <c r="A272" s="19" t="s">
        <v>27</v>
      </c>
      <c r="B272" s="17" t="s">
        <v>410</v>
      </c>
      <c r="C272" s="17">
        <v>16636</v>
      </c>
      <c r="D272" s="17">
        <v>11312410</v>
      </c>
      <c r="E272" s="17">
        <v>181</v>
      </c>
      <c r="F272" s="17">
        <v>1005</v>
      </c>
      <c r="G272" s="17">
        <v>245</v>
      </c>
    </row>
    <row r="273" spans="1:7">
      <c r="A273" s="19" t="s">
        <v>27</v>
      </c>
      <c r="B273" s="17" t="s">
        <v>411</v>
      </c>
      <c r="C273" s="17">
        <v>12100</v>
      </c>
      <c r="D273" s="17">
        <v>15554563</v>
      </c>
      <c r="E273" s="17">
        <v>151</v>
      </c>
      <c r="F273" s="17">
        <v>1305</v>
      </c>
      <c r="G273" s="17">
        <v>245</v>
      </c>
    </row>
    <row r="274" spans="1:7">
      <c r="A274" s="19" t="s">
        <v>27</v>
      </c>
      <c r="B274" s="17" t="s">
        <v>412</v>
      </c>
      <c r="C274" s="17">
        <v>19660</v>
      </c>
      <c r="D274" s="17">
        <v>12726461</v>
      </c>
      <c r="E274" s="17">
        <v>106</v>
      </c>
      <c r="F274" s="17">
        <v>805</v>
      </c>
      <c r="G274" s="17">
        <v>326</v>
      </c>
    </row>
    <row r="275" spans="1:7">
      <c r="A275" s="19" t="s">
        <v>27</v>
      </c>
      <c r="B275" s="17" t="s">
        <v>413</v>
      </c>
      <c r="C275" s="17">
        <v>13612</v>
      </c>
      <c r="D275" s="17">
        <v>18382665</v>
      </c>
      <c r="E275" s="17">
        <v>166</v>
      </c>
      <c r="F275" s="17">
        <v>905</v>
      </c>
      <c r="G275" s="17">
        <v>218</v>
      </c>
    </row>
    <row r="276" spans="1:7">
      <c r="A276" s="19" t="s">
        <v>27</v>
      </c>
      <c r="B276" s="17" t="s">
        <v>414</v>
      </c>
      <c r="C276" s="17">
        <v>15124</v>
      </c>
      <c r="D276" s="17">
        <v>11312410</v>
      </c>
      <c r="E276" s="17">
        <v>136</v>
      </c>
      <c r="F276" s="17">
        <v>1205</v>
      </c>
      <c r="G276" s="17">
        <v>353</v>
      </c>
    </row>
    <row r="277" spans="1:7">
      <c r="A277" s="19" t="s">
        <v>27</v>
      </c>
      <c r="B277" s="17" t="s">
        <v>415</v>
      </c>
      <c r="C277" s="17">
        <v>18148</v>
      </c>
      <c r="D277" s="17">
        <v>14140512</v>
      </c>
      <c r="E277" s="17">
        <v>181</v>
      </c>
      <c r="F277" s="17">
        <v>905</v>
      </c>
      <c r="G277" s="17">
        <v>272</v>
      </c>
    </row>
    <row r="278" spans="1:7">
      <c r="A278" s="19" t="s">
        <v>27</v>
      </c>
      <c r="B278" s="17" t="s">
        <v>416</v>
      </c>
      <c r="C278" s="17">
        <v>10588</v>
      </c>
      <c r="D278" s="17">
        <v>16968615</v>
      </c>
      <c r="E278" s="17">
        <v>106</v>
      </c>
      <c r="F278" s="17">
        <v>1105</v>
      </c>
      <c r="G278" s="17">
        <v>245</v>
      </c>
    </row>
    <row r="279" spans="1:7">
      <c r="A279" s="19" t="s">
        <v>27</v>
      </c>
      <c r="B279" s="17" t="s">
        <v>417</v>
      </c>
      <c r="C279" s="17">
        <v>13612</v>
      </c>
      <c r="D279" s="17">
        <v>12726461</v>
      </c>
      <c r="E279" s="17">
        <v>166</v>
      </c>
      <c r="F279" s="17">
        <v>705</v>
      </c>
      <c r="G279" s="17">
        <v>326</v>
      </c>
    </row>
    <row r="280" spans="1:7">
      <c r="A280" s="19" t="s">
        <v>27</v>
      </c>
      <c r="B280" s="17" t="s">
        <v>418</v>
      </c>
      <c r="C280" s="17">
        <v>18148</v>
      </c>
      <c r="D280" s="17">
        <v>15554563</v>
      </c>
      <c r="E280" s="17">
        <v>166</v>
      </c>
      <c r="F280" s="17">
        <v>1205</v>
      </c>
      <c r="G280" s="17">
        <v>245</v>
      </c>
    </row>
    <row r="281" spans="1:7">
      <c r="A281" s="19" t="s">
        <v>27</v>
      </c>
      <c r="B281" s="17" t="s">
        <v>419</v>
      </c>
      <c r="C281" s="17">
        <v>13612</v>
      </c>
      <c r="D281" s="17">
        <v>12726461</v>
      </c>
      <c r="E281" s="17">
        <v>136</v>
      </c>
      <c r="F281" s="17">
        <v>905</v>
      </c>
      <c r="G281" s="17">
        <v>245</v>
      </c>
    </row>
    <row r="282" spans="1:7">
      <c r="A282" s="19" t="s">
        <v>28</v>
      </c>
      <c r="B282" s="17" t="s">
        <v>420</v>
      </c>
      <c r="C282" s="17">
        <v>19684</v>
      </c>
      <c r="D282" s="17">
        <v>14312408</v>
      </c>
      <c r="E282" s="17">
        <v>212</v>
      </c>
      <c r="F282" s="17">
        <v>1190</v>
      </c>
      <c r="G282" s="17">
        <v>260</v>
      </c>
    </row>
    <row r="283" spans="1:7">
      <c r="A283" s="19" t="s">
        <v>28</v>
      </c>
      <c r="B283" s="17" t="s">
        <v>421</v>
      </c>
      <c r="C283" s="17">
        <v>14317</v>
      </c>
      <c r="D283" s="17">
        <v>19679561</v>
      </c>
      <c r="E283" s="17">
        <v>178</v>
      </c>
      <c r="F283" s="17">
        <v>1547</v>
      </c>
      <c r="G283" s="17">
        <v>260</v>
      </c>
    </row>
    <row r="284" spans="1:7">
      <c r="A284" s="19" t="s">
        <v>28</v>
      </c>
      <c r="B284" s="17" t="s">
        <v>422</v>
      </c>
      <c r="C284" s="17">
        <v>23262</v>
      </c>
      <c r="D284" s="17">
        <v>16101459</v>
      </c>
      <c r="E284" s="17">
        <v>127</v>
      </c>
      <c r="F284" s="17">
        <v>952</v>
      </c>
      <c r="G284" s="17">
        <v>344</v>
      </c>
    </row>
    <row r="285" spans="1:7">
      <c r="A285" s="19" t="s">
        <v>28</v>
      </c>
      <c r="B285" s="17" t="s">
        <v>423</v>
      </c>
      <c r="C285" s="17">
        <v>16106</v>
      </c>
      <c r="D285" s="17">
        <v>23257663</v>
      </c>
      <c r="E285" s="17">
        <v>195</v>
      </c>
      <c r="F285" s="17">
        <v>1071</v>
      </c>
      <c r="G285" s="17">
        <v>232</v>
      </c>
    </row>
    <row r="286" spans="1:7">
      <c r="A286" s="19" t="s">
        <v>28</v>
      </c>
      <c r="B286" s="17" t="s">
        <v>424</v>
      </c>
      <c r="C286" s="17">
        <v>17895</v>
      </c>
      <c r="D286" s="17">
        <v>14312408</v>
      </c>
      <c r="E286" s="17">
        <v>161</v>
      </c>
      <c r="F286" s="17">
        <v>1428</v>
      </c>
      <c r="G286" s="17">
        <v>372</v>
      </c>
    </row>
    <row r="287" spans="1:7">
      <c r="A287" s="19" t="s">
        <v>28</v>
      </c>
      <c r="B287" s="17" t="s">
        <v>425</v>
      </c>
      <c r="C287" s="17">
        <v>21473</v>
      </c>
      <c r="D287" s="17">
        <v>17890510</v>
      </c>
      <c r="E287" s="17">
        <v>212</v>
      </c>
      <c r="F287" s="17">
        <v>1071</v>
      </c>
      <c r="G287" s="17">
        <v>288</v>
      </c>
    </row>
    <row r="288" spans="1:7">
      <c r="A288" s="19" t="s">
        <v>28</v>
      </c>
      <c r="B288" s="17" t="s">
        <v>426</v>
      </c>
      <c r="C288" s="17">
        <v>12528</v>
      </c>
      <c r="D288" s="17">
        <v>21468612</v>
      </c>
      <c r="E288" s="17">
        <v>127</v>
      </c>
      <c r="F288" s="17">
        <v>1309</v>
      </c>
      <c r="G288" s="17">
        <v>260</v>
      </c>
    </row>
    <row r="289" spans="1:7">
      <c r="A289" s="19" t="s">
        <v>28</v>
      </c>
      <c r="B289" s="17" t="s">
        <v>427</v>
      </c>
      <c r="C289" s="17">
        <v>16106</v>
      </c>
      <c r="D289" s="17">
        <v>16101459</v>
      </c>
      <c r="E289" s="17">
        <v>195</v>
      </c>
      <c r="F289" s="17">
        <v>833</v>
      </c>
      <c r="G289" s="17">
        <v>344</v>
      </c>
    </row>
    <row r="290" spans="1:7">
      <c r="A290" s="19" t="s">
        <v>28</v>
      </c>
      <c r="B290" s="17" t="s">
        <v>428</v>
      </c>
      <c r="C290" s="17">
        <v>21473</v>
      </c>
      <c r="D290" s="17">
        <v>19679561</v>
      </c>
      <c r="E290" s="17">
        <v>195</v>
      </c>
      <c r="F290" s="17">
        <v>1428</v>
      </c>
      <c r="G290" s="17">
        <v>260</v>
      </c>
    </row>
    <row r="291" spans="1:7">
      <c r="A291" s="19" t="s">
        <v>28</v>
      </c>
      <c r="B291" s="17" t="s">
        <v>429</v>
      </c>
      <c r="C291" s="17">
        <v>16106</v>
      </c>
      <c r="D291" s="17">
        <v>16101459</v>
      </c>
      <c r="E291" s="17">
        <v>169</v>
      </c>
      <c r="F291" s="17">
        <v>1071</v>
      </c>
      <c r="G291" s="17">
        <v>260</v>
      </c>
    </row>
    <row r="292" spans="1:7">
      <c r="A292" s="19" t="s">
        <v>29</v>
      </c>
      <c r="B292" s="17" t="s">
        <v>430</v>
      </c>
      <c r="C292" s="17">
        <v>22136</v>
      </c>
      <c r="D292" s="17">
        <v>16912410</v>
      </c>
      <c r="E292" s="17">
        <v>241</v>
      </c>
      <c r="F292" s="17">
        <v>1405</v>
      </c>
      <c r="G292" s="17">
        <v>281</v>
      </c>
    </row>
    <row r="293" spans="1:7">
      <c r="A293" s="19" t="s">
        <v>29</v>
      </c>
      <c r="B293" s="17" t="s">
        <v>431</v>
      </c>
      <c r="C293" s="17">
        <v>16100</v>
      </c>
      <c r="D293" s="17">
        <v>23254563</v>
      </c>
      <c r="E293" s="17">
        <v>201</v>
      </c>
      <c r="F293" s="17">
        <v>1825</v>
      </c>
      <c r="G293" s="17">
        <v>281</v>
      </c>
    </row>
    <row r="294" spans="1:7">
      <c r="A294" s="19" t="s">
        <v>29</v>
      </c>
      <c r="B294" s="17" t="s">
        <v>432</v>
      </c>
      <c r="C294" s="17">
        <v>26160</v>
      </c>
      <c r="D294" s="17">
        <v>19026461</v>
      </c>
      <c r="E294" s="17">
        <v>141</v>
      </c>
      <c r="F294" s="17">
        <v>1125</v>
      </c>
      <c r="G294" s="17">
        <v>374</v>
      </c>
    </row>
    <row r="295" spans="1:7">
      <c r="A295" s="19" t="s">
        <v>29</v>
      </c>
      <c r="B295" s="17" t="s">
        <v>433</v>
      </c>
      <c r="C295" s="17">
        <v>18112</v>
      </c>
      <c r="D295" s="17">
        <v>27482665</v>
      </c>
      <c r="E295" s="17">
        <v>221</v>
      </c>
      <c r="F295" s="17">
        <v>1265</v>
      </c>
      <c r="G295" s="17">
        <v>250</v>
      </c>
    </row>
    <row r="296" spans="1:7">
      <c r="A296" s="19" t="s">
        <v>29</v>
      </c>
      <c r="B296" s="17" t="s">
        <v>434</v>
      </c>
      <c r="C296" s="17">
        <v>20124</v>
      </c>
      <c r="D296" s="17">
        <v>16912410</v>
      </c>
      <c r="E296" s="17">
        <v>181</v>
      </c>
      <c r="F296" s="17">
        <v>1685</v>
      </c>
      <c r="G296" s="17">
        <v>405</v>
      </c>
    </row>
    <row r="297" spans="1:7">
      <c r="A297" s="19" t="s">
        <v>29</v>
      </c>
      <c r="B297" s="17" t="s">
        <v>435</v>
      </c>
      <c r="C297" s="17">
        <v>24148</v>
      </c>
      <c r="D297" s="17">
        <v>21140512</v>
      </c>
      <c r="E297" s="17">
        <v>241</v>
      </c>
      <c r="F297" s="17">
        <v>1265</v>
      </c>
      <c r="G297" s="17">
        <v>312</v>
      </c>
    </row>
    <row r="298" spans="1:7">
      <c r="A298" s="19" t="s">
        <v>29</v>
      </c>
      <c r="B298" s="17" t="s">
        <v>436</v>
      </c>
      <c r="C298" s="17">
        <v>14088</v>
      </c>
      <c r="D298" s="17">
        <v>25368614</v>
      </c>
      <c r="E298" s="17">
        <v>141</v>
      </c>
      <c r="F298" s="17">
        <v>1545</v>
      </c>
      <c r="G298" s="17">
        <v>281</v>
      </c>
    </row>
    <row r="299" spans="1:7">
      <c r="A299" s="19" t="s">
        <v>29</v>
      </c>
      <c r="B299" s="17" t="s">
        <v>437</v>
      </c>
      <c r="C299" s="17">
        <v>18112</v>
      </c>
      <c r="D299" s="17">
        <v>19026461</v>
      </c>
      <c r="E299" s="17">
        <v>221</v>
      </c>
      <c r="F299" s="17">
        <v>985</v>
      </c>
      <c r="G299" s="17">
        <v>374</v>
      </c>
    </row>
    <row r="300" spans="1:7">
      <c r="A300" s="19" t="s">
        <v>29</v>
      </c>
      <c r="B300" s="17" t="s">
        <v>438</v>
      </c>
      <c r="C300" s="17">
        <v>24148</v>
      </c>
      <c r="D300" s="17">
        <v>23254563</v>
      </c>
      <c r="E300" s="17">
        <v>221</v>
      </c>
      <c r="F300" s="17">
        <v>1685</v>
      </c>
      <c r="G300" s="17">
        <v>281</v>
      </c>
    </row>
    <row r="301" spans="1:7">
      <c r="A301" s="19" t="s">
        <v>29</v>
      </c>
      <c r="B301" s="17" t="s">
        <v>439</v>
      </c>
      <c r="C301" s="17">
        <v>18112</v>
      </c>
      <c r="D301" s="17">
        <v>19026461</v>
      </c>
      <c r="E301" s="17">
        <v>181</v>
      </c>
      <c r="F301" s="17">
        <v>1265</v>
      </c>
      <c r="G301" s="17">
        <v>281</v>
      </c>
    </row>
    <row r="302" spans="1:7">
      <c r="A302" s="19" t="s">
        <v>30</v>
      </c>
      <c r="B302" s="17" t="s">
        <v>440</v>
      </c>
      <c r="C302" s="17">
        <v>24084</v>
      </c>
      <c r="D302" s="17">
        <v>19112408</v>
      </c>
      <c r="E302" s="17">
        <v>260</v>
      </c>
      <c r="F302" s="17">
        <v>1490</v>
      </c>
      <c r="G302" s="17">
        <v>296</v>
      </c>
    </row>
    <row r="303" spans="1:7">
      <c r="A303" s="19" t="s">
        <v>30</v>
      </c>
      <c r="B303" s="17" t="s">
        <v>441</v>
      </c>
      <c r="C303" s="17">
        <v>17517</v>
      </c>
      <c r="D303" s="17">
        <v>26279561</v>
      </c>
      <c r="E303" s="17">
        <v>218</v>
      </c>
      <c r="F303" s="17">
        <v>1937</v>
      </c>
      <c r="G303" s="17">
        <v>296</v>
      </c>
    </row>
    <row r="304" spans="1:7">
      <c r="A304" s="19" t="s">
        <v>30</v>
      </c>
      <c r="B304" s="17" t="s">
        <v>442</v>
      </c>
      <c r="C304" s="17">
        <v>28462</v>
      </c>
      <c r="D304" s="17">
        <v>21501459</v>
      </c>
      <c r="E304" s="17">
        <v>155</v>
      </c>
      <c r="F304" s="17">
        <v>1192</v>
      </c>
      <c r="G304" s="17">
        <v>392</v>
      </c>
    </row>
    <row r="305" spans="1:7">
      <c r="A305" s="19" t="s">
        <v>30</v>
      </c>
      <c r="B305" s="17" t="s">
        <v>443</v>
      </c>
      <c r="C305" s="17">
        <v>19706</v>
      </c>
      <c r="D305" s="17">
        <v>31057663</v>
      </c>
      <c r="E305" s="17">
        <v>239</v>
      </c>
      <c r="F305" s="17">
        <v>1341</v>
      </c>
      <c r="G305" s="17">
        <v>264</v>
      </c>
    </row>
    <row r="306" spans="1:7">
      <c r="A306" s="19" t="s">
        <v>30</v>
      </c>
      <c r="B306" s="17" t="s">
        <v>444</v>
      </c>
      <c r="C306" s="17">
        <v>21895</v>
      </c>
      <c r="D306" s="17">
        <v>19112408</v>
      </c>
      <c r="E306" s="17">
        <v>197</v>
      </c>
      <c r="F306" s="17">
        <v>1788</v>
      </c>
      <c r="G306" s="17">
        <v>424</v>
      </c>
    </row>
    <row r="307" spans="1:7">
      <c r="A307" s="19" t="s">
        <v>30</v>
      </c>
      <c r="B307" s="17" t="s">
        <v>445</v>
      </c>
      <c r="C307" s="17">
        <v>26273</v>
      </c>
      <c r="D307" s="17">
        <v>23890510</v>
      </c>
      <c r="E307" s="17">
        <v>260</v>
      </c>
      <c r="F307" s="17">
        <v>1341</v>
      </c>
      <c r="G307" s="17">
        <v>328</v>
      </c>
    </row>
    <row r="308" spans="1:7">
      <c r="A308" s="19" t="s">
        <v>30</v>
      </c>
      <c r="B308" s="17" t="s">
        <v>446</v>
      </c>
      <c r="C308" s="17">
        <v>15328</v>
      </c>
      <c r="D308" s="17">
        <v>28668612</v>
      </c>
      <c r="E308" s="17">
        <v>155</v>
      </c>
      <c r="F308" s="17">
        <v>1639</v>
      </c>
      <c r="G308" s="17">
        <v>296</v>
      </c>
    </row>
    <row r="309" spans="1:7">
      <c r="A309" s="19" t="s">
        <v>30</v>
      </c>
      <c r="B309" s="17" t="s">
        <v>447</v>
      </c>
      <c r="C309" s="17">
        <v>19706</v>
      </c>
      <c r="D309" s="17">
        <v>21501459</v>
      </c>
      <c r="E309" s="17">
        <v>239</v>
      </c>
      <c r="F309" s="17">
        <v>1043</v>
      </c>
      <c r="G309" s="17">
        <v>392</v>
      </c>
    </row>
    <row r="310" spans="1:7">
      <c r="A310" s="19" t="s">
        <v>30</v>
      </c>
      <c r="B310" s="17" t="s">
        <v>448</v>
      </c>
      <c r="C310" s="17">
        <v>26273</v>
      </c>
      <c r="D310" s="17">
        <v>26279561</v>
      </c>
      <c r="E310" s="17">
        <v>239</v>
      </c>
      <c r="F310" s="17">
        <v>1788</v>
      </c>
      <c r="G310" s="17">
        <v>296</v>
      </c>
    </row>
    <row r="311" spans="1:7">
      <c r="A311" s="19" t="s">
        <v>30</v>
      </c>
      <c r="B311" s="17" t="s">
        <v>449</v>
      </c>
      <c r="C311" s="17">
        <v>19706</v>
      </c>
      <c r="D311" s="17">
        <v>21501459</v>
      </c>
      <c r="E311" s="17">
        <v>205</v>
      </c>
      <c r="F311" s="17">
        <v>1341</v>
      </c>
      <c r="G311" s="17">
        <v>296</v>
      </c>
    </row>
    <row r="312" spans="1:7">
      <c r="A312" s="19" t="s">
        <v>31</v>
      </c>
      <c r="B312" s="17" t="s">
        <v>450</v>
      </c>
      <c r="C312" s="17">
        <v>309699</v>
      </c>
      <c r="D312" s="17">
        <v>12112472</v>
      </c>
      <c r="E312" s="17">
        <v>168612</v>
      </c>
      <c r="F312" s="17">
        <v>11045</v>
      </c>
      <c r="G312" s="17">
        <v>12611</v>
      </c>
    </row>
    <row r="313" spans="1:7">
      <c r="A313" s="19" t="s">
        <v>31</v>
      </c>
      <c r="B313" s="17" t="s">
        <v>451</v>
      </c>
      <c r="C313" s="17">
        <v>225237</v>
      </c>
      <c r="D313" s="17">
        <v>16654646</v>
      </c>
      <c r="E313" s="17">
        <v>140510</v>
      </c>
      <c r="F313" s="17">
        <v>14357</v>
      </c>
      <c r="G313" s="17">
        <v>12611</v>
      </c>
    </row>
    <row r="314" spans="1:7">
      <c r="A314" s="19" t="s">
        <v>31</v>
      </c>
      <c r="B314" s="17" t="s">
        <v>452</v>
      </c>
      <c r="C314" s="17">
        <v>365997</v>
      </c>
      <c r="D314" s="17">
        <v>13626530</v>
      </c>
      <c r="E314" s="17">
        <v>98357</v>
      </c>
      <c r="F314" s="17">
        <v>8837</v>
      </c>
      <c r="G314" s="17">
        <v>16815</v>
      </c>
    </row>
    <row r="315" spans="1:7">
      <c r="A315" s="19" t="s">
        <v>31</v>
      </c>
      <c r="B315" s="17" t="s">
        <v>453</v>
      </c>
      <c r="C315" s="17">
        <v>256391</v>
      </c>
      <c r="D315" s="17">
        <v>19682762</v>
      </c>
      <c r="E315" s="17">
        <v>154561</v>
      </c>
      <c r="F315" s="17">
        <v>9941</v>
      </c>
      <c r="G315" s="17">
        <v>11210</v>
      </c>
    </row>
    <row r="316" spans="1:7">
      <c r="A316" s="19" t="s">
        <v>31</v>
      </c>
      <c r="B316" s="17" t="s">
        <v>454</v>
      </c>
      <c r="C316" s="17">
        <v>281545</v>
      </c>
      <c r="D316" s="17">
        <v>12112472</v>
      </c>
      <c r="E316" s="17">
        <v>126459</v>
      </c>
      <c r="F316" s="17">
        <v>13253</v>
      </c>
      <c r="G316" s="17">
        <v>18215</v>
      </c>
    </row>
    <row r="317" spans="1:7">
      <c r="A317" s="19" t="s">
        <v>31</v>
      </c>
      <c r="B317" s="17" t="s">
        <v>455</v>
      </c>
      <c r="C317" s="17">
        <v>337853</v>
      </c>
      <c r="D317" s="17">
        <v>15140588</v>
      </c>
      <c r="E317" s="17">
        <v>168612</v>
      </c>
      <c r="F317" s="17">
        <v>9941</v>
      </c>
      <c r="G317" s="17">
        <v>14012</v>
      </c>
    </row>
    <row r="318" spans="1:7">
      <c r="A318" s="19" t="s">
        <v>31</v>
      </c>
      <c r="B318" s="17" t="s">
        <v>456</v>
      </c>
      <c r="C318" s="17">
        <v>197083</v>
      </c>
      <c r="D318" s="17">
        <v>18168704</v>
      </c>
      <c r="E318" s="17">
        <v>98357</v>
      </c>
      <c r="F318" s="17">
        <v>12149</v>
      </c>
      <c r="G318" s="17">
        <v>12611</v>
      </c>
    </row>
    <row r="319" spans="1:7">
      <c r="A319" s="19" t="s">
        <v>31</v>
      </c>
      <c r="B319" s="17" t="s">
        <v>457</v>
      </c>
      <c r="C319" s="17">
        <v>256391</v>
      </c>
      <c r="D319" s="17">
        <v>13626530</v>
      </c>
      <c r="E319" s="17">
        <v>154561</v>
      </c>
      <c r="F319" s="17">
        <v>7733</v>
      </c>
      <c r="G319" s="17">
        <v>16815</v>
      </c>
    </row>
    <row r="320" spans="1:7">
      <c r="A320" s="19" t="s">
        <v>31</v>
      </c>
      <c r="B320" s="17" t="s">
        <v>458</v>
      </c>
      <c r="C320" s="17">
        <v>337853</v>
      </c>
      <c r="D320" s="17">
        <v>16654646</v>
      </c>
      <c r="E320" s="17">
        <v>154561</v>
      </c>
      <c r="F320" s="17">
        <v>13253</v>
      </c>
      <c r="G320" s="17">
        <v>12611</v>
      </c>
    </row>
    <row r="321" spans="1:7">
      <c r="A321" s="19" t="s">
        <v>31</v>
      </c>
      <c r="B321" s="17" t="s">
        <v>459</v>
      </c>
      <c r="C321" s="17">
        <v>256391</v>
      </c>
      <c r="D321" s="17">
        <v>13626530</v>
      </c>
      <c r="E321" s="17">
        <v>126461</v>
      </c>
      <c r="F321" s="17">
        <v>9941</v>
      </c>
      <c r="G321" s="17">
        <v>12611</v>
      </c>
    </row>
    <row r="322" spans="1:7">
      <c r="A322" s="19" t="s">
        <v>32</v>
      </c>
      <c r="B322" s="17" t="s">
        <v>460</v>
      </c>
      <c r="C322" s="17">
        <v>24336</v>
      </c>
      <c r="D322" s="17">
        <v>18512410</v>
      </c>
      <c r="E322" s="17">
        <v>265</v>
      </c>
      <c r="F322" s="17">
        <v>1505</v>
      </c>
      <c r="G322" s="17">
        <v>290</v>
      </c>
    </row>
    <row r="323" spans="1:7">
      <c r="A323" s="19" t="s">
        <v>32</v>
      </c>
      <c r="B323" s="17" t="s">
        <v>461</v>
      </c>
      <c r="C323" s="17">
        <v>17700</v>
      </c>
      <c r="D323" s="17">
        <v>25454563</v>
      </c>
      <c r="E323" s="17">
        <v>221</v>
      </c>
      <c r="F323" s="17">
        <v>1955</v>
      </c>
      <c r="G323" s="17">
        <v>290</v>
      </c>
    </row>
    <row r="324" spans="1:7">
      <c r="A324" s="19" t="s">
        <v>32</v>
      </c>
      <c r="B324" s="17" t="s">
        <v>462</v>
      </c>
      <c r="C324" s="17">
        <v>28760</v>
      </c>
      <c r="D324" s="17">
        <v>20826461</v>
      </c>
      <c r="E324" s="17">
        <v>155</v>
      </c>
      <c r="F324" s="17">
        <v>1205</v>
      </c>
      <c r="G324" s="17">
        <v>386</v>
      </c>
    </row>
    <row r="325" spans="1:7">
      <c r="A325" s="19" t="s">
        <v>32</v>
      </c>
      <c r="B325" s="17" t="s">
        <v>463</v>
      </c>
      <c r="C325" s="17">
        <v>19912</v>
      </c>
      <c r="D325" s="17">
        <v>30082665</v>
      </c>
      <c r="E325" s="17">
        <v>243</v>
      </c>
      <c r="F325" s="17">
        <v>1355</v>
      </c>
      <c r="G325" s="17">
        <v>258</v>
      </c>
    </row>
    <row r="326" spans="1:7">
      <c r="A326" s="19" t="s">
        <v>32</v>
      </c>
      <c r="B326" s="17" t="s">
        <v>464</v>
      </c>
      <c r="C326" s="17">
        <v>22124</v>
      </c>
      <c r="D326" s="17">
        <v>18512410</v>
      </c>
      <c r="E326" s="17">
        <v>199</v>
      </c>
      <c r="F326" s="17">
        <v>1805</v>
      </c>
      <c r="G326" s="17">
        <v>418</v>
      </c>
    </row>
    <row r="327" spans="1:7">
      <c r="A327" s="19" t="s">
        <v>32</v>
      </c>
      <c r="B327" s="17" t="s">
        <v>465</v>
      </c>
      <c r="C327" s="17">
        <v>26548</v>
      </c>
      <c r="D327" s="17">
        <v>23140512</v>
      </c>
      <c r="E327" s="17">
        <v>265</v>
      </c>
      <c r="F327" s="17">
        <v>1355</v>
      </c>
      <c r="G327" s="17">
        <v>322</v>
      </c>
    </row>
    <row r="328" spans="1:7">
      <c r="A328" s="19" t="s">
        <v>32</v>
      </c>
      <c r="B328" s="17" t="s">
        <v>466</v>
      </c>
      <c r="C328" s="17">
        <v>15488</v>
      </c>
      <c r="D328" s="17">
        <v>27768614</v>
      </c>
      <c r="E328" s="17">
        <v>155</v>
      </c>
      <c r="F328" s="17">
        <v>1655</v>
      </c>
      <c r="G328" s="17">
        <v>290</v>
      </c>
    </row>
    <row r="329" spans="1:7">
      <c r="A329" s="19" t="s">
        <v>32</v>
      </c>
      <c r="B329" s="17" t="s">
        <v>467</v>
      </c>
      <c r="C329" s="17">
        <v>19912</v>
      </c>
      <c r="D329" s="17">
        <v>20826461</v>
      </c>
      <c r="E329" s="17">
        <v>243</v>
      </c>
      <c r="F329" s="17">
        <v>1055</v>
      </c>
      <c r="G329" s="17">
        <v>386</v>
      </c>
    </row>
    <row r="330" spans="1:7">
      <c r="A330" s="19" t="s">
        <v>32</v>
      </c>
      <c r="B330" s="17" t="s">
        <v>468</v>
      </c>
      <c r="C330" s="17">
        <v>26548</v>
      </c>
      <c r="D330" s="17">
        <v>25454563</v>
      </c>
      <c r="E330" s="17">
        <v>243</v>
      </c>
      <c r="F330" s="17">
        <v>1805</v>
      </c>
      <c r="G330" s="17">
        <v>290</v>
      </c>
    </row>
    <row r="331" spans="1:7">
      <c r="A331" s="19" t="s">
        <v>32</v>
      </c>
      <c r="B331" s="17" t="s">
        <v>469</v>
      </c>
      <c r="C331" s="17">
        <v>19912</v>
      </c>
      <c r="D331" s="17">
        <v>20826461</v>
      </c>
      <c r="E331" s="17">
        <v>199</v>
      </c>
      <c r="F331" s="17">
        <v>1355</v>
      </c>
      <c r="G331" s="17">
        <v>290</v>
      </c>
    </row>
    <row r="332" spans="1:7">
      <c r="A332" s="19" t="s">
        <v>33</v>
      </c>
      <c r="B332" s="17" t="s">
        <v>470</v>
      </c>
      <c r="C332" s="17">
        <v>19684</v>
      </c>
      <c r="D332" s="17">
        <v>15112408</v>
      </c>
      <c r="E332" s="17">
        <v>212</v>
      </c>
      <c r="F332" s="17">
        <v>1290</v>
      </c>
      <c r="G332" s="17">
        <v>260</v>
      </c>
    </row>
    <row r="333" spans="1:7">
      <c r="A333" s="19" t="s">
        <v>33</v>
      </c>
      <c r="B333" s="17" t="s">
        <v>471</v>
      </c>
      <c r="C333" s="17">
        <v>14317</v>
      </c>
      <c r="D333" s="17">
        <v>20779561</v>
      </c>
      <c r="E333" s="17">
        <v>178</v>
      </c>
      <c r="F333" s="17">
        <v>1677</v>
      </c>
      <c r="G333" s="17">
        <v>260</v>
      </c>
    </row>
    <row r="334" spans="1:7">
      <c r="A334" s="19" t="s">
        <v>33</v>
      </c>
      <c r="B334" s="17" t="s">
        <v>472</v>
      </c>
      <c r="C334" s="17">
        <v>23262</v>
      </c>
      <c r="D334" s="17">
        <v>17001459</v>
      </c>
      <c r="E334" s="17">
        <v>127</v>
      </c>
      <c r="F334" s="17">
        <v>1032</v>
      </c>
      <c r="G334" s="17">
        <v>344</v>
      </c>
    </row>
    <row r="335" spans="1:7">
      <c r="A335" s="19" t="s">
        <v>33</v>
      </c>
      <c r="B335" s="17" t="s">
        <v>473</v>
      </c>
      <c r="C335" s="17">
        <v>16106</v>
      </c>
      <c r="D335" s="17">
        <v>24557663</v>
      </c>
      <c r="E335" s="17">
        <v>195</v>
      </c>
      <c r="F335" s="17">
        <v>1161</v>
      </c>
      <c r="G335" s="17">
        <v>232</v>
      </c>
    </row>
    <row r="336" spans="1:7">
      <c r="A336" s="19" t="s">
        <v>33</v>
      </c>
      <c r="B336" s="17" t="s">
        <v>474</v>
      </c>
      <c r="C336" s="17">
        <v>17895</v>
      </c>
      <c r="D336" s="17">
        <v>15112408</v>
      </c>
      <c r="E336" s="17">
        <v>161</v>
      </c>
      <c r="F336" s="17">
        <v>1548</v>
      </c>
      <c r="G336" s="17">
        <v>372</v>
      </c>
    </row>
    <row r="337" spans="1:7">
      <c r="A337" s="19" t="s">
        <v>33</v>
      </c>
      <c r="B337" s="17" t="s">
        <v>475</v>
      </c>
      <c r="C337" s="17">
        <v>21473</v>
      </c>
      <c r="D337" s="17">
        <v>18890510</v>
      </c>
      <c r="E337" s="17">
        <v>212</v>
      </c>
      <c r="F337" s="17">
        <v>1161</v>
      </c>
      <c r="G337" s="17">
        <v>288</v>
      </c>
    </row>
    <row r="338" spans="1:7">
      <c r="A338" s="19" t="s">
        <v>33</v>
      </c>
      <c r="B338" s="17" t="s">
        <v>476</v>
      </c>
      <c r="C338" s="17">
        <v>12528</v>
      </c>
      <c r="D338" s="17">
        <v>22668612</v>
      </c>
      <c r="E338" s="17">
        <v>127</v>
      </c>
      <c r="F338" s="17">
        <v>1419</v>
      </c>
      <c r="G338" s="17">
        <v>260</v>
      </c>
    </row>
    <row r="339" spans="1:7">
      <c r="A339" s="19" t="s">
        <v>33</v>
      </c>
      <c r="B339" s="17" t="s">
        <v>477</v>
      </c>
      <c r="C339" s="17">
        <v>16106</v>
      </c>
      <c r="D339" s="17">
        <v>17001459</v>
      </c>
      <c r="E339" s="17">
        <v>195</v>
      </c>
      <c r="F339" s="17">
        <v>903</v>
      </c>
      <c r="G339" s="17">
        <v>344</v>
      </c>
    </row>
    <row r="340" spans="1:7">
      <c r="A340" s="19" t="s">
        <v>33</v>
      </c>
      <c r="B340" s="17" t="s">
        <v>478</v>
      </c>
      <c r="C340" s="17">
        <v>21473</v>
      </c>
      <c r="D340" s="17">
        <v>20779561</v>
      </c>
      <c r="E340" s="17">
        <v>195</v>
      </c>
      <c r="F340" s="17">
        <v>1548</v>
      </c>
      <c r="G340" s="17">
        <v>260</v>
      </c>
    </row>
    <row r="341" spans="1:7">
      <c r="A341" s="19" t="s">
        <v>33</v>
      </c>
      <c r="B341" s="17" t="s">
        <v>479</v>
      </c>
      <c r="C341" s="17">
        <v>16106</v>
      </c>
      <c r="D341" s="17">
        <v>17001459</v>
      </c>
      <c r="E341" s="17">
        <v>169</v>
      </c>
      <c r="F341" s="17">
        <v>1161</v>
      </c>
      <c r="G341" s="17">
        <v>260</v>
      </c>
    </row>
    <row r="342" spans="1:7">
      <c r="A342" s="19" t="s">
        <v>34</v>
      </c>
      <c r="B342" s="17" t="s">
        <v>480</v>
      </c>
      <c r="C342" s="17">
        <v>15536</v>
      </c>
      <c r="D342" s="17">
        <v>12112410</v>
      </c>
      <c r="E342" s="17">
        <v>169</v>
      </c>
      <c r="F342" s="17">
        <v>1105</v>
      </c>
      <c r="G342" s="17">
        <v>245</v>
      </c>
    </row>
    <row r="343" spans="1:7">
      <c r="A343" s="19" t="s">
        <v>34</v>
      </c>
      <c r="B343" s="17" t="s">
        <v>481</v>
      </c>
      <c r="C343" s="17">
        <v>11300</v>
      </c>
      <c r="D343" s="17">
        <v>16654563</v>
      </c>
      <c r="E343" s="17">
        <v>141</v>
      </c>
      <c r="F343" s="17">
        <v>1435</v>
      </c>
      <c r="G343" s="17">
        <v>245</v>
      </c>
    </row>
    <row r="344" spans="1:7">
      <c r="A344" s="19" t="s">
        <v>34</v>
      </c>
      <c r="B344" s="17" t="s">
        <v>482</v>
      </c>
      <c r="C344" s="17">
        <v>18360</v>
      </c>
      <c r="D344" s="17">
        <v>13626461</v>
      </c>
      <c r="E344" s="17">
        <v>99</v>
      </c>
      <c r="F344" s="17">
        <v>885</v>
      </c>
      <c r="G344" s="17">
        <v>326</v>
      </c>
    </row>
    <row r="345" spans="1:7">
      <c r="A345" s="19" t="s">
        <v>34</v>
      </c>
      <c r="B345" s="17" t="s">
        <v>483</v>
      </c>
      <c r="C345" s="17">
        <v>12712</v>
      </c>
      <c r="D345" s="17">
        <v>19682665</v>
      </c>
      <c r="E345" s="17">
        <v>155</v>
      </c>
      <c r="F345" s="17">
        <v>995</v>
      </c>
      <c r="G345" s="17">
        <v>218</v>
      </c>
    </row>
    <row r="346" spans="1:7">
      <c r="A346" s="19" t="s">
        <v>34</v>
      </c>
      <c r="B346" s="17" t="s">
        <v>484</v>
      </c>
      <c r="C346" s="17">
        <v>14124</v>
      </c>
      <c r="D346" s="17">
        <v>12112410</v>
      </c>
      <c r="E346" s="17">
        <v>127</v>
      </c>
      <c r="F346" s="17">
        <v>1325</v>
      </c>
      <c r="G346" s="17">
        <v>353</v>
      </c>
    </row>
    <row r="347" spans="1:7">
      <c r="A347" s="19" t="s">
        <v>34</v>
      </c>
      <c r="B347" s="17" t="s">
        <v>485</v>
      </c>
      <c r="C347" s="17">
        <v>16948</v>
      </c>
      <c r="D347" s="17">
        <v>15140512</v>
      </c>
      <c r="E347" s="17">
        <v>169</v>
      </c>
      <c r="F347" s="17">
        <v>995</v>
      </c>
      <c r="G347" s="17">
        <v>272</v>
      </c>
    </row>
    <row r="348" spans="1:7">
      <c r="A348" s="19" t="s">
        <v>34</v>
      </c>
      <c r="B348" s="17" t="s">
        <v>486</v>
      </c>
      <c r="C348" s="17">
        <v>9888</v>
      </c>
      <c r="D348" s="17">
        <v>18168614</v>
      </c>
      <c r="E348" s="17">
        <v>99</v>
      </c>
      <c r="F348" s="17">
        <v>1215</v>
      </c>
      <c r="G348" s="17">
        <v>245</v>
      </c>
    </row>
    <row r="349" spans="1:7">
      <c r="A349" s="19" t="s">
        <v>34</v>
      </c>
      <c r="B349" s="17" t="s">
        <v>487</v>
      </c>
      <c r="C349" s="17">
        <v>12712</v>
      </c>
      <c r="D349" s="17">
        <v>13626461</v>
      </c>
      <c r="E349" s="17">
        <v>155</v>
      </c>
      <c r="F349" s="17">
        <v>775</v>
      </c>
      <c r="G349" s="17">
        <v>326</v>
      </c>
    </row>
    <row r="350" spans="1:7">
      <c r="A350" s="19" t="s">
        <v>34</v>
      </c>
      <c r="B350" s="17" t="s">
        <v>488</v>
      </c>
      <c r="C350" s="17">
        <v>16948</v>
      </c>
      <c r="D350" s="17">
        <v>16654563</v>
      </c>
      <c r="E350" s="17">
        <v>155</v>
      </c>
      <c r="F350" s="17">
        <v>1325</v>
      </c>
      <c r="G350" s="17">
        <v>245</v>
      </c>
    </row>
    <row r="351" spans="1:7">
      <c r="A351" s="19" t="s">
        <v>34</v>
      </c>
      <c r="B351" s="17" t="s">
        <v>489</v>
      </c>
      <c r="C351" s="17">
        <v>12712</v>
      </c>
      <c r="D351" s="17">
        <v>13626461</v>
      </c>
      <c r="E351" s="17">
        <v>127</v>
      </c>
      <c r="F351" s="17">
        <v>995</v>
      </c>
      <c r="G351" s="17">
        <v>245</v>
      </c>
    </row>
    <row r="352" spans="1:7">
      <c r="A352" s="19" t="s">
        <v>35</v>
      </c>
      <c r="B352" s="17" t="s">
        <v>490</v>
      </c>
      <c r="C352" s="17">
        <v>12424</v>
      </c>
      <c r="D352" s="17">
        <v>9672408</v>
      </c>
      <c r="E352" s="17">
        <v>176</v>
      </c>
      <c r="F352" s="17">
        <v>895</v>
      </c>
      <c r="G352" s="17">
        <v>224</v>
      </c>
    </row>
    <row r="353" spans="1:7">
      <c r="A353" s="19" t="s">
        <v>35</v>
      </c>
      <c r="B353" s="17" t="s">
        <v>491</v>
      </c>
      <c r="C353" s="17">
        <v>9037</v>
      </c>
      <c r="D353" s="17">
        <v>13299561</v>
      </c>
      <c r="E353" s="17">
        <v>148</v>
      </c>
      <c r="F353" s="17">
        <v>1162</v>
      </c>
      <c r="G353" s="17">
        <v>224</v>
      </c>
    </row>
    <row r="354" spans="1:7">
      <c r="A354" s="19" t="s">
        <v>35</v>
      </c>
      <c r="B354" s="17" t="s">
        <v>492</v>
      </c>
      <c r="C354" s="17">
        <v>14682</v>
      </c>
      <c r="D354" s="17">
        <v>10881459</v>
      </c>
      <c r="E354" s="17">
        <v>106</v>
      </c>
      <c r="F354" s="17">
        <v>717</v>
      </c>
      <c r="G354" s="17">
        <v>296</v>
      </c>
    </row>
    <row r="355" spans="1:7">
      <c r="A355" s="19" t="s">
        <v>35</v>
      </c>
      <c r="B355" s="17" t="s">
        <v>493</v>
      </c>
      <c r="C355" s="17">
        <v>10166</v>
      </c>
      <c r="D355" s="17">
        <v>15717663</v>
      </c>
      <c r="E355" s="17">
        <v>162</v>
      </c>
      <c r="F355" s="17">
        <v>806</v>
      </c>
      <c r="G355" s="17">
        <v>200</v>
      </c>
    </row>
    <row r="356" spans="1:7">
      <c r="A356" s="19" t="s">
        <v>35</v>
      </c>
      <c r="B356" s="17" t="s">
        <v>494</v>
      </c>
      <c r="C356" s="17">
        <v>11295</v>
      </c>
      <c r="D356" s="17">
        <v>9672408</v>
      </c>
      <c r="E356" s="17">
        <v>134</v>
      </c>
      <c r="F356" s="17">
        <v>1073</v>
      </c>
      <c r="G356" s="17">
        <v>320</v>
      </c>
    </row>
    <row r="357" spans="1:7">
      <c r="A357" s="19" t="s">
        <v>35</v>
      </c>
      <c r="B357" s="17" t="s">
        <v>495</v>
      </c>
      <c r="C357" s="17">
        <v>13554</v>
      </c>
      <c r="D357" s="17">
        <v>12090510</v>
      </c>
      <c r="E357" s="17">
        <v>176</v>
      </c>
      <c r="F357" s="17">
        <v>806</v>
      </c>
      <c r="G357" s="17">
        <v>248</v>
      </c>
    </row>
    <row r="358" spans="1:7">
      <c r="A358" s="19" t="s">
        <v>35</v>
      </c>
      <c r="B358" s="17" t="s">
        <v>496</v>
      </c>
      <c r="C358" s="17">
        <v>7908</v>
      </c>
      <c r="D358" s="17">
        <v>14508612</v>
      </c>
      <c r="E358" s="17">
        <v>120</v>
      </c>
      <c r="F358" s="17">
        <v>984</v>
      </c>
      <c r="G358" s="17">
        <v>224</v>
      </c>
    </row>
    <row r="359" spans="1:7">
      <c r="A359" s="19" t="s">
        <v>35</v>
      </c>
      <c r="B359" s="17" t="s">
        <v>497</v>
      </c>
      <c r="C359" s="17">
        <v>10166</v>
      </c>
      <c r="D359" s="17">
        <v>10881459</v>
      </c>
      <c r="E359" s="17">
        <v>162</v>
      </c>
      <c r="F359" s="17">
        <v>628</v>
      </c>
      <c r="G359" s="17">
        <v>296</v>
      </c>
    </row>
    <row r="360" spans="1:7">
      <c r="A360" s="19" t="s">
        <v>35</v>
      </c>
      <c r="B360" s="17" t="s">
        <v>498</v>
      </c>
      <c r="C360" s="17">
        <v>13554</v>
      </c>
      <c r="D360" s="17">
        <v>13299561</v>
      </c>
      <c r="E360" s="17">
        <v>162</v>
      </c>
      <c r="F360" s="17">
        <v>1073</v>
      </c>
      <c r="G360" s="17">
        <v>224</v>
      </c>
    </row>
    <row r="361" spans="1:7">
      <c r="A361" s="20" t="s">
        <v>35</v>
      </c>
      <c r="B361" s="17" t="s">
        <v>499</v>
      </c>
      <c r="C361" s="17">
        <v>10166</v>
      </c>
      <c r="D361" s="17">
        <v>10881459</v>
      </c>
      <c r="E361" s="17">
        <v>142</v>
      </c>
      <c r="F361" s="17">
        <v>806</v>
      </c>
      <c r="G361" s="17">
        <v>224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B3627-3788-441A-A156-9B424724C3C0}">
  <dimension ref="A1:G38"/>
  <sheetViews>
    <sheetView workbookViewId="0">
      <selection activeCell="B3" sqref="B3"/>
    </sheetView>
  </sheetViews>
  <sheetFormatPr defaultRowHeight="15"/>
  <cols>
    <col min="1" max="1" width="14.28515625" style="17" bestFit="1" customWidth="1"/>
    <col min="2" max="2" width="22.5703125" style="17" bestFit="1" customWidth="1"/>
    <col min="3" max="3" width="22" style="17" bestFit="1" customWidth="1"/>
    <col min="4" max="4" width="19.85546875" style="17" bestFit="1" customWidth="1"/>
    <col min="5" max="5" width="26" style="17" bestFit="1" customWidth="1"/>
    <col min="6" max="6" width="38" style="17" bestFit="1" customWidth="1"/>
    <col min="7" max="16384" width="9.140625" style="17"/>
  </cols>
  <sheetData>
    <row r="1" spans="1:7">
      <c r="B1" s="48" t="s">
        <v>509</v>
      </c>
      <c r="C1" s="48" t="s">
        <v>510</v>
      </c>
      <c r="D1" s="48" t="s">
        <v>511</v>
      </c>
      <c r="E1" s="48" t="s">
        <v>512</v>
      </c>
      <c r="F1" s="48" t="s">
        <v>513</v>
      </c>
    </row>
    <row r="2" spans="1:7">
      <c r="A2" s="17" t="str">
        <f>'0_O1-O36'!A1</f>
        <v>Objektum_ID</v>
      </c>
      <c r="B2" s="17" t="str">
        <f>'0_O1-O36'!C1</f>
        <v>Keresek_szama (db)</v>
      </c>
      <c r="C2" s="17" t="str">
        <f>'0_O1-O36'!D1</f>
        <v>Elkuldott_adat (byte)</v>
      </c>
      <c r="D2" s="17" t="str">
        <f>'0_O1-O36'!E1</f>
        <v>Hibak_szama (db)</v>
      </c>
      <c r="E2" s="17" t="str">
        <f>'0_O1-O36'!F1</f>
        <v>Egyedi_IP_kumulalt (db)</v>
      </c>
      <c r="F2" s="17" t="str">
        <f>'0_O1-O36'!G1</f>
        <v>Atlag_kesleltetes (ms)</v>
      </c>
      <c r="G2" s="16"/>
    </row>
    <row r="3" spans="1:7">
      <c r="A3" s="17" t="s">
        <v>0</v>
      </c>
      <c r="B3" s="17">
        <f>SUMIF('0_O1-O36'!A:A, A3, '0_O1-O36'!C:C)</f>
        <v>51247</v>
      </c>
      <c r="C3" s="18">
        <f>SUMIF('0_O1-O36'!$A:$A, A3, '0_O1-O36'!D:D)</f>
        <v>30146892</v>
      </c>
      <c r="D3" s="17">
        <f>SUMIF('0_O1-O36'!$A:$A, $A3, '0_O1-O36'!E:E)</f>
        <v>512</v>
      </c>
      <c r="E3" s="17">
        <f>AVERAGEIF('0_O1-O36'!$A:$A, $A3, '0_O1-O36'!F:F)</f>
        <v>453</v>
      </c>
      <c r="F3" s="17">
        <f>AVERAGEIF('0_O1-O36'!$A:$A, $A3, '0_O1-O36'!G:G)</f>
        <v>182</v>
      </c>
      <c r="G3" s="16"/>
    </row>
    <row r="4" spans="1:7">
      <c r="A4" s="17" t="s">
        <v>1</v>
      </c>
      <c r="B4" s="17">
        <f>SUMIF('0_O1-O36'!A:A, A4, '0_O1-O36'!C:C)</f>
        <v>58934</v>
      </c>
      <c r="C4" s="18">
        <f>SUMIF('0_O1-O36'!$A:$A, A4, '0_O1-O36'!D:D)</f>
        <v>39854102</v>
      </c>
      <c r="D4" s="17">
        <f>SUMIF('0_O1-O36'!$A:$A, $A4, '0_O1-O36'!E:E)</f>
        <v>591</v>
      </c>
      <c r="E4" s="17">
        <f>AVERAGEIF('0_O1-O36'!$A:$A, $A4, '0_O1-O36'!F:F)</f>
        <v>489</v>
      </c>
      <c r="F4" s="17">
        <f>AVERAGEIF('0_O1-O36'!$A:$A, $A4, '0_O1-O36'!G:G)</f>
        <v>197</v>
      </c>
    </row>
    <row r="5" spans="1:7">
      <c r="A5" s="17" t="s">
        <v>2</v>
      </c>
      <c r="B5" s="17">
        <f>SUMIF('0_O1-O36'!A:A, A5, '0_O1-O36'!C:C)</f>
        <v>71056</v>
      </c>
      <c r="C5" s="18">
        <f>SUMIF('0_O1-O36'!$A:$A, A5, '0_O1-O36'!D:D)</f>
        <v>61204553</v>
      </c>
      <c r="D5" s="17">
        <f>SUMIF('0_O1-O36'!$A:$A, $A5, '0_O1-O36'!E:E)</f>
        <v>698</v>
      </c>
      <c r="E5" s="17">
        <f>AVERAGEIF('0_O1-O36'!$A:$A, $A5, '0_O1-O36'!F:F)</f>
        <v>612</v>
      </c>
      <c r="F5" s="17">
        <f>AVERAGEIF('0_O1-O36'!$A:$A, $A5, '0_O1-O36'!G:G)</f>
        <v>218</v>
      </c>
    </row>
    <row r="6" spans="1:7">
      <c r="A6" s="17" t="s">
        <v>3</v>
      </c>
      <c r="B6" s="17">
        <f>SUMIF('0_O1-O36'!A:A, A6, '0_O1-O36'!C:C)</f>
        <v>98451</v>
      </c>
      <c r="C6" s="18">
        <f>SUMIF('0_O1-O36'!$A:$A, A6, '0_O1-O36'!D:D)</f>
        <v>99154220</v>
      </c>
      <c r="D6" s="17">
        <f>SUMIF('0_O1-O36'!$A:$A, $A6, '0_O1-O36'!E:E)</f>
        <v>992</v>
      </c>
      <c r="E6" s="17">
        <f>AVERAGEIF('0_O1-O36'!$A:$A, $A6, '0_O1-O36'!F:F)</f>
        <v>785</v>
      </c>
      <c r="F6" s="17">
        <f>AVERAGEIF('0_O1-O36'!$A:$A, $A6, '0_O1-O36'!G:G)</f>
        <v>254</v>
      </c>
    </row>
    <row r="7" spans="1:7">
      <c r="A7" s="17" t="s">
        <v>4</v>
      </c>
      <c r="B7" s="17">
        <f>SUMIF('0_O1-O36'!A:A, A7, '0_O1-O36'!C:C)</f>
        <v>142561</v>
      </c>
      <c r="C7" s="18">
        <f>SUMIF('0_O1-O36'!$A:$A, A7, '0_O1-O36'!D:D)</f>
        <v>151845092</v>
      </c>
      <c r="D7" s="17">
        <f>SUMIF('0_O1-O36'!$A:$A, $A7, '0_O1-O36'!E:E)</f>
        <v>1415</v>
      </c>
      <c r="E7" s="17">
        <f>AVERAGEIF('0_O1-O36'!$A:$A, $A7, '0_O1-O36'!F:F)</f>
        <v>1012</v>
      </c>
      <c r="F7" s="17">
        <f>AVERAGEIF('0_O1-O36'!$A:$A, $A7, '0_O1-O36'!G:G)</f>
        <v>273</v>
      </c>
    </row>
    <row r="8" spans="1:7">
      <c r="A8" s="17" t="s">
        <v>5</v>
      </c>
      <c r="B8" s="17">
        <f>SUMIF('0_O1-O36'!A:A, A8, '0_O1-O36'!C:C)</f>
        <v>178902</v>
      </c>
      <c r="C8" s="18">
        <f>SUMIF('0_O1-O36'!$A:$A, A8, '0_O1-O36'!D:D)</f>
        <v>179450112</v>
      </c>
      <c r="D8" s="17">
        <f>SUMIF('0_O1-O36'!$A:$A, $A8, '0_O1-O36'!E:E)</f>
        <v>1792</v>
      </c>
      <c r="E8" s="17">
        <f>AVERAGEIF('0_O1-O36'!$A:$A, $A8, '0_O1-O36'!F:F)</f>
        <v>1195</v>
      </c>
      <c r="F8" s="17">
        <f>AVERAGEIF('0_O1-O36'!$A:$A, $A8, '0_O1-O36'!G:G)</f>
        <v>288</v>
      </c>
    </row>
    <row r="9" spans="1:7">
      <c r="A9" s="17" t="s">
        <v>6</v>
      </c>
      <c r="B9" s="17">
        <f>SUMIF('0_O1-O36'!A:A, A9, '0_O1-O36'!C:C)</f>
        <v>201450</v>
      </c>
      <c r="C9" s="18">
        <f>SUMIF('0_O1-O36'!$A:$A, A9, '0_O1-O36'!D:D)</f>
        <v>211405990</v>
      </c>
      <c r="D9" s="17">
        <f>SUMIF('0_O1-O36'!$A:$A, $A9, '0_O1-O36'!E:E)</f>
        <v>2015</v>
      </c>
      <c r="E9" s="17">
        <f>AVERAGEIF('0_O1-O36'!$A:$A, $A9, '0_O1-O36'!F:F)</f>
        <v>1410</v>
      </c>
      <c r="F9" s="17">
        <f>AVERAGEIF('0_O1-O36'!$A:$A, $A9, '0_O1-O36'!G:G)</f>
        <v>312</v>
      </c>
    </row>
    <row r="10" spans="1:7">
      <c r="A10" s="17" t="s">
        <v>7</v>
      </c>
      <c r="B10" s="17">
        <f>SUMIF('0_O1-O36'!A:A, A10, '0_O1-O36'!C:C)</f>
        <v>218559</v>
      </c>
      <c r="C10" s="18">
        <f>SUMIF('0_O1-O36'!$A:$A, A10, '0_O1-O36'!D:D)</f>
        <v>238905120</v>
      </c>
      <c r="D10" s="17">
        <f>SUMIF('0_O1-O36'!$A:$A, $A10, '0_O1-O36'!E:E)</f>
        <v>2185</v>
      </c>
      <c r="E10" s="17">
        <f>AVERAGEIF('0_O1-O36'!$A:$A, $A10, '0_O1-O36'!F:F)</f>
        <v>1480</v>
      </c>
      <c r="F10" s="17">
        <f>AVERAGEIF('0_O1-O36'!$A:$A, $A10, '0_O1-O36'!G:G)</f>
        <v>328</v>
      </c>
    </row>
    <row r="11" spans="1:7">
      <c r="A11" s="17" t="s">
        <v>8</v>
      </c>
      <c r="B11" s="17">
        <f>SUMIF('0_O1-O36'!A:A, A11, '0_O1-O36'!C:C)</f>
        <v>251340</v>
      </c>
      <c r="C11" s="18">
        <f>SUMIF('0_O1-O36'!$A:$A, A11, '0_O1-O36'!D:D)</f>
        <v>282105840</v>
      </c>
      <c r="D11" s="17">
        <f>SUMIF('0_O1-O36'!$A:$A, $A11, '0_O1-O36'!E:E)</f>
        <v>2512</v>
      </c>
      <c r="E11" s="17">
        <f>AVERAGEIF('0_O1-O36'!$A:$A, $A11, '0_O1-O36'!F:F)</f>
        <v>1605</v>
      </c>
      <c r="F11" s="17">
        <f>AVERAGEIF('0_O1-O36'!$A:$A, $A11, '0_O1-O36'!G:G)</f>
        <v>354</v>
      </c>
    </row>
    <row r="12" spans="1:7">
      <c r="A12" s="17" t="s">
        <v>9</v>
      </c>
      <c r="B12" s="17">
        <f>SUMIF('0_O1-O36'!A:A, A12, '0_O1-O36'!C:C)</f>
        <v>268950</v>
      </c>
      <c r="C12" s="18">
        <f>SUMIF('0_O1-O36'!$A:$A, A12, '0_O1-O36'!D:D)</f>
        <v>308450111</v>
      </c>
      <c r="D12" s="17">
        <f>SUMIF('0_O1-O36'!$A:$A, $A12, '0_O1-O36'!E:E)</f>
        <v>2685</v>
      </c>
      <c r="E12" s="17">
        <f>AVERAGEIF('0_O1-O36'!$A:$A, $A12, '0_O1-O36'!F:F)</f>
        <v>1790</v>
      </c>
      <c r="F12" s="17">
        <f>AVERAGEIF('0_O1-O36'!$A:$A, $A12, '0_O1-O36'!G:G)</f>
        <v>358</v>
      </c>
    </row>
    <row r="13" spans="1:7">
      <c r="A13" s="17" t="s">
        <v>10</v>
      </c>
      <c r="B13" s="17">
        <f>SUMIF('0_O1-O36'!A:A, A13, '0_O1-O36'!C:C)</f>
        <v>281054</v>
      </c>
      <c r="C13" s="18">
        <f>SUMIF('0_O1-O36'!$A:$A, A13, '0_O1-O36'!D:D)</f>
        <v>1045850120</v>
      </c>
      <c r="D13" s="17">
        <f>SUMIF('0_O1-O36'!$A:$A, $A13, '0_O1-O36'!E:E)</f>
        <v>2815</v>
      </c>
      <c r="E13" s="17">
        <f>AVERAGEIF('0_O1-O36'!$A:$A, $A13, '0_O1-O36'!F:F)</f>
        <v>1802</v>
      </c>
      <c r="F13" s="17">
        <f>AVERAGEIF('0_O1-O36'!$A:$A, $A13, '0_O1-O36'!G:G)</f>
        <v>374</v>
      </c>
    </row>
    <row r="14" spans="1:7">
      <c r="A14" s="17" t="s">
        <v>11</v>
      </c>
      <c r="B14" s="17">
        <f>SUMIF('0_O1-O36'!A:A, A14, '0_O1-O36'!C:C)</f>
        <v>269540</v>
      </c>
      <c r="C14" s="18">
        <f>SUMIF('0_O1-O36'!$A:$A, A14, '0_O1-O36'!D:D)</f>
        <v>298504100</v>
      </c>
      <c r="D14" s="17">
        <f>SUMIF('0_O1-O36'!$A:$A, $A14, '0_O1-O36'!E:E)</f>
        <v>2691</v>
      </c>
      <c r="E14" s="17">
        <f>AVERAGEIF('0_O1-O36'!$A:$A, $A14, '0_O1-O36'!F:F)</f>
        <v>1685</v>
      </c>
      <c r="F14" s="17">
        <f>AVERAGEIF('0_O1-O36'!$A:$A, $A14, '0_O1-O36'!G:G)</f>
        <v>348</v>
      </c>
    </row>
    <row r="15" spans="1:7">
      <c r="A15" s="17" t="s">
        <v>12</v>
      </c>
      <c r="B15" s="17">
        <f>SUMIF('0_O1-O36'!A:A, A15, '0_O1-O36'!C:C)</f>
        <v>238540</v>
      </c>
      <c r="C15" s="18">
        <f>SUMIF('0_O1-O36'!$A:$A, A15, '0_O1-O36'!D:D)</f>
        <v>258904120</v>
      </c>
      <c r="D15" s="17">
        <f>SUMIF('0_O1-O36'!$A:$A, $A15, '0_O1-O36'!E:E)</f>
        <v>2388</v>
      </c>
      <c r="E15" s="17">
        <f>AVERAGEIF('0_O1-O36'!$A:$A, $A15, '0_O1-O36'!F:F)</f>
        <v>1495</v>
      </c>
      <c r="F15" s="17">
        <f>AVERAGEIF('0_O1-O36'!$A:$A, $A15, '0_O1-O36'!G:G)</f>
        <v>318</v>
      </c>
    </row>
    <row r="16" spans="1:7">
      <c r="A16" s="17" t="s">
        <v>13</v>
      </c>
      <c r="B16" s="17">
        <f>SUMIF('0_O1-O36'!A:A, A16, '0_O1-O36'!C:C)</f>
        <v>238540</v>
      </c>
      <c r="C16" s="18">
        <f>SUMIF('0_O1-O36'!$A:$A, A16, '0_O1-O36'!D:D)</f>
        <v>258904120</v>
      </c>
      <c r="D16" s="17">
        <f>SUMIF('0_O1-O36'!$A:$A, $A16, '0_O1-O36'!E:E)</f>
        <v>2388</v>
      </c>
      <c r="E16" s="17">
        <f>AVERAGEIF('0_O1-O36'!$A:$A, $A16, '0_O1-O36'!F:F)</f>
        <v>1495</v>
      </c>
      <c r="F16" s="17">
        <f>AVERAGEIF('0_O1-O36'!$A:$A, $A16, '0_O1-O36'!G:G)</f>
        <v>318</v>
      </c>
    </row>
    <row r="17" spans="1:6">
      <c r="A17" s="17" t="s">
        <v>14</v>
      </c>
      <c r="B17" s="17">
        <f>SUMIF('0_O1-O36'!A:A, A17, '0_O1-O36'!C:C)</f>
        <v>221450</v>
      </c>
      <c r="C17" s="18">
        <f>SUMIF('0_O1-O36'!$A:$A, A17, '0_O1-O36'!D:D)</f>
        <v>221504872</v>
      </c>
      <c r="D17" s="17">
        <f>SUMIF('0_O1-O36'!$A:$A, $A17, '0_O1-O36'!E:E)</f>
        <v>2212</v>
      </c>
      <c r="E17" s="17">
        <f>AVERAGEIF('0_O1-O36'!$A:$A, $A17, '0_O1-O36'!F:F)</f>
        <v>1405</v>
      </c>
      <c r="F17" s="17">
        <f>AVERAGEIF('0_O1-O36'!$A:$A, $A17, '0_O1-O36'!G:G)</f>
        <v>302</v>
      </c>
    </row>
    <row r="18" spans="1:6">
      <c r="A18" s="17" t="s">
        <v>15</v>
      </c>
      <c r="B18" s="17">
        <f>SUMIF('0_O1-O36'!A:A, A18, '0_O1-O36'!C:C)</f>
        <v>198450</v>
      </c>
      <c r="C18" s="18">
        <f>SUMIF('0_O1-O36'!$A:$A, A18, '0_O1-O36'!D:D)</f>
        <v>178905100</v>
      </c>
      <c r="D18" s="17">
        <f>SUMIF('0_O1-O36'!$A:$A, $A18, '0_O1-O36'!E:E)</f>
        <v>1985</v>
      </c>
      <c r="E18" s="17">
        <f>AVERAGEIF('0_O1-O36'!$A:$A, $A18, '0_O1-O36'!F:F)</f>
        <v>1290</v>
      </c>
      <c r="F18" s="17">
        <f>AVERAGEIF('0_O1-O36'!$A:$A, $A18, '0_O1-O36'!G:G)</f>
        <v>278</v>
      </c>
    </row>
    <row r="19" spans="1:6">
      <c r="A19" s="17" t="s">
        <v>16</v>
      </c>
      <c r="B19" s="17">
        <f>SUMIF('0_O1-O36'!A:A, A19, '0_O1-O36'!C:C)</f>
        <v>2514850</v>
      </c>
      <c r="C19" s="18">
        <f>SUMIF('0_O1-O36'!$A:$A, A19, '0_O1-O36'!D:D)</f>
        <v>161405880</v>
      </c>
      <c r="D19" s="17">
        <f>SUMIF('0_O1-O36'!$A:$A, $A19, '0_O1-O36'!E:E)</f>
        <v>1104502</v>
      </c>
      <c r="E19" s="17">
        <f>AVERAGEIF('0_O1-O36'!$A:$A, $A19, '0_O1-O36'!F:F)</f>
        <v>9541</v>
      </c>
      <c r="F19" s="17">
        <f>AVERAGEIF('0_O1-O36'!$A:$A, $A19, '0_O1-O36'!G:G)</f>
        <v>12514</v>
      </c>
    </row>
    <row r="20" spans="1:6">
      <c r="A20" s="17" t="s">
        <v>17</v>
      </c>
      <c r="B20" s="17">
        <f>SUMIF('0_O1-O36'!A:A, A20, '0_O1-O36'!C:C)</f>
        <v>151240</v>
      </c>
      <c r="C20" s="18">
        <f>SUMIF('0_O1-O36'!$A:$A, A20, '0_O1-O36'!D:D)</f>
        <v>141504120</v>
      </c>
      <c r="D20" s="17">
        <f>SUMIF('0_O1-O36'!$A:$A, $A20, '0_O1-O36'!E:E)</f>
        <v>1510</v>
      </c>
      <c r="E20" s="17">
        <f>AVERAGEIF('0_O1-O36'!$A:$A, $A20, '0_O1-O36'!F:F)</f>
        <v>1005</v>
      </c>
      <c r="F20" s="17">
        <f>AVERAGEIF('0_O1-O36'!$A:$A, $A20, '0_O1-O36'!G:G)</f>
        <v>262</v>
      </c>
    </row>
    <row r="21" spans="1:6">
      <c r="A21" s="17" t="s">
        <v>18</v>
      </c>
      <c r="B21" s="17">
        <f>SUMIF('0_O1-O36'!A:A, A21, '0_O1-O36'!C:C)</f>
        <v>98540</v>
      </c>
      <c r="C21" s="18">
        <f>SUMIF('0_O1-O36'!$A:$A, A21, '0_O1-O36'!D:D)</f>
        <v>88904100</v>
      </c>
      <c r="D21" s="17">
        <f>SUMIF('0_O1-O36'!$A:$A, $A21, '0_O1-O36'!E:E)</f>
        <v>985</v>
      </c>
      <c r="E21" s="17">
        <f>AVERAGEIF('0_O1-O36'!$A:$A, $A21, '0_O1-O36'!F:F)</f>
        <v>795</v>
      </c>
      <c r="F21" s="17">
        <f>AVERAGEIF('0_O1-O36'!$A:$A, $A21, '0_O1-O36'!G:G)</f>
        <v>238</v>
      </c>
    </row>
    <row r="22" spans="1:6">
      <c r="A22" s="17" t="s">
        <v>19</v>
      </c>
      <c r="B22" s="17">
        <f>SUMIF('0_O1-O36'!A:A, A22, '0_O1-O36'!C:C)</f>
        <v>81240</v>
      </c>
      <c r="C22" s="18">
        <f>SUMIF('0_O1-O36'!$A:$A, A22, '0_O1-O36'!D:D)</f>
        <v>61405120</v>
      </c>
      <c r="D22" s="17">
        <f>SUMIF('0_O1-O36'!$A:$A, $A22, '0_O1-O36'!E:E)</f>
        <v>812</v>
      </c>
      <c r="E22" s="17">
        <f>AVERAGEIF('0_O1-O36'!$A:$A, $A22, '0_O1-O36'!F:F)</f>
        <v>605</v>
      </c>
      <c r="F22" s="17">
        <f>AVERAGEIF('0_O1-O36'!$A:$A, $A22, '0_O1-O36'!G:G)</f>
        <v>212</v>
      </c>
    </row>
    <row r="23" spans="1:6">
      <c r="A23" s="17" t="s">
        <v>20</v>
      </c>
      <c r="B23" s="17">
        <f>SUMIF('0_O1-O36'!A:A, A23, '0_O1-O36'!C:C)</f>
        <v>58950</v>
      </c>
      <c r="C23" s="18">
        <f>SUMIF('0_O1-O36'!$A:$A, A23, '0_O1-O36'!D:D)</f>
        <v>38905100</v>
      </c>
      <c r="D23" s="17">
        <f>SUMIF('0_O1-O36'!$A:$A, $A23, '0_O1-O36'!E:E)</f>
        <v>588</v>
      </c>
      <c r="E23" s="17">
        <f>AVERAGEIF('0_O1-O36'!$A:$A, $A23, '0_O1-O36'!F:F)</f>
        <v>490</v>
      </c>
      <c r="F23" s="17">
        <f>AVERAGEIF('0_O1-O36'!$A:$A, $A23, '0_O1-O36'!G:G)</f>
        <v>188</v>
      </c>
    </row>
    <row r="24" spans="1:6">
      <c r="A24" s="17" t="s">
        <v>21</v>
      </c>
      <c r="B24" s="17">
        <f>SUMIF('0_O1-O36'!A:A, A24, '0_O1-O36'!C:C)</f>
        <v>51240</v>
      </c>
      <c r="C24" s="18">
        <f>SUMIF('0_O1-O36'!$A:$A, A24, '0_O1-O36'!D:D)</f>
        <v>31405120</v>
      </c>
      <c r="D24" s="17">
        <f>SUMIF('0_O1-O36'!$A:$A, $A24, '0_O1-O36'!E:E)</f>
        <v>510</v>
      </c>
      <c r="E24" s="17">
        <f>AVERAGEIF('0_O1-O36'!$A:$A, $A24, '0_O1-O36'!F:F)</f>
        <v>405</v>
      </c>
      <c r="F24" s="17">
        <f>AVERAGEIF('0_O1-O36'!$A:$A, $A24, '0_O1-O36'!G:G)</f>
        <v>182</v>
      </c>
    </row>
    <row r="25" spans="1:6">
      <c r="A25" s="17" t="s">
        <v>22</v>
      </c>
      <c r="B25" s="17">
        <f>SUMIF('0_O1-O36'!A:A, A25, '0_O1-O36'!C:C)</f>
        <v>48950</v>
      </c>
      <c r="C25" s="18">
        <f>SUMIF('0_O1-O36'!$A:$A, A25, '0_O1-O36'!D:D)</f>
        <v>28905100</v>
      </c>
      <c r="D25" s="17">
        <f>SUMIF('0_O1-O36'!$A:$A, $A25, '0_O1-O36'!E:E)</f>
        <v>488</v>
      </c>
      <c r="E25" s="17">
        <f>AVERAGEIF('0_O1-O36'!$A:$A, $A25, '0_O1-O36'!F:F)</f>
        <v>395</v>
      </c>
      <c r="F25" s="17">
        <f>AVERAGEIF('0_O1-O36'!$A:$A, $A25, '0_O1-O36'!G:G)</f>
        <v>178</v>
      </c>
    </row>
    <row r="26" spans="1:6">
      <c r="A26" s="17" t="s">
        <v>23</v>
      </c>
      <c r="B26" s="17">
        <f>SUMIF('0_O1-O36'!A:A, A26, '0_O1-O36'!C:C)</f>
        <v>61240</v>
      </c>
      <c r="C26" s="18">
        <f>SUMIF('0_O1-O36'!$A:$A, A26, '0_O1-O36'!D:D)</f>
        <v>41405120</v>
      </c>
      <c r="D26" s="17">
        <f>SUMIF('0_O1-O36'!$A:$A, $A26, '0_O1-O36'!E:E)</f>
        <v>610</v>
      </c>
      <c r="E26" s="17">
        <f>AVERAGEIF('0_O1-O36'!$A:$A, $A26, '0_O1-O36'!F:F)</f>
        <v>455</v>
      </c>
      <c r="F26" s="17">
        <f>AVERAGEIF('0_O1-O36'!$A:$A, $A26, '0_O1-O36'!G:G)</f>
        <v>192</v>
      </c>
    </row>
    <row r="27" spans="1:6">
      <c r="A27" s="17" t="s">
        <v>24</v>
      </c>
      <c r="B27" s="17">
        <f>SUMIF('0_O1-O36'!A:A, A27, '0_O1-O36'!C:C)</f>
        <v>68950</v>
      </c>
      <c r="C27" s="18">
        <f>SUMIF('0_O1-O36'!$A:$A, A27, '0_O1-O36'!D:D)</f>
        <v>1154805100</v>
      </c>
      <c r="D27" s="17">
        <f>SUMIF('0_O1-O36'!$A:$A, $A27, '0_O1-O36'!E:E)</f>
        <v>688</v>
      </c>
      <c r="E27" s="17">
        <f>AVERAGEIF('0_O1-O36'!$A:$A, $A27, '0_O1-O36'!F:F)</f>
        <v>495</v>
      </c>
      <c r="F27" s="17">
        <f>AVERAGEIF('0_O1-O36'!$A:$A, $A27, '0_O1-O36'!G:G)</f>
        <v>198</v>
      </c>
    </row>
    <row r="28" spans="1:6">
      <c r="A28" s="17" t="s">
        <v>25</v>
      </c>
      <c r="B28" s="17">
        <f>SUMIF('0_O1-O36'!A:A, A28, '0_O1-O36'!C:C)</f>
        <v>91240</v>
      </c>
      <c r="C28" s="18">
        <f>SUMIF('0_O1-O36'!$A:$A, A28, '0_O1-O36'!D:D)</f>
        <v>71405120</v>
      </c>
      <c r="D28" s="17">
        <f>SUMIF('0_O1-O36'!$A:$A, $A28, '0_O1-O36'!E:E)</f>
        <v>901</v>
      </c>
      <c r="E28" s="17">
        <f>AVERAGEIF('0_O1-O36'!$A:$A, $A28, '0_O1-O36'!F:F)</f>
        <v>605</v>
      </c>
      <c r="F28" s="17">
        <f>AVERAGEIF('0_O1-O36'!$A:$A, $A28, '0_O1-O36'!G:G)</f>
        <v>222</v>
      </c>
    </row>
    <row r="29" spans="1:6">
      <c r="A29" s="17" t="s">
        <v>26</v>
      </c>
      <c r="B29" s="17">
        <f>SUMIF('0_O1-O36'!A:A, A29, '0_O1-O36'!C:C)</f>
        <v>118950</v>
      </c>
      <c r="C29" s="18">
        <f>SUMIF('0_O1-O36'!$A:$A, A29, '0_O1-O36'!D:D)</f>
        <v>98905100</v>
      </c>
      <c r="D29" s="17">
        <f>SUMIF('0_O1-O36'!$A:$A, $A29, '0_O1-O36'!E:E)</f>
        <v>1177</v>
      </c>
      <c r="E29" s="17">
        <f>AVERAGEIF('0_O1-O36'!$A:$A, $A29, '0_O1-O36'!F:F)</f>
        <v>790</v>
      </c>
      <c r="F29" s="17">
        <f>AVERAGEIF('0_O1-O36'!$A:$A, $A29, '0_O1-O36'!G:G)</f>
        <v>248</v>
      </c>
    </row>
    <row r="30" spans="1:6">
      <c r="A30" s="17" t="s">
        <v>27</v>
      </c>
      <c r="B30" s="17">
        <f>SUMIF('0_O1-O36'!A:A, A30, '0_O1-O36'!C:C)</f>
        <v>151240</v>
      </c>
      <c r="C30" s="18">
        <f>SUMIF('0_O1-O36'!$A:$A, A30, '0_O1-O36'!D:D)</f>
        <v>141405121</v>
      </c>
      <c r="D30" s="17">
        <f>SUMIF('0_O1-O36'!$A:$A, $A30, '0_O1-O36'!E:E)</f>
        <v>1495</v>
      </c>
      <c r="E30" s="17">
        <f>AVERAGEIF('0_O1-O36'!$A:$A, $A30, '0_O1-O36'!F:F)</f>
        <v>1005</v>
      </c>
      <c r="F30" s="17">
        <f>AVERAGEIF('0_O1-O36'!$A:$A, $A30, '0_O1-O36'!G:G)</f>
        <v>272</v>
      </c>
    </row>
    <row r="31" spans="1:6">
      <c r="A31" s="17" t="s">
        <v>28</v>
      </c>
      <c r="B31" s="17">
        <f>SUMIF('0_O1-O36'!A:A, A31, '0_O1-O36'!C:C)</f>
        <v>178950</v>
      </c>
      <c r="C31" s="18">
        <f>SUMIF('0_O1-O36'!$A:$A, A31, '0_O1-O36'!D:D)</f>
        <v>178905100</v>
      </c>
      <c r="D31" s="17">
        <f>SUMIF('0_O1-O36'!$A:$A, $A31, '0_O1-O36'!E:E)</f>
        <v>1771</v>
      </c>
      <c r="E31" s="17">
        <f>AVERAGEIF('0_O1-O36'!$A:$A, $A31, '0_O1-O36'!F:F)</f>
        <v>1190</v>
      </c>
      <c r="F31" s="17">
        <f>AVERAGEIF('0_O1-O36'!$A:$A, $A31, '0_O1-O36'!G:G)</f>
        <v>288</v>
      </c>
    </row>
    <row r="32" spans="1:6">
      <c r="A32" s="17" t="s">
        <v>29</v>
      </c>
      <c r="B32" s="17">
        <f>SUMIF('0_O1-O36'!A:A, A32, '0_O1-O36'!C:C)</f>
        <v>201240</v>
      </c>
      <c r="C32" s="18">
        <f>SUMIF('0_O1-O36'!$A:$A, A32, '0_O1-O36'!D:D)</f>
        <v>211405120</v>
      </c>
      <c r="D32" s="17">
        <f>SUMIF('0_O1-O36'!$A:$A, $A32, '0_O1-O36'!E:E)</f>
        <v>1990</v>
      </c>
      <c r="E32" s="17">
        <f>AVERAGEIF('0_O1-O36'!$A:$A, $A32, '0_O1-O36'!F:F)</f>
        <v>1405</v>
      </c>
      <c r="F32" s="17">
        <f>AVERAGEIF('0_O1-O36'!$A:$A, $A32, '0_O1-O36'!G:G)</f>
        <v>312</v>
      </c>
    </row>
    <row r="33" spans="1:6">
      <c r="A33" s="17" t="s">
        <v>30</v>
      </c>
      <c r="B33" s="17">
        <f>SUMIF('0_O1-O36'!A:A, A33, '0_O1-O36'!C:C)</f>
        <v>218950</v>
      </c>
      <c r="C33" s="18">
        <f>SUMIF('0_O1-O36'!$A:$A, A33, '0_O1-O36'!D:D)</f>
        <v>238905100</v>
      </c>
      <c r="D33" s="17">
        <f>SUMIF('0_O1-O36'!$A:$A, $A33, '0_O1-O36'!E:E)</f>
        <v>2167</v>
      </c>
      <c r="E33" s="17">
        <f>AVERAGEIF('0_O1-O36'!$A:$A, $A33, '0_O1-O36'!F:F)</f>
        <v>1490</v>
      </c>
      <c r="F33" s="17">
        <f>AVERAGEIF('0_O1-O36'!$A:$A, $A33, '0_O1-O36'!G:G)</f>
        <v>328</v>
      </c>
    </row>
    <row r="34" spans="1:6">
      <c r="A34" s="17" t="s">
        <v>31</v>
      </c>
      <c r="B34" s="17">
        <f>SUMIF('0_O1-O36'!A:A, A34, '0_O1-O36'!C:C)</f>
        <v>2824440</v>
      </c>
      <c r="C34" s="18">
        <f>SUMIF('0_O1-O36'!$A:$A, A34, '0_O1-O36'!D:D)</f>
        <v>151405880</v>
      </c>
      <c r="D34" s="17">
        <f>SUMIF('0_O1-O36'!$A:$A, $A34, '0_O1-O36'!E:E)</f>
        <v>1391051</v>
      </c>
      <c r="E34" s="17">
        <f>AVERAGEIF('0_O1-O36'!$A:$A, $A34, '0_O1-O36'!F:F)</f>
        <v>11045</v>
      </c>
      <c r="F34" s="17">
        <f>AVERAGEIF('0_O1-O36'!$A:$A, $A34, '0_O1-O36'!G:G)</f>
        <v>14012.2</v>
      </c>
    </row>
    <row r="35" spans="1:6">
      <c r="A35" s="17" t="s">
        <v>32</v>
      </c>
      <c r="B35" s="17">
        <f>SUMIF('0_O1-O36'!A:A, A35, '0_O1-O36'!C:C)</f>
        <v>221240</v>
      </c>
      <c r="C35" s="18">
        <f>SUMIF('0_O1-O36'!$A:$A, A35, '0_O1-O36'!D:D)</f>
        <v>231405120</v>
      </c>
      <c r="D35" s="17">
        <f>SUMIF('0_O1-O36'!$A:$A, $A35, '0_O1-O36'!E:E)</f>
        <v>2188</v>
      </c>
      <c r="E35" s="17">
        <f>AVERAGEIF('0_O1-O36'!$A:$A, $A35, '0_O1-O36'!F:F)</f>
        <v>1505</v>
      </c>
      <c r="F35" s="17">
        <f>AVERAGEIF('0_O1-O36'!$A:$A, $A35, '0_O1-O36'!G:G)</f>
        <v>322</v>
      </c>
    </row>
    <row r="36" spans="1:6">
      <c r="A36" s="17" t="s">
        <v>33</v>
      </c>
      <c r="B36" s="17">
        <f>SUMIF('0_O1-O36'!A:A, A36, '0_O1-O36'!C:C)</f>
        <v>178950</v>
      </c>
      <c r="C36" s="18">
        <f>SUMIF('0_O1-O36'!$A:$A, A36, '0_O1-O36'!D:D)</f>
        <v>188905100</v>
      </c>
      <c r="D36" s="17">
        <f>SUMIF('0_O1-O36'!$A:$A, $A36, '0_O1-O36'!E:E)</f>
        <v>1771</v>
      </c>
      <c r="E36" s="17">
        <f>AVERAGEIF('0_O1-O36'!$A:$A, $A36, '0_O1-O36'!F:F)</f>
        <v>1290</v>
      </c>
      <c r="F36" s="17">
        <f>AVERAGEIF('0_O1-O36'!$A:$A, $A36, '0_O1-O36'!G:G)</f>
        <v>288</v>
      </c>
    </row>
    <row r="37" spans="1:6">
      <c r="A37" s="17" t="s">
        <v>34</v>
      </c>
      <c r="B37" s="17">
        <f>SUMIF('0_O1-O36'!A:A, A37, '0_O1-O36'!C:C)</f>
        <v>141240</v>
      </c>
      <c r="C37" s="18">
        <f>SUMIF('0_O1-O36'!$A:$A, A37, '0_O1-O36'!D:D)</f>
        <v>151405120</v>
      </c>
      <c r="D37" s="17">
        <f>SUMIF('0_O1-O36'!$A:$A, $A37, '0_O1-O36'!E:E)</f>
        <v>1396</v>
      </c>
      <c r="E37" s="17">
        <f>AVERAGEIF('0_O1-O36'!$A:$A, $A37, '0_O1-O36'!F:F)</f>
        <v>1105</v>
      </c>
      <c r="F37" s="17">
        <f>AVERAGEIF('0_O1-O36'!$A:$A, $A37, '0_O1-O36'!G:G)</f>
        <v>272</v>
      </c>
    </row>
    <row r="38" spans="1:6">
      <c r="A38" s="17" t="s">
        <v>35</v>
      </c>
      <c r="B38" s="17">
        <f>SUMIF('0_O1-O36'!A:A, A38, '0_O1-O36'!C:C)</f>
        <v>112952</v>
      </c>
      <c r="C38" s="18">
        <f>SUMIF('0_O1-O36'!$A:$A, A38, '0_O1-O36'!D:D)</f>
        <v>120905100</v>
      </c>
      <c r="D38" s="17">
        <f>SUMIF('0_O1-O36'!$A:$A, $A38, '0_O1-O36'!E:E)</f>
        <v>1488</v>
      </c>
      <c r="E38" s="17">
        <f>AVERAGEIF('0_O1-O36'!$A:$A, $A38, '0_O1-O36'!F:F)</f>
        <v>895</v>
      </c>
      <c r="F38" s="17">
        <f>AVERAGEIF('0_O1-O36'!$A:$A, $A38, '0_O1-O36'!G:G)</f>
        <v>248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DF520-8272-4245-9739-E6189AC4E28A}">
  <dimension ref="A1:I38"/>
  <sheetViews>
    <sheetView workbookViewId="0">
      <selection activeCell="B2" sqref="B2:G37"/>
    </sheetView>
  </sheetViews>
  <sheetFormatPr defaultColWidth="4.42578125" defaultRowHeight="15"/>
  <cols>
    <col min="1" max="7" width="8.140625" customWidth="1"/>
    <col min="8" max="8" width="93.28515625" customWidth="1"/>
    <col min="9" max="9" width="165.42578125" bestFit="1" customWidth="1"/>
  </cols>
  <sheetData>
    <row r="1" spans="1:9">
      <c r="A1" s="13" t="str">
        <f>'0_O1-O36'!A1</f>
        <v>Objektum_ID</v>
      </c>
      <c r="B1" s="21" t="s">
        <v>509</v>
      </c>
      <c r="C1" s="21" t="s">
        <v>510</v>
      </c>
      <c r="D1" s="21" t="s">
        <v>511</v>
      </c>
      <c r="E1" s="21" t="s">
        <v>512</v>
      </c>
      <c r="F1" s="21" t="s">
        <v>513</v>
      </c>
      <c r="G1" s="15" t="s">
        <v>508</v>
      </c>
      <c r="I1" s="12"/>
    </row>
    <row r="2" spans="1:9" ht="15.75" thickBot="1">
      <c r="A2" s="13" t="str">
        <f>'1_OAM_Alapadatok'!A3</f>
        <v>O1</v>
      </c>
      <c r="B2">
        <f>RANK('1_OAM_Alapadatok'!B3, '1_OAM_Alapadatok'!$B$3:$B$38, 0)</f>
        <v>34</v>
      </c>
      <c r="C2">
        <f>RANK('1_OAM_Alapadatok'!C3, '1_OAM_Alapadatok'!$C$3:$C$38, 0)</f>
        <v>35</v>
      </c>
      <c r="D2">
        <f>RANK('1_OAM_Alapadatok'!D3, '1_OAM_Alapadatok'!$D$3:$D$38, 0)</f>
        <v>34</v>
      </c>
      <c r="E2">
        <f>RANK('1_OAM_Alapadatok'!E3, '1_OAM_Alapadatok'!$E$3:$E$38, 0)</f>
        <v>34</v>
      </c>
      <c r="F2">
        <f>RANK('1_OAM_Alapadatok'!F3, '1_OAM_Alapadatok'!$F$3:$F$38, 0)</f>
        <v>34</v>
      </c>
      <c r="G2">
        <v>100000</v>
      </c>
      <c r="I2" s="12"/>
    </row>
    <row r="3" spans="1:9">
      <c r="A3" s="13" t="str">
        <f>'1_OAM_Alapadatok'!A4</f>
        <v>O2</v>
      </c>
      <c r="B3">
        <f>RANK('1_OAM_Alapadatok'!B4, '1_OAM_Alapadatok'!$B$3:$B$38, 0)</f>
        <v>33</v>
      </c>
      <c r="C3">
        <f>RANK('1_OAM_Alapadatok'!C4, '1_OAM_Alapadatok'!$C$3:$C$38, 0)</f>
        <v>32</v>
      </c>
      <c r="D3">
        <f>RANK('1_OAM_Alapadatok'!D4, '1_OAM_Alapadatok'!$D$3:$D$38, 0)</f>
        <v>32</v>
      </c>
      <c r="E3">
        <f>RANK('1_OAM_Alapadatok'!E4, '1_OAM_Alapadatok'!$E$3:$E$38, 0)</f>
        <v>32</v>
      </c>
      <c r="F3">
        <f>RANK('1_OAM_Alapadatok'!F4, '1_OAM_Alapadatok'!$F$3:$F$38, 0)</f>
        <v>31</v>
      </c>
      <c r="G3">
        <v>100000</v>
      </c>
      <c r="I3" s="22" t="s">
        <v>506</v>
      </c>
    </row>
    <row r="4" spans="1:9">
      <c r="A4" s="13" t="str">
        <f>'1_OAM_Alapadatok'!A5</f>
        <v>O3</v>
      </c>
      <c r="B4">
        <f>RANK('1_OAM_Alapadatok'!B5, '1_OAM_Alapadatok'!$B$3:$B$38, 0)</f>
        <v>29</v>
      </c>
      <c r="C4">
        <f>RANK('1_OAM_Alapadatok'!C5, '1_OAM_Alapadatok'!$C$3:$C$38, 0)</f>
        <v>30</v>
      </c>
      <c r="D4">
        <f>RANK('1_OAM_Alapadatok'!D5, '1_OAM_Alapadatok'!$D$3:$D$38, 0)</f>
        <v>29</v>
      </c>
      <c r="E4">
        <f>RANK('1_OAM_Alapadatok'!E5, '1_OAM_Alapadatok'!$E$3:$E$38, 0)</f>
        <v>27</v>
      </c>
      <c r="F4">
        <f>RANK('1_OAM_Alapadatok'!F5, '1_OAM_Alapadatok'!$F$3:$F$38, 0)</f>
        <v>28</v>
      </c>
      <c r="G4">
        <v>100000</v>
      </c>
      <c r="I4" s="23" t="s">
        <v>148</v>
      </c>
    </row>
    <row r="5" spans="1:9" ht="15.75" thickBot="1">
      <c r="A5" s="13" t="str">
        <f>'1_OAM_Alapadatok'!A6</f>
        <v>O4</v>
      </c>
      <c r="B5">
        <f>RANK('1_OAM_Alapadatok'!B6, '1_OAM_Alapadatok'!$B$3:$B$38, 0)</f>
        <v>26</v>
      </c>
      <c r="C5">
        <f>RANK('1_OAM_Alapadatok'!C6, '1_OAM_Alapadatok'!$C$3:$C$38, 0)</f>
        <v>25</v>
      </c>
      <c r="D5">
        <f>RANK('1_OAM_Alapadatok'!D6, '1_OAM_Alapadatok'!$D$3:$D$38, 0)</f>
        <v>25</v>
      </c>
      <c r="E5">
        <f>RANK('1_OAM_Alapadatok'!E6, '1_OAM_Alapadatok'!$E$3:$E$38, 0)</f>
        <v>26</v>
      </c>
      <c r="F5">
        <f>RANK('1_OAM_Alapadatok'!F6, '1_OAM_Alapadatok'!$F$3:$F$38, 0)</f>
        <v>23</v>
      </c>
      <c r="G5">
        <v>100000</v>
      </c>
      <c r="I5" s="24" t="s">
        <v>507</v>
      </c>
    </row>
    <row r="6" spans="1:9">
      <c r="A6" s="13" t="str">
        <f>'1_OAM_Alapadatok'!A7</f>
        <v>O5</v>
      </c>
      <c r="B6">
        <f>RANK('1_OAM_Alapadatok'!B7, '1_OAM_Alapadatok'!$B$3:$B$38, 0)</f>
        <v>21</v>
      </c>
      <c r="C6">
        <f>RANK('1_OAM_Alapadatok'!C7, '1_OAM_Alapadatok'!$C$3:$C$38, 0)</f>
        <v>19</v>
      </c>
      <c r="D6">
        <f>RANK('1_OAM_Alapadatok'!D7, '1_OAM_Alapadatok'!$D$3:$D$38, 0)</f>
        <v>22</v>
      </c>
      <c r="E6">
        <f>RANK('1_OAM_Alapadatok'!E7, '1_OAM_Alapadatok'!$E$3:$E$38, 0)</f>
        <v>20</v>
      </c>
      <c r="F6">
        <f>RANK('1_OAM_Alapadatok'!F7, '1_OAM_Alapadatok'!$F$3:$F$38, 0)</f>
        <v>19</v>
      </c>
      <c r="G6">
        <v>100000</v>
      </c>
      <c r="I6" s="14"/>
    </row>
    <row r="7" spans="1:9">
      <c r="A7" s="13" t="str">
        <f>'1_OAM_Alapadatok'!A8</f>
        <v>O6</v>
      </c>
      <c r="B7">
        <f>RANK('1_OAM_Alapadatok'!B8, '1_OAM_Alapadatok'!$B$3:$B$38, 0)</f>
        <v>18</v>
      </c>
      <c r="C7">
        <f>RANK('1_OAM_Alapadatok'!C8, '1_OAM_Alapadatok'!$C$3:$C$38, 0)</f>
        <v>15</v>
      </c>
      <c r="D7">
        <f>RANK('1_OAM_Alapadatok'!D8, '1_OAM_Alapadatok'!$D$3:$D$38, 0)</f>
        <v>16</v>
      </c>
      <c r="E7">
        <f>RANK('1_OAM_Alapadatok'!E8, '1_OAM_Alapadatok'!$E$3:$E$38, 0)</f>
        <v>17</v>
      </c>
      <c r="F7">
        <f>RANK('1_OAM_Alapadatok'!F8, '1_OAM_Alapadatok'!$F$3:$F$38, 0)</f>
        <v>15</v>
      </c>
      <c r="G7">
        <v>100000</v>
      </c>
      <c r="I7" s="14"/>
    </row>
    <row r="8" spans="1:9">
      <c r="A8" s="13" t="str">
        <f>'1_OAM_Alapadatok'!A9</f>
        <v>O7</v>
      </c>
      <c r="B8">
        <f>RANK('1_OAM_Alapadatok'!B9, '1_OAM_Alapadatok'!$B$3:$B$38, 0)</f>
        <v>13</v>
      </c>
      <c r="C8">
        <f>RANK('1_OAM_Alapadatok'!C9, '1_OAM_Alapadatok'!$C$3:$C$38, 0)</f>
        <v>12</v>
      </c>
      <c r="D8">
        <f>RANK('1_OAM_Alapadatok'!D9, '1_OAM_Alapadatok'!$D$3:$D$38, 0)</f>
        <v>13</v>
      </c>
      <c r="E8">
        <f>RANK('1_OAM_Alapadatok'!E9, '1_OAM_Alapadatok'!$E$3:$E$38, 0)</f>
        <v>12</v>
      </c>
      <c r="F8">
        <f>RANK('1_OAM_Alapadatok'!F9, '1_OAM_Alapadatok'!$F$3:$F$38, 0)</f>
        <v>12</v>
      </c>
      <c r="G8">
        <v>100000</v>
      </c>
    </row>
    <row r="9" spans="1:9">
      <c r="A9" s="13" t="str">
        <f>'1_OAM_Alapadatok'!A10</f>
        <v>O8</v>
      </c>
      <c r="B9">
        <f>RANK('1_OAM_Alapadatok'!B10, '1_OAM_Alapadatok'!$B$3:$B$38, 0)</f>
        <v>12</v>
      </c>
      <c r="C9">
        <f>RANK('1_OAM_Alapadatok'!C10, '1_OAM_Alapadatok'!$C$3:$C$38, 0)</f>
        <v>8</v>
      </c>
      <c r="D9">
        <f>RANK('1_OAM_Alapadatok'!D10, '1_OAM_Alapadatok'!$D$3:$D$38, 0)</f>
        <v>11</v>
      </c>
      <c r="E9">
        <f>RANK('1_OAM_Alapadatok'!E10, '1_OAM_Alapadatok'!$E$3:$E$38, 0)</f>
        <v>11</v>
      </c>
      <c r="F9">
        <f>RANK('1_OAM_Alapadatok'!F10, '1_OAM_Alapadatok'!$F$3:$F$38, 0)</f>
        <v>7</v>
      </c>
      <c r="G9">
        <v>100000</v>
      </c>
    </row>
    <row r="10" spans="1:9">
      <c r="A10" s="13" t="str">
        <f>'1_OAM_Alapadatok'!A11</f>
        <v>O9</v>
      </c>
      <c r="B10">
        <f>RANK('1_OAM_Alapadatok'!B11, '1_OAM_Alapadatok'!$B$3:$B$38, 0)</f>
        <v>6</v>
      </c>
      <c r="C10">
        <f>RANK('1_OAM_Alapadatok'!C11, '1_OAM_Alapadatok'!$C$3:$C$38, 0)</f>
        <v>5</v>
      </c>
      <c r="D10">
        <f>RANK('1_OAM_Alapadatok'!D11, '1_OAM_Alapadatok'!$D$3:$D$38, 0)</f>
        <v>6</v>
      </c>
      <c r="E10">
        <f>RANK('1_OAM_Alapadatok'!E11, '1_OAM_Alapadatok'!$E$3:$E$38, 0)</f>
        <v>6</v>
      </c>
      <c r="F10">
        <f>RANK('1_OAM_Alapadatok'!F11, '1_OAM_Alapadatok'!$F$3:$F$38, 0)</f>
        <v>5</v>
      </c>
      <c r="G10">
        <v>100000</v>
      </c>
    </row>
    <row r="11" spans="1:9">
      <c r="A11" s="13" t="str">
        <f>'1_OAM_Alapadatok'!A12</f>
        <v>O10</v>
      </c>
      <c r="B11">
        <f>RANK('1_OAM_Alapadatok'!B12, '1_OAM_Alapadatok'!$B$3:$B$38, 0)</f>
        <v>5</v>
      </c>
      <c r="C11">
        <f>RANK('1_OAM_Alapadatok'!C12, '1_OAM_Alapadatok'!$C$3:$C$38, 0)</f>
        <v>3</v>
      </c>
      <c r="D11">
        <f>RANK('1_OAM_Alapadatok'!D12, '1_OAM_Alapadatok'!$D$3:$D$38, 0)</f>
        <v>5</v>
      </c>
      <c r="E11">
        <f>RANK('1_OAM_Alapadatok'!E12, '1_OAM_Alapadatok'!$E$3:$E$38, 0)</f>
        <v>4</v>
      </c>
      <c r="F11">
        <f>RANK('1_OAM_Alapadatok'!F12, '1_OAM_Alapadatok'!$F$3:$F$38, 0)</f>
        <v>4</v>
      </c>
      <c r="G11">
        <v>100000</v>
      </c>
    </row>
    <row r="12" spans="1:9">
      <c r="A12" s="13" t="str">
        <f>'1_OAM_Alapadatok'!A13</f>
        <v>O11</v>
      </c>
      <c r="B12">
        <f>RANK('1_OAM_Alapadatok'!B13, '1_OAM_Alapadatok'!$B$3:$B$38, 0)</f>
        <v>3</v>
      </c>
      <c r="C12">
        <f>RANK('1_OAM_Alapadatok'!C13, '1_OAM_Alapadatok'!$C$3:$C$38, 0)</f>
        <v>2</v>
      </c>
      <c r="D12">
        <f>RANK('1_OAM_Alapadatok'!D13, '1_OAM_Alapadatok'!$D$3:$D$38, 0)</f>
        <v>3</v>
      </c>
      <c r="E12">
        <f>RANK('1_OAM_Alapadatok'!E13, '1_OAM_Alapadatok'!$E$3:$E$38, 0)</f>
        <v>3</v>
      </c>
      <c r="F12">
        <f>RANK('1_OAM_Alapadatok'!F13, '1_OAM_Alapadatok'!$F$3:$F$38, 0)</f>
        <v>3</v>
      </c>
      <c r="G12">
        <v>100000</v>
      </c>
    </row>
    <row r="13" spans="1:9">
      <c r="A13" s="13" t="str">
        <f>'1_OAM_Alapadatok'!A14</f>
        <v>O12</v>
      </c>
      <c r="B13">
        <f>RANK('1_OAM_Alapadatok'!B14, '1_OAM_Alapadatok'!$B$3:$B$38, 0)</f>
        <v>4</v>
      </c>
      <c r="C13">
        <f>RANK('1_OAM_Alapadatok'!C14, '1_OAM_Alapadatok'!$C$3:$C$38, 0)</f>
        <v>4</v>
      </c>
      <c r="D13">
        <f>RANK('1_OAM_Alapadatok'!D14, '1_OAM_Alapadatok'!$D$3:$D$38, 0)</f>
        <v>4</v>
      </c>
      <c r="E13">
        <f>RANK('1_OAM_Alapadatok'!E14, '1_OAM_Alapadatok'!$E$3:$E$38, 0)</f>
        <v>5</v>
      </c>
      <c r="F13">
        <f>RANK('1_OAM_Alapadatok'!F14, '1_OAM_Alapadatok'!$F$3:$F$38, 0)</f>
        <v>6</v>
      </c>
      <c r="G13">
        <v>100000</v>
      </c>
    </row>
    <row r="14" spans="1:9">
      <c r="A14" s="13" t="str">
        <f>'1_OAM_Alapadatok'!A15</f>
        <v>O13</v>
      </c>
      <c r="B14">
        <f>RANK('1_OAM_Alapadatok'!B15, '1_OAM_Alapadatok'!$B$3:$B$38, 0)</f>
        <v>7</v>
      </c>
      <c r="C14">
        <f>RANK('1_OAM_Alapadatok'!C15, '1_OAM_Alapadatok'!$C$3:$C$38, 0)</f>
        <v>6</v>
      </c>
      <c r="D14">
        <f>RANK('1_OAM_Alapadatok'!D15, '1_OAM_Alapadatok'!$D$3:$D$38, 0)</f>
        <v>7</v>
      </c>
      <c r="E14">
        <f>RANK('1_OAM_Alapadatok'!E15, '1_OAM_Alapadatok'!$E$3:$E$38, 0)</f>
        <v>8</v>
      </c>
      <c r="F14">
        <f>RANK('1_OAM_Alapadatok'!F15, '1_OAM_Alapadatok'!$F$3:$F$38, 0)</f>
        <v>10</v>
      </c>
      <c r="G14">
        <v>100000</v>
      </c>
    </row>
    <row r="15" spans="1:9">
      <c r="A15" s="13" t="str">
        <f>'1_OAM_Alapadatok'!A16</f>
        <v>O14</v>
      </c>
      <c r="B15">
        <f>RANK('1_OAM_Alapadatok'!B16, '1_OAM_Alapadatok'!$B$3:$B$38, 0)</f>
        <v>7</v>
      </c>
      <c r="C15">
        <f>RANK('1_OAM_Alapadatok'!C16, '1_OAM_Alapadatok'!$C$3:$C$38, 0)</f>
        <v>6</v>
      </c>
      <c r="D15">
        <f>RANK('1_OAM_Alapadatok'!D16, '1_OAM_Alapadatok'!$D$3:$D$38, 0)</f>
        <v>7</v>
      </c>
      <c r="E15">
        <f>RANK('1_OAM_Alapadatok'!E16, '1_OAM_Alapadatok'!$E$3:$E$38, 0)</f>
        <v>8</v>
      </c>
      <c r="F15">
        <f>RANK('1_OAM_Alapadatok'!F16, '1_OAM_Alapadatok'!$F$3:$F$38, 0)</f>
        <v>10</v>
      </c>
      <c r="G15">
        <v>100000</v>
      </c>
    </row>
    <row r="16" spans="1:9">
      <c r="A16" s="13" t="str">
        <f>'1_OAM_Alapadatok'!A17</f>
        <v>O15</v>
      </c>
      <c r="B16">
        <f>RANK('1_OAM_Alapadatok'!B17, '1_OAM_Alapadatok'!$B$3:$B$38, 0)</f>
        <v>9</v>
      </c>
      <c r="C16">
        <f>RANK('1_OAM_Alapadatok'!C17, '1_OAM_Alapadatok'!$C$3:$C$38, 0)</f>
        <v>11</v>
      </c>
      <c r="D16">
        <f>RANK('1_OAM_Alapadatok'!D17, '1_OAM_Alapadatok'!$D$3:$D$38, 0)</f>
        <v>9</v>
      </c>
      <c r="E16">
        <f>RANK('1_OAM_Alapadatok'!E17, '1_OAM_Alapadatok'!$E$3:$E$38, 0)</f>
        <v>13</v>
      </c>
      <c r="F16">
        <f>RANK('1_OAM_Alapadatok'!F17, '1_OAM_Alapadatok'!$F$3:$F$38, 0)</f>
        <v>14</v>
      </c>
      <c r="G16">
        <v>100000</v>
      </c>
    </row>
    <row r="17" spans="1:7">
      <c r="A17" s="13" t="str">
        <f>'1_OAM_Alapadatok'!A18</f>
        <v>O16</v>
      </c>
      <c r="B17">
        <f>RANK('1_OAM_Alapadatok'!B18, '1_OAM_Alapadatok'!$B$3:$B$38, 0)</f>
        <v>15</v>
      </c>
      <c r="C17">
        <f>RANK('1_OAM_Alapadatok'!C18, '1_OAM_Alapadatok'!$C$3:$C$38, 0)</f>
        <v>16</v>
      </c>
      <c r="D17">
        <f>RANK('1_OAM_Alapadatok'!D18, '1_OAM_Alapadatok'!$D$3:$D$38, 0)</f>
        <v>15</v>
      </c>
      <c r="E17">
        <f>RANK('1_OAM_Alapadatok'!E18, '1_OAM_Alapadatok'!$E$3:$E$38, 0)</f>
        <v>15</v>
      </c>
      <c r="F17">
        <f>RANK('1_OAM_Alapadatok'!F18, '1_OAM_Alapadatok'!$F$3:$F$38, 0)</f>
        <v>18</v>
      </c>
      <c r="G17">
        <v>100000</v>
      </c>
    </row>
    <row r="18" spans="1:7">
      <c r="A18" s="13" t="str">
        <f>'1_OAM_Alapadatok'!A19</f>
        <v>O17</v>
      </c>
      <c r="B18">
        <f>RANK('1_OAM_Alapadatok'!B19, '1_OAM_Alapadatok'!$B$3:$B$38, 0)</f>
        <v>2</v>
      </c>
      <c r="C18">
        <f>RANK('1_OAM_Alapadatok'!C19, '1_OAM_Alapadatok'!$C$3:$C$38, 0)</f>
        <v>18</v>
      </c>
      <c r="D18">
        <f>RANK('1_OAM_Alapadatok'!D19, '1_OAM_Alapadatok'!$D$3:$D$38, 0)</f>
        <v>2</v>
      </c>
      <c r="E18">
        <f>RANK('1_OAM_Alapadatok'!E19, '1_OAM_Alapadatok'!$E$3:$E$38, 0)</f>
        <v>2</v>
      </c>
      <c r="F18">
        <f>RANK('1_OAM_Alapadatok'!F19, '1_OAM_Alapadatok'!$F$3:$F$38, 0)</f>
        <v>2</v>
      </c>
      <c r="G18">
        <v>100000</v>
      </c>
    </row>
    <row r="19" spans="1:7">
      <c r="A19" s="13" t="str">
        <f>'1_OAM_Alapadatok'!A20</f>
        <v>O18</v>
      </c>
      <c r="B19">
        <f>RANK('1_OAM_Alapadatok'!B20, '1_OAM_Alapadatok'!$B$3:$B$38, 0)</f>
        <v>19</v>
      </c>
      <c r="C19">
        <f>RANK('1_OAM_Alapadatok'!C20, '1_OAM_Alapadatok'!$C$3:$C$38, 0)</f>
        <v>22</v>
      </c>
      <c r="D19">
        <f>RANK('1_OAM_Alapadatok'!D20, '1_OAM_Alapadatok'!$D$3:$D$38, 0)</f>
        <v>19</v>
      </c>
      <c r="E19">
        <f>RANK('1_OAM_Alapadatok'!E20, '1_OAM_Alapadatok'!$E$3:$E$38, 0)</f>
        <v>21</v>
      </c>
      <c r="F19">
        <f>RANK('1_OAM_Alapadatok'!F20, '1_OAM_Alapadatok'!$F$3:$F$38, 0)</f>
        <v>22</v>
      </c>
      <c r="G19">
        <v>100000</v>
      </c>
    </row>
    <row r="20" spans="1:7">
      <c r="A20" s="13" t="str">
        <f>'1_OAM_Alapadatok'!A21</f>
        <v>O19</v>
      </c>
      <c r="B20">
        <f>RANK('1_OAM_Alapadatok'!B21, '1_OAM_Alapadatok'!$B$3:$B$38, 0)</f>
        <v>25</v>
      </c>
      <c r="C20">
        <f>RANK('1_OAM_Alapadatok'!C21, '1_OAM_Alapadatok'!$C$3:$C$38, 0)</f>
        <v>27</v>
      </c>
      <c r="D20">
        <f>RANK('1_OAM_Alapadatok'!D21, '1_OAM_Alapadatok'!$D$3:$D$38, 0)</f>
        <v>26</v>
      </c>
      <c r="E20">
        <f>RANK('1_OAM_Alapadatok'!E21, '1_OAM_Alapadatok'!$E$3:$E$38, 0)</f>
        <v>24</v>
      </c>
      <c r="F20">
        <f>RANK('1_OAM_Alapadatok'!F21, '1_OAM_Alapadatok'!$F$3:$F$38, 0)</f>
        <v>26</v>
      </c>
      <c r="G20">
        <v>100000</v>
      </c>
    </row>
    <row r="21" spans="1:7">
      <c r="A21" s="13" t="str">
        <f>'1_OAM_Alapadatok'!A22</f>
        <v>O20</v>
      </c>
      <c r="B21">
        <f>RANK('1_OAM_Alapadatok'!B22, '1_OAM_Alapadatok'!$B$3:$B$38, 0)</f>
        <v>28</v>
      </c>
      <c r="C21">
        <f>RANK('1_OAM_Alapadatok'!C22, '1_OAM_Alapadatok'!$C$3:$C$38, 0)</f>
        <v>29</v>
      </c>
      <c r="D21">
        <f>RANK('1_OAM_Alapadatok'!D22, '1_OAM_Alapadatok'!$D$3:$D$38, 0)</f>
        <v>28</v>
      </c>
      <c r="E21">
        <f>RANK('1_OAM_Alapadatok'!E22, '1_OAM_Alapadatok'!$E$3:$E$38, 0)</f>
        <v>28</v>
      </c>
      <c r="F21">
        <f>RANK('1_OAM_Alapadatok'!F22, '1_OAM_Alapadatok'!$F$3:$F$38, 0)</f>
        <v>29</v>
      </c>
      <c r="G21">
        <v>100000</v>
      </c>
    </row>
    <row r="22" spans="1:7">
      <c r="A22" s="13" t="str">
        <f>'1_OAM_Alapadatok'!A23</f>
        <v>O21</v>
      </c>
      <c r="B22">
        <f>RANK('1_OAM_Alapadatok'!B23, '1_OAM_Alapadatok'!$B$3:$B$38, 0)</f>
        <v>32</v>
      </c>
      <c r="C22">
        <f>RANK('1_OAM_Alapadatok'!C23, '1_OAM_Alapadatok'!$C$3:$C$38, 0)</f>
        <v>33</v>
      </c>
      <c r="D22">
        <f>RANK('1_OAM_Alapadatok'!D23, '1_OAM_Alapadatok'!$D$3:$D$38, 0)</f>
        <v>33</v>
      </c>
      <c r="E22">
        <f>RANK('1_OAM_Alapadatok'!E23, '1_OAM_Alapadatok'!$E$3:$E$38, 0)</f>
        <v>31</v>
      </c>
      <c r="F22">
        <f>RANK('1_OAM_Alapadatok'!F23, '1_OAM_Alapadatok'!$F$3:$F$38, 0)</f>
        <v>33</v>
      </c>
      <c r="G22">
        <v>100000</v>
      </c>
    </row>
    <row r="23" spans="1:7">
      <c r="A23" s="13" t="str">
        <f>'1_OAM_Alapadatok'!A24</f>
        <v>O22</v>
      </c>
      <c r="B23">
        <f>RANK('1_OAM_Alapadatok'!B24, '1_OAM_Alapadatok'!$B$3:$B$38, 0)</f>
        <v>35</v>
      </c>
      <c r="C23">
        <f>RANK('1_OAM_Alapadatok'!C24, '1_OAM_Alapadatok'!$C$3:$C$38, 0)</f>
        <v>34</v>
      </c>
      <c r="D23">
        <f>RANK('1_OAM_Alapadatok'!D24, '1_OAM_Alapadatok'!$D$3:$D$38, 0)</f>
        <v>35</v>
      </c>
      <c r="E23">
        <f>RANK('1_OAM_Alapadatok'!E24, '1_OAM_Alapadatok'!$E$3:$E$38, 0)</f>
        <v>35</v>
      </c>
      <c r="F23">
        <f>RANK('1_OAM_Alapadatok'!F24, '1_OAM_Alapadatok'!$F$3:$F$38, 0)</f>
        <v>34</v>
      </c>
      <c r="G23">
        <v>100000</v>
      </c>
    </row>
    <row r="24" spans="1:7">
      <c r="A24" s="13" t="str">
        <f>'1_OAM_Alapadatok'!A25</f>
        <v>O23</v>
      </c>
      <c r="B24">
        <f>RANK('1_OAM_Alapadatok'!B25, '1_OAM_Alapadatok'!$B$3:$B$38, 0)</f>
        <v>36</v>
      </c>
      <c r="C24">
        <f>RANK('1_OAM_Alapadatok'!C25, '1_OAM_Alapadatok'!$C$3:$C$38, 0)</f>
        <v>36</v>
      </c>
      <c r="D24">
        <f>RANK('1_OAM_Alapadatok'!D25, '1_OAM_Alapadatok'!$D$3:$D$38, 0)</f>
        <v>36</v>
      </c>
      <c r="E24">
        <f>RANK('1_OAM_Alapadatok'!E25, '1_OAM_Alapadatok'!$E$3:$E$38, 0)</f>
        <v>36</v>
      </c>
      <c r="F24">
        <f>RANK('1_OAM_Alapadatok'!F25, '1_OAM_Alapadatok'!$F$3:$F$38, 0)</f>
        <v>36</v>
      </c>
      <c r="G24">
        <v>100000</v>
      </c>
    </row>
    <row r="25" spans="1:7">
      <c r="A25" s="13" t="str">
        <f>'1_OAM_Alapadatok'!A26</f>
        <v>O24</v>
      </c>
      <c r="B25">
        <f>RANK('1_OAM_Alapadatok'!B26, '1_OAM_Alapadatok'!$B$3:$B$38, 0)</f>
        <v>31</v>
      </c>
      <c r="C25">
        <f>RANK('1_OAM_Alapadatok'!C26, '1_OAM_Alapadatok'!$C$3:$C$38, 0)</f>
        <v>31</v>
      </c>
      <c r="D25">
        <f>RANK('1_OAM_Alapadatok'!D26, '1_OAM_Alapadatok'!$D$3:$D$38, 0)</f>
        <v>31</v>
      </c>
      <c r="E25">
        <f>RANK('1_OAM_Alapadatok'!E26, '1_OAM_Alapadatok'!$E$3:$E$38, 0)</f>
        <v>33</v>
      </c>
      <c r="F25">
        <f>RANK('1_OAM_Alapadatok'!F26, '1_OAM_Alapadatok'!$F$3:$F$38, 0)</f>
        <v>32</v>
      </c>
      <c r="G25">
        <v>100000</v>
      </c>
    </row>
    <row r="26" spans="1:7">
      <c r="A26" s="13" t="str">
        <f>'1_OAM_Alapadatok'!A27</f>
        <v>O25</v>
      </c>
      <c r="B26">
        <f>RANK('1_OAM_Alapadatok'!B27, '1_OAM_Alapadatok'!$B$3:$B$38, 0)</f>
        <v>30</v>
      </c>
      <c r="C26">
        <f>RANK('1_OAM_Alapadatok'!C27, '1_OAM_Alapadatok'!$C$3:$C$38, 0)</f>
        <v>1</v>
      </c>
      <c r="D26">
        <f>RANK('1_OAM_Alapadatok'!D27, '1_OAM_Alapadatok'!$D$3:$D$38, 0)</f>
        <v>30</v>
      </c>
      <c r="E26">
        <f>RANK('1_OAM_Alapadatok'!E27, '1_OAM_Alapadatok'!$E$3:$E$38, 0)</f>
        <v>30</v>
      </c>
      <c r="F26">
        <f>RANK('1_OAM_Alapadatok'!F27, '1_OAM_Alapadatok'!$F$3:$F$38, 0)</f>
        <v>30</v>
      </c>
      <c r="G26">
        <v>100000</v>
      </c>
    </row>
    <row r="27" spans="1:7">
      <c r="A27" s="13" t="str">
        <f>'1_OAM_Alapadatok'!A28</f>
        <v>O26</v>
      </c>
      <c r="B27">
        <f>RANK('1_OAM_Alapadatok'!B28, '1_OAM_Alapadatok'!$B$3:$B$38, 0)</f>
        <v>27</v>
      </c>
      <c r="C27">
        <f>RANK('1_OAM_Alapadatok'!C28, '1_OAM_Alapadatok'!$C$3:$C$38, 0)</f>
        <v>28</v>
      </c>
      <c r="D27">
        <f>RANK('1_OAM_Alapadatok'!D28, '1_OAM_Alapadatok'!$D$3:$D$38, 0)</f>
        <v>27</v>
      </c>
      <c r="E27">
        <f>RANK('1_OAM_Alapadatok'!E28, '1_OAM_Alapadatok'!$E$3:$E$38, 0)</f>
        <v>28</v>
      </c>
      <c r="F27">
        <f>RANK('1_OAM_Alapadatok'!F28, '1_OAM_Alapadatok'!$F$3:$F$38, 0)</f>
        <v>27</v>
      </c>
      <c r="G27">
        <v>100000</v>
      </c>
    </row>
    <row r="28" spans="1:7">
      <c r="A28" s="13" t="str">
        <f>'1_OAM_Alapadatok'!A29</f>
        <v>O27</v>
      </c>
      <c r="B28">
        <f>RANK('1_OAM_Alapadatok'!B29, '1_OAM_Alapadatok'!$B$3:$B$38, 0)</f>
        <v>23</v>
      </c>
      <c r="C28">
        <f>RANK('1_OAM_Alapadatok'!C29, '1_OAM_Alapadatok'!$C$3:$C$38, 0)</f>
        <v>26</v>
      </c>
      <c r="D28">
        <f>RANK('1_OAM_Alapadatok'!D29, '1_OAM_Alapadatok'!$D$3:$D$38, 0)</f>
        <v>24</v>
      </c>
      <c r="E28">
        <f>RANK('1_OAM_Alapadatok'!E29, '1_OAM_Alapadatok'!$E$3:$E$38, 0)</f>
        <v>25</v>
      </c>
      <c r="F28">
        <f>RANK('1_OAM_Alapadatok'!F29, '1_OAM_Alapadatok'!$F$3:$F$38, 0)</f>
        <v>24</v>
      </c>
      <c r="G28">
        <v>100000</v>
      </c>
    </row>
    <row r="29" spans="1:7">
      <c r="A29" s="13" t="str">
        <f>'1_OAM_Alapadatok'!A30</f>
        <v>O28</v>
      </c>
      <c r="B29">
        <f>RANK('1_OAM_Alapadatok'!B30, '1_OAM_Alapadatok'!$B$3:$B$38, 0)</f>
        <v>19</v>
      </c>
      <c r="C29">
        <f>RANK('1_OAM_Alapadatok'!C30, '1_OAM_Alapadatok'!$C$3:$C$38, 0)</f>
        <v>23</v>
      </c>
      <c r="D29">
        <f>RANK('1_OAM_Alapadatok'!D30, '1_OAM_Alapadatok'!$D$3:$D$38, 0)</f>
        <v>20</v>
      </c>
      <c r="E29">
        <f>RANK('1_OAM_Alapadatok'!E30, '1_OAM_Alapadatok'!$E$3:$E$38, 0)</f>
        <v>21</v>
      </c>
      <c r="F29">
        <f>RANK('1_OAM_Alapadatok'!F30, '1_OAM_Alapadatok'!$F$3:$F$38, 0)</f>
        <v>20</v>
      </c>
      <c r="G29">
        <v>100000</v>
      </c>
    </row>
    <row r="30" spans="1:7">
      <c r="A30" s="13" t="str">
        <f>'1_OAM_Alapadatok'!A31</f>
        <v>O29</v>
      </c>
      <c r="B30">
        <f>RANK('1_OAM_Alapadatok'!B31, '1_OAM_Alapadatok'!$B$3:$B$38, 0)</f>
        <v>16</v>
      </c>
      <c r="C30">
        <f>RANK('1_OAM_Alapadatok'!C31, '1_OAM_Alapadatok'!$C$3:$C$38, 0)</f>
        <v>16</v>
      </c>
      <c r="D30">
        <f>RANK('1_OAM_Alapadatok'!D31, '1_OAM_Alapadatok'!$D$3:$D$38, 0)</f>
        <v>17</v>
      </c>
      <c r="E30">
        <f>RANK('1_OAM_Alapadatok'!E31, '1_OAM_Alapadatok'!$E$3:$E$38, 0)</f>
        <v>18</v>
      </c>
      <c r="F30">
        <f>RANK('1_OAM_Alapadatok'!F31, '1_OAM_Alapadatok'!$F$3:$F$38, 0)</f>
        <v>15</v>
      </c>
      <c r="G30">
        <v>100000</v>
      </c>
    </row>
    <row r="31" spans="1:7">
      <c r="A31" s="13" t="str">
        <f>'1_OAM_Alapadatok'!A32</f>
        <v>O30</v>
      </c>
      <c r="B31">
        <f>RANK('1_OAM_Alapadatok'!B32, '1_OAM_Alapadatok'!$B$3:$B$38, 0)</f>
        <v>14</v>
      </c>
      <c r="C31">
        <f>RANK('1_OAM_Alapadatok'!C32, '1_OAM_Alapadatok'!$C$3:$C$38, 0)</f>
        <v>13</v>
      </c>
      <c r="D31">
        <f>RANK('1_OAM_Alapadatok'!D32, '1_OAM_Alapadatok'!$D$3:$D$38, 0)</f>
        <v>14</v>
      </c>
      <c r="E31">
        <f>RANK('1_OAM_Alapadatok'!E32, '1_OAM_Alapadatok'!$E$3:$E$38, 0)</f>
        <v>13</v>
      </c>
      <c r="F31">
        <f>RANK('1_OAM_Alapadatok'!F32, '1_OAM_Alapadatok'!$F$3:$F$38, 0)</f>
        <v>12</v>
      </c>
      <c r="G31">
        <v>100000</v>
      </c>
    </row>
    <row r="32" spans="1:7">
      <c r="A32" s="13" t="str">
        <f>'1_OAM_Alapadatok'!A33</f>
        <v>O31</v>
      </c>
      <c r="B32">
        <f>RANK('1_OAM_Alapadatok'!B33, '1_OAM_Alapadatok'!$B$3:$B$38, 0)</f>
        <v>11</v>
      </c>
      <c r="C32">
        <f>RANK('1_OAM_Alapadatok'!C33, '1_OAM_Alapadatok'!$C$3:$C$38, 0)</f>
        <v>9</v>
      </c>
      <c r="D32">
        <f>RANK('1_OAM_Alapadatok'!D33, '1_OAM_Alapadatok'!$D$3:$D$38, 0)</f>
        <v>12</v>
      </c>
      <c r="E32">
        <f>RANK('1_OAM_Alapadatok'!E33, '1_OAM_Alapadatok'!$E$3:$E$38, 0)</f>
        <v>10</v>
      </c>
      <c r="F32">
        <f>RANK('1_OAM_Alapadatok'!F33, '1_OAM_Alapadatok'!$F$3:$F$38, 0)</f>
        <v>7</v>
      </c>
      <c r="G32">
        <v>100000</v>
      </c>
    </row>
    <row r="33" spans="1:7">
      <c r="A33" s="13" t="str">
        <f>'1_OAM_Alapadatok'!A34</f>
        <v>O32</v>
      </c>
      <c r="B33">
        <f>RANK('1_OAM_Alapadatok'!B34, '1_OAM_Alapadatok'!$B$3:$B$38, 0)</f>
        <v>1</v>
      </c>
      <c r="C33">
        <f>RANK('1_OAM_Alapadatok'!C34, '1_OAM_Alapadatok'!$C$3:$C$38, 0)</f>
        <v>20</v>
      </c>
      <c r="D33">
        <f>RANK('1_OAM_Alapadatok'!D34, '1_OAM_Alapadatok'!$D$3:$D$38, 0)</f>
        <v>1</v>
      </c>
      <c r="E33">
        <f>RANK('1_OAM_Alapadatok'!E34, '1_OAM_Alapadatok'!$E$3:$E$38, 0)</f>
        <v>1</v>
      </c>
      <c r="F33">
        <f>RANK('1_OAM_Alapadatok'!F34, '1_OAM_Alapadatok'!$F$3:$F$38, 0)</f>
        <v>1</v>
      </c>
      <c r="G33">
        <v>100000</v>
      </c>
    </row>
    <row r="34" spans="1:7">
      <c r="A34" s="13" t="str">
        <f>'1_OAM_Alapadatok'!A35</f>
        <v>O33</v>
      </c>
      <c r="B34">
        <f>RANK('1_OAM_Alapadatok'!B35, '1_OAM_Alapadatok'!$B$3:$B$38, 0)</f>
        <v>10</v>
      </c>
      <c r="C34">
        <f>RANK('1_OAM_Alapadatok'!C35, '1_OAM_Alapadatok'!$C$3:$C$38, 0)</f>
        <v>10</v>
      </c>
      <c r="D34">
        <f>RANK('1_OAM_Alapadatok'!D35, '1_OAM_Alapadatok'!$D$3:$D$38, 0)</f>
        <v>10</v>
      </c>
      <c r="E34">
        <f>RANK('1_OAM_Alapadatok'!E35, '1_OAM_Alapadatok'!$E$3:$E$38, 0)</f>
        <v>7</v>
      </c>
      <c r="F34">
        <f>RANK('1_OAM_Alapadatok'!F35, '1_OAM_Alapadatok'!$F$3:$F$38, 0)</f>
        <v>9</v>
      </c>
      <c r="G34">
        <v>100000</v>
      </c>
    </row>
    <row r="35" spans="1:7">
      <c r="A35" s="13" t="str">
        <f>'1_OAM_Alapadatok'!A36</f>
        <v>O34</v>
      </c>
      <c r="B35">
        <f>RANK('1_OAM_Alapadatok'!B36, '1_OAM_Alapadatok'!$B$3:$B$38, 0)</f>
        <v>16</v>
      </c>
      <c r="C35">
        <f>RANK('1_OAM_Alapadatok'!C36, '1_OAM_Alapadatok'!$C$3:$C$38, 0)</f>
        <v>14</v>
      </c>
      <c r="D35">
        <f>RANK('1_OAM_Alapadatok'!D36, '1_OAM_Alapadatok'!$D$3:$D$38, 0)</f>
        <v>17</v>
      </c>
      <c r="E35">
        <f>RANK('1_OAM_Alapadatok'!E36, '1_OAM_Alapadatok'!$E$3:$E$38, 0)</f>
        <v>15</v>
      </c>
      <c r="F35">
        <f>RANK('1_OAM_Alapadatok'!F36, '1_OAM_Alapadatok'!$F$3:$F$38, 0)</f>
        <v>15</v>
      </c>
      <c r="G35">
        <v>100000</v>
      </c>
    </row>
    <row r="36" spans="1:7">
      <c r="A36" s="13" t="str">
        <f>'1_OAM_Alapadatok'!A37</f>
        <v>O35</v>
      </c>
      <c r="B36">
        <f>RANK('1_OAM_Alapadatok'!B37, '1_OAM_Alapadatok'!$B$3:$B$38, 0)</f>
        <v>22</v>
      </c>
      <c r="C36">
        <f>RANK('1_OAM_Alapadatok'!C37, '1_OAM_Alapadatok'!$C$3:$C$38, 0)</f>
        <v>21</v>
      </c>
      <c r="D36">
        <f>RANK('1_OAM_Alapadatok'!D37, '1_OAM_Alapadatok'!$D$3:$D$38, 0)</f>
        <v>23</v>
      </c>
      <c r="E36">
        <f>RANK('1_OAM_Alapadatok'!E37, '1_OAM_Alapadatok'!$E$3:$E$38, 0)</f>
        <v>19</v>
      </c>
      <c r="F36">
        <f>RANK('1_OAM_Alapadatok'!F37, '1_OAM_Alapadatok'!$F$3:$F$38, 0)</f>
        <v>20</v>
      </c>
      <c r="G36">
        <v>100000</v>
      </c>
    </row>
    <row r="37" spans="1:7">
      <c r="A37" s="13" t="str">
        <f>'1_OAM_Alapadatok'!A38</f>
        <v>O36</v>
      </c>
      <c r="B37">
        <f>RANK('1_OAM_Alapadatok'!B38, '1_OAM_Alapadatok'!$B$3:$B$38, 0)</f>
        <v>24</v>
      </c>
      <c r="C37">
        <f>RANK('1_OAM_Alapadatok'!C38, '1_OAM_Alapadatok'!$C$3:$C$38, 0)</f>
        <v>24</v>
      </c>
      <c r="D37">
        <f>RANK('1_OAM_Alapadatok'!D38, '1_OAM_Alapadatok'!$D$3:$D$38, 0)</f>
        <v>21</v>
      </c>
      <c r="E37">
        <f>RANK('1_OAM_Alapadatok'!E38, '1_OAM_Alapadatok'!$E$3:$E$38, 0)</f>
        <v>23</v>
      </c>
      <c r="F37">
        <f>RANK('1_OAM_Alapadatok'!F38, '1_OAM_Alapadatok'!$F$3:$F$38, 0)</f>
        <v>24</v>
      </c>
      <c r="G37">
        <v>100000</v>
      </c>
    </row>
    <row r="38" spans="1:7">
      <c r="A38" t="s">
        <v>537</v>
      </c>
      <c r="B38">
        <v>0</v>
      </c>
      <c r="C38">
        <v>0</v>
      </c>
      <c r="D38">
        <v>0</v>
      </c>
      <c r="E38">
        <v>0</v>
      </c>
      <c r="F38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D384D-A538-4AE6-BFC8-CF7A1D54E8FD}">
  <dimension ref="B1:U171"/>
  <sheetViews>
    <sheetView topLeftCell="A121" workbookViewId="0">
      <selection activeCell="J121" sqref="J121"/>
    </sheetView>
  </sheetViews>
  <sheetFormatPr defaultRowHeight="15"/>
  <sheetData>
    <row r="1" spans="2:21" ht="18.75">
      <c r="B1" s="1"/>
      <c r="U1" s="11"/>
    </row>
    <row r="2" spans="2:21">
      <c r="B2" s="2"/>
      <c r="U2" s="11"/>
    </row>
    <row r="5" spans="2:21" ht="31.5">
      <c r="B5" s="3" t="s">
        <v>36</v>
      </c>
      <c r="C5" s="4">
        <v>3554201</v>
      </c>
      <c r="D5" s="3" t="s">
        <v>37</v>
      </c>
      <c r="E5" s="4">
        <v>36</v>
      </c>
      <c r="F5" s="3" t="s">
        <v>38</v>
      </c>
      <c r="G5" s="4">
        <v>5</v>
      </c>
      <c r="H5" s="3" t="s">
        <v>39</v>
      </c>
      <c r="I5" s="4">
        <v>36</v>
      </c>
      <c r="J5" s="3" t="s">
        <v>40</v>
      </c>
      <c r="K5" s="4">
        <v>0</v>
      </c>
      <c r="L5" s="3" t="s">
        <v>41</v>
      </c>
      <c r="M5" s="4" t="s">
        <v>538</v>
      </c>
    </row>
    <row r="6" spans="2:21" ht="19.5" thickBot="1">
      <c r="B6" s="1"/>
    </row>
    <row r="7" spans="2:21" ht="15.75" thickBot="1">
      <c r="B7" s="5" t="s">
        <v>42</v>
      </c>
      <c r="C7" s="5" t="s">
        <v>43</v>
      </c>
      <c r="D7" s="5" t="s">
        <v>44</v>
      </c>
      <c r="E7" s="5" t="s">
        <v>45</v>
      </c>
      <c r="F7" s="5" t="s">
        <v>46</v>
      </c>
      <c r="G7" s="5" t="s">
        <v>47</v>
      </c>
      <c r="H7" s="5" t="s">
        <v>48</v>
      </c>
    </row>
    <row r="8" spans="2:21" ht="15.75" thickBot="1">
      <c r="B8" s="5" t="s">
        <v>0</v>
      </c>
      <c r="C8" s="6">
        <v>34</v>
      </c>
      <c r="D8" s="6">
        <v>35</v>
      </c>
      <c r="E8" s="6">
        <v>34</v>
      </c>
      <c r="F8" s="6">
        <v>34</v>
      </c>
      <c r="G8" s="6">
        <v>34</v>
      </c>
      <c r="H8" s="6">
        <v>100000</v>
      </c>
    </row>
    <row r="9" spans="2:21" ht="15.75" thickBot="1">
      <c r="B9" s="5" t="s">
        <v>1</v>
      </c>
      <c r="C9" s="6">
        <v>33</v>
      </c>
      <c r="D9" s="6">
        <v>32</v>
      </c>
      <c r="E9" s="6">
        <v>32</v>
      </c>
      <c r="F9" s="6">
        <v>32</v>
      </c>
      <c r="G9" s="6">
        <v>31</v>
      </c>
      <c r="H9" s="6">
        <v>100000</v>
      </c>
    </row>
    <row r="10" spans="2:21" ht="15.75" thickBot="1">
      <c r="B10" s="5" t="s">
        <v>2</v>
      </c>
      <c r="C10" s="6">
        <v>29</v>
      </c>
      <c r="D10" s="6">
        <v>30</v>
      </c>
      <c r="E10" s="6">
        <v>29</v>
      </c>
      <c r="F10" s="6">
        <v>27</v>
      </c>
      <c r="G10" s="6">
        <v>28</v>
      </c>
      <c r="H10" s="6">
        <v>100000</v>
      </c>
    </row>
    <row r="11" spans="2:21" ht="15.75" thickBot="1">
      <c r="B11" s="5" t="s">
        <v>3</v>
      </c>
      <c r="C11" s="6">
        <v>26</v>
      </c>
      <c r="D11" s="6">
        <v>25</v>
      </c>
      <c r="E11" s="6">
        <v>25</v>
      </c>
      <c r="F11" s="6">
        <v>26</v>
      </c>
      <c r="G11" s="6">
        <v>23</v>
      </c>
      <c r="H11" s="6">
        <v>100000</v>
      </c>
    </row>
    <row r="12" spans="2:21" ht="15.75" thickBot="1">
      <c r="B12" s="5" t="s">
        <v>4</v>
      </c>
      <c r="C12" s="6">
        <v>21</v>
      </c>
      <c r="D12" s="6">
        <v>19</v>
      </c>
      <c r="E12" s="6">
        <v>22</v>
      </c>
      <c r="F12" s="6">
        <v>20</v>
      </c>
      <c r="G12" s="6">
        <v>19</v>
      </c>
      <c r="H12" s="6">
        <v>100000</v>
      </c>
    </row>
    <row r="13" spans="2:21" ht="15.75" thickBot="1">
      <c r="B13" s="5" t="s">
        <v>5</v>
      </c>
      <c r="C13" s="6">
        <v>18</v>
      </c>
      <c r="D13" s="6">
        <v>15</v>
      </c>
      <c r="E13" s="6">
        <v>16</v>
      </c>
      <c r="F13" s="6">
        <v>17</v>
      </c>
      <c r="G13" s="6">
        <v>15</v>
      </c>
      <c r="H13" s="6">
        <v>100000</v>
      </c>
    </row>
    <row r="14" spans="2:21" ht="15.75" thickBot="1">
      <c r="B14" s="5" t="s">
        <v>6</v>
      </c>
      <c r="C14" s="6">
        <v>13</v>
      </c>
      <c r="D14" s="6">
        <v>12</v>
      </c>
      <c r="E14" s="6">
        <v>13</v>
      </c>
      <c r="F14" s="6">
        <v>12</v>
      </c>
      <c r="G14" s="6">
        <v>12</v>
      </c>
      <c r="H14" s="6">
        <v>100000</v>
      </c>
    </row>
    <row r="15" spans="2:21" ht="15.75" thickBot="1">
      <c r="B15" s="5" t="s">
        <v>7</v>
      </c>
      <c r="C15" s="6">
        <v>12</v>
      </c>
      <c r="D15" s="6">
        <v>8</v>
      </c>
      <c r="E15" s="6">
        <v>11</v>
      </c>
      <c r="F15" s="6">
        <v>11</v>
      </c>
      <c r="G15" s="6">
        <v>7</v>
      </c>
      <c r="H15" s="6">
        <v>100000</v>
      </c>
    </row>
    <row r="16" spans="2:21" ht="15.75" thickBot="1">
      <c r="B16" s="5" t="s">
        <v>8</v>
      </c>
      <c r="C16" s="6">
        <v>6</v>
      </c>
      <c r="D16" s="6">
        <v>5</v>
      </c>
      <c r="E16" s="6">
        <v>6</v>
      </c>
      <c r="F16" s="6">
        <v>6</v>
      </c>
      <c r="G16" s="6">
        <v>5</v>
      </c>
      <c r="H16" s="6">
        <v>100000</v>
      </c>
    </row>
    <row r="17" spans="2:8" ht="15.75" thickBot="1">
      <c r="B17" s="5" t="s">
        <v>9</v>
      </c>
      <c r="C17" s="6">
        <v>5</v>
      </c>
      <c r="D17" s="6">
        <v>3</v>
      </c>
      <c r="E17" s="6">
        <v>5</v>
      </c>
      <c r="F17" s="6">
        <v>4</v>
      </c>
      <c r="G17" s="6">
        <v>4</v>
      </c>
      <c r="H17" s="6">
        <v>100000</v>
      </c>
    </row>
    <row r="18" spans="2:8" ht="15.75" thickBot="1">
      <c r="B18" s="5" t="s">
        <v>10</v>
      </c>
      <c r="C18" s="6">
        <v>3</v>
      </c>
      <c r="D18" s="6">
        <v>2</v>
      </c>
      <c r="E18" s="6">
        <v>3</v>
      </c>
      <c r="F18" s="6">
        <v>3</v>
      </c>
      <c r="G18" s="6">
        <v>3</v>
      </c>
      <c r="H18" s="6">
        <v>100000</v>
      </c>
    </row>
    <row r="19" spans="2:8" ht="15.75" thickBot="1">
      <c r="B19" s="5" t="s">
        <v>11</v>
      </c>
      <c r="C19" s="6">
        <v>4</v>
      </c>
      <c r="D19" s="6">
        <v>4</v>
      </c>
      <c r="E19" s="6">
        <v>4</v>
      </c>
      <c r="F19" s="6">
        <v>5</v>
      </c>
      <c r="G19" s="6">
        <v>6</v>
      </c>
      <c r="H19" s="6">
        <v>100000</v>
      </c>
    </row>
    <row r="20" spans="2:8" ht="15.75" thickBot="1">
      <c r="B20" s="5" t="s">
        <v>12</v>
      </c>
      <c r="C20" s="6">
        <v>7</v>
      </c>
      <c r="D20" s="6">
        <v>6</v>
      </c>
      <c r="E20" s="6">
        <v>7</v>
      </c>
      <c r="F20" s="6">
        <v>8</v>
      </c>
      <c r="G20" s="6">
        <v>10</v>
      </c>
      <c r="H20" s="6">
        <v>100000</v>
      </c>
    </row>
    <row r="21" spans="2:8" ht="15.75" thickBot="1">
      <c r="B21" s="5" t="s">
        <v>13</v>
      </c>
      <c r="C21" s="6">
        <v>7</v>
      </c>
      <c r="D21" s="6">
        <v>6</v>
      </c>
      <c r="E21" s="6">
        <v>7</v>
      </c>
      <c r="F21" s="6">
        <v>8</v>
      </c>
      <c r="G21" s="6">
        <v>10</v>
      </c>
      <c r="H21" s="6">
        <v>100000</v>
      </c>
    </row>
    <row r="22" spans="2:8" ht="15.75" thickBot="1">
      <c r="B22" s="5" t="s">
        <v>14</v>
      </c>
      <c r="C22" s="6">
        <v>9</v>
      </c>
      <c r="D22" s="6">
        <v>11</v>
      </c>
      <c r="E22" s="6">
        <v>9</v>
      </c>
      <c r="F22" s="6">
        <v>13</v>
      </c>
      <c r="G22" s="6">
        <v>14</v>
      </c>
      <c r="H22" s="6">
        <v>100000</v>
      </c>
    </row>
    <row r="23" spans="2:8" ht="15.75" thickBot="1">
      <c r="B23" s="5" t="s">
        <v>15</v>
      </c>
      <c r="C23" s="6">
        <v>15</v>
      </c>
      <c r="D23" s="6">
        <v>16</v>
      </c>
      <c r="E23" s="6">
        <v>15</v>
      </c>
      <c r="F23" s="6">
        <v>15</v>
      </c>
      <c r="G23" s="6">
        <v>18</v>
      </c>
      <c r="H23" s="6">
        <v>100000</v>
      </c>
    </row>
    <row r="24" spans="2:8" ht="15.75" thickBot="1">
      <c r="B24" s="5" t="s">
        <v>16</v>
      </c>
      <c r="C24" s="6">
        <v>2</v>
      </c>
      <c r="D24" s="6">
        <v>18</v>
      </c>
      <c r="E24" s="6">
        <v>2</v>
      </c>
      <c r="F24" s="6">
        <v>2</v>
      </c>
      <c r="G24" s="6">
        <v>2</v>
      </c>
      <c r="H24" s="6">
        <v>100000</v>
      </c>
    </row>
    <row r="25" spans="2:8" ht="15.75" thickBot="1">
      <c r="B25" s="5" t="s">
        <v>17</v>
      </c>
      <c r="C25" s="6">
        <v>19</v>
      </c>
      <c r="D25" s="6">
        <v>22</v>
      </c>
      <c r="E25" s="6">
        <v>19</v>
      </c>
      <c r="F25" s="6">
        <v>21</v>
      </c>
      <c r="G25" s="6">
        <v>22</v>
      </c>
      <c r="H25" s="6">
        <v>100000</v>
      </c>
    </row>
    <row r="26" spans="2:8" ht="15.75" thickBot="1">
      <c r="B26" s="5" t="s">
        <v>18</v>
      </c>
      <c r="C26" s="6">
        <v>25</v>
      </c>
      <c r="D26" s="6">
        <v>27</v>
      </c>
      <c r="E26" s="6">
        <v>26</v>
      </c>
      <c r="F26" s="6">
        <v>24</v>
      </c>
      <c r="G26" s="6">
        <v>26</v>
      </c>
      <c r="H26" s="6">
        <v>100000</v>
      </c>
    </row>
    <row r="27" spans="2:8" ht="15.75" thickBot="1">
      <c r="B27" s="5" t="s">
        <v>19</v>
      </c>
      <c r="C27" s="6">
        <v>28</v>
      </c>
      <c r="D27" s="6">
        <v>29</v>
      </c>
      <c r="E27" s="6">
        <v>28</v>
      </c>
      <c r="F27" s="6">
        <v>28</v>
      </c>
      <c r="G27" s="6">
        <v>29</v>
      </c>
      <c r="H27" s="6">
        <v>100000</v>
      </c>
    </row>
    <row r="28" spans="2:8" ht="15.75" thickBot="1">
      <c r="B28" s="5" t="s">
        <v>20</v>
      </c>
      <c r="C28" s="6">
        <v>32</v>
      </c>
      <c r="D28" s="6">
        <v>33</v>
      </c>
      <c r="E28" s="6">
        <v>33</v>
      </c>
      <c r="F28" s="6">
        <v>31</v>
      </c>
      <c r="G28" s="6">
        <v>33</v>
      </c>
      <c r="H28" s="6">
        <v>100000</v>
      </c>
    </row>
    <row r="29" spans="2:8" ht="15.75" thickBot="1">
      <c r="B29" s="5" t="s">
        <v>21</v>
      </c>
      <c r="C29" s="6">
        <v>35</v>
      </c>
      <c r="D29" s="6">
        <v>34</v>
      </c>
      <c r="E29" s="6">
        <v>35</v>
      </c>
      <c r="F29" s="6">
        <v>35</v>
      </c>
      <c r="G29" s="6">
        <v>34</v>
      </c>
      <c r="H29" s="6">
        <v>100000</v>
      </c>
    </row>
    <row r="30" spans="2:8" ht="15.75" thickBot="1">
      <c r="B30" s="5" t="s">
        <v>22</v>
      </c>
      <c r="C30" s="6">
        <v>36</v>
      </c>
      <c r="D30" s="6">
        <v>36</v>
      </c>
      <c r="E30" s="6">
        <v>36</v>
      </c>
      <c r="F30" s="6">
        <v>36</v>
      </c>
      <c r="G30" s="6">
        <v>36</v>
      </c>
      <c r="H30" s="6">
        <v>100000</v>
      </c>
    </row>
    <row r="31" spans="2:8" ht="15.75" thickBot="1">
      <c r="B31" s="5" t="s">
        <v>23</v>
      </c>
      <c r="C31" s="6">
        <v>31</v>
      </c>
      <c r="D31" s="6">
        <v>31</v>
      </c>
      <c r="E31" s="6">
        <v>31</v>
      </c>
      <c r="F31" s="6">
        <v>33</v>
      </c>
      <c r="G31" s="6">
        <v>32</v>
      </c>
      <c r="H31" s="6">
        <v>100000</v>
      </c>
    </row>
    <row r="32" spans="2:8" ht="15.75" thickBot="1">
      <c r="B32" s="5" t="s">
        <v>24</v>
      </c>
      <c r="C32" s="6">
        <v>30</v>
      </c>
      <c r="D32" s="6">
        <v>1</v>
      </c>
      <c r="E32" s="6">
        <v>30</v>
      </c>
      <c r="F32" s="6">
        <v>30</v>
      </c>
      <c r="G32" s="6">
        <v>30</v>
      </c>
      <c r="H32" s="6">
        <v>100000</v>
      </c>
    </row>
    <row r="33" spans="2:8" ht="15.75" thickBot="1">
      <c r="B33" s="5" t="s">
        <v>25</v>
      </c>
      <c r="C33" s="6">
        <v>27</v>
      </c>
      <c r="D33" s="6">
        <v>28</v>
      </c>
      <c r="E33" s="6">
        <v>27</v>
      </c>
      <c r="F33" s="6">
        <v>28</v>
      </c>
      <c r="G33" s="6">
        <v>27</v>
      </c>
      <c r="H33" s="6">
        <v>100000</v>
      </c>
    </row>
    <row r="34" spans="2:8" ht="15.75" thickBot="1">
      <c r="B34" s="5" t="s">
        <v>26</v>
      </c>
      <c r="C34" s="6">
        <v>23</v>
      </c>
      <c r="D34" s="6">
        <v>26</v>
      </c>
      <c r="E34" s="6">
        <v>24</v>
      </c>
      <c r="F34" s="6">
        <v>25</v>
      </c>
      <c r="G34" s="6">
        <v>24</v>
      </c>
      <c r="H34" s="6">
        <v>100000</v>
      </c>
    </row>
    <row r="35" spans="2:8" ht="15.75" thickBot="1">
      <c r="B35" s="5" t="s">
        <v>27</v>
      </c>
      <c r="C35" s="6">
        <v>19</v>
      </c>
      <c r="D35" s="6">
        <v>23</v>
      </c>
      <c r="E35" s="6">
        <v>20</v>
      </c>
      <c r="F35" s="6">
        <v>21</v>
      </c>
      <c r="G35" s="6">
        <v>20</v>
      </c>
      <c r="H35" s="6">
        <v>100000</v>
      </c>
    </row>
    <row r="36" spans="2:8" ht="15.75" thickBot="1">
      <c r="B36" s="5" t="s">
        <v>28</v>
      </c>
      <c r="C36" s="6">
        <v>16</v>
      </c>
      <c r="D36" s="6">
        <v>16</v>
      </c>
      <c r="E36" s="6">
        <v>17</v>
      </c>
      <c r="F36" s="6">
        <v>18</v>
      </c>
      <c r="G36" s="6">
        <v>15</v>
      </c>
      <c r="H36" s="6">
        <v>100000</v>
      </c>
    </row>
    <row r="37" spans="2:8" ht="15.75" thickBot="1">
      <c r="B37" s="5" t="s">
        <v>29</v>
      </c>
      <c r="C37" s="6">
        <v>14</v>
      </c>
      <c r="D37" s="6">
        <v>13</v>
      </c>
      <c r="E37" s="6">
        <v>14</v>
      </c>
      <c r="F37" s="6">
        <v>13</v>
      </c>
      <c r="G37" s="6">
        <v>12</v>
      </c>
      <c r="H37" s="6">
        <v>100000</v>
      </c>
    </row>
    <row r="38" spans="2:8" ht="15.75" thickBot="1">
      <c r="B38" s="5" t="s">
        <v>30</v>
      </c>
      <c r="C38" s="6">
        <v>11</v>
      </c>
      <c r="D38" s="6">
        <v>9</v>
      </c>
      <c r="E38" s="6">
        <v>12</v>
      </c>
      <c r="F38" s="6">
        <v>10</v>
      </c>
      <c r="G38" s="6">
        <v>7</v>
      </c>
      <c r="H38" s="6">
        <v>100000</v>
      </c>
    </row>
    <row r="39" spans="2:8" ht="15.75" thickBot="1">
      <c r="B39" s="5" t="s">
        <v>31</v>
      </c>
      <c r="C39" s="6">
        <v>1</v>
      </c>
      <c r="D39" s="6">
        <v>20</v>
      </c>
      <c r="E39" s="6">
        <v>1</v>
      </c>
      <c r="F39" s="6">
        <v>1</v>
      </c>
      <c r="G39" s="6">
        <v>1</v>
      </c>
      <c r="H39" s="6">
        <v>100000</v>
      </c>
    </row>
    <row r="40" spans="2:8" ht="15.75" thickBot="1">
      <c r="B40" s="5" t="s">
        <v>32</v>
      </c>
      <c r="C40" s="6">
        <v>10</v>
      </c>
      <c r="D40" s="6">
        <v>10</v>
      </c>
      <c r="E40" s="6">
        <v>10</v>
      </c>
      <c r="F40" s="6">
        <v>7</v>
      </c>
      <c r="G40" s="6">
        <v>9</v>
      </c>
      <c r="H40" s="6">
        <v>100000</v>
      </c>
    </row>
    <row r="41" spans="2:8" ht="15.75" thickBot="1">
      <c r="B41" s="5" t="s">
        <v>33</v>
      </c>
      <c r="C41" s="6">
        <v>16</v>
      </c>
      <c r="D41" s="6">
        <v>14</v>
      </c>
      <c r="E41" s="6">
        <v>17</v>
      </c>
      <c r="F41" s="6">
        <v>15</v>
      </c>
      <c r="G41" s="6">
        <v>15</v>
      </c>
      <c r="H41" s="6">
        <v>100000</v>
      </c>
    </row>
    <row r="42" spans="2:8" ht="15.75" thickBot="1">
      <c r="B42" s="5" t="s">
        <v>34</v>
      </c>
      <c r="C42" s="6">
        <v>22</v>
      </c>
      <c r="D42" s="6">
        <v>21</v>
      </c>
      <c r="E42" s="6">
        <v>23</v>
      </c>
      <c r="F42" s="6">
        <v>19</v>
      </c>
      <c r="G42" s="6">
        <v>20</v>
      </c>
      <c r="H42" s="6">
        <v>100000</v>
      </c>
    </row>
    <row r="43" spans="2:8" ht="15.75" thickBot="1">
      <c r="B43" s="5" t="s">
        <v>35</v>
      </c>
      <c r="C43" s="6">
        <v>24</v>
      </c>
      <c r="D43" s="6">
        <v>24</v>
      </c>
      <c r="E43" s="6">
        <v>21</v>
      </c>
      <c r="F43" s="6">
        <v>23</v>
      </c>
      <c r="G43" s="6">
        <v>24</v>
      </c>
      <c r="H43" s="6">
        <v>100000</v>
      </c>
    </row>
    <row r="44" spans="2:8" ht="19.5" thickBot="1">
      <c r="B44" s="1"/>
    </row>
    <row r="45" spans="2:8" ht="15.75" thickBot="1">
      <c r="B45" s="5" t="s">
        <v>49</v>
      </c>
      <c r="C45" s="5" t="s">
        <v>43</v>
      </c>
      <c r="D45" s="5" t="s">
        <v>44</v>
      </c>
      <c r="E45" s="5" t="s">
        <v>45</v>
      </c>
      <c r="F45" s="5" t="s">
        <v>46</v>
      </c>
      <c r="G45" s="5" t="s">
        <v>47</v>
      </c>
    </row>
    <row r="46" spans="2:8" ht="32.25" thickBot="1">
      <c r="B46" s="5" t="s">
        <v>50</v>
      </c>
      <c r="C46" s="6" t="s">
        <v>539</v>
      </c>
      <c r="D46" s="6" t="s">
        <v>540</v>
      </c>
      <c r="E46" s="6" t="s">
        <v>51</v>
      </c>
      <c r="F46" s="6" t="s">
        <v>541</v>
      </c>
      <c r="G46" s="6" t="s">
        <v>51</v>
      </c>
    </row>
    <row r="47" spans="2:8" ht="32.25" thickBot="1">
      <c r="B47" s="5" t="s">
        <v>52</v>
      </c>
      <c r="C47" s="6" t="s">
        <v>542</v>
      </c>
      <c r="D47" s="6" t="s">
        <v>543</v>
      </c>
      <c r="E47" s="6" t="s">
        <v>53</v>
      </c>
      <c r="F47" s="6" t="s">
        <v>544</v>
      </c>
      <c r="G47" s="6" t="s">
        <v>53</v>
      </c>
    </row>
    <row r="48" spans="2:8" ht="32.25" thickBot="1">
      <c r="B48" s="5" t="s">
        <v>54</v>
      </c>
      <c r="C48" s="6" t="s">
        <v>545</v>
      </c>
      <c r="D48" s="6" t="s">
        <v>546</v>
      </c>
      <c r="E48" s="6" t="s">
        <v>55</v>
      </c>
      <c r="F48" s="6" t="s">
        <v>55</v>
      </c>
      <c r="G48" s="6" t="s">
        <v>55</v>
      </c>
    </row>
    <row r="49" spans="2:7" ht="32.25" thickBot="1">
      <c r="B49" s="5" t="s">
        <v>56</v>
      </c>
      <c r="C49" s="6" t="s">
        <v>547</v>
      </c>
      <c r="D49" s="6" t="s">
        <v>548</v>
      </c>
      <c r="E49" s="6" t="s">
        <v>57</v>
      </c>
      <c r="F49" s="6" t="s">
        <v>57</v>
      </c>
      <c r="G49" s="6" t="s">
        <v>57</v>
      </c>
    </row>
    <row r="50" spans="2:7" ht="32.25" thickBot="1">
      <c r="B50" s="5" t="s">
        <v>58</v>
      </c>
      <c r="C50" s="6" t="s">
        <v>549</v>
      </c>
      <c r="D50" s="6" t="s">
        <v>550</v>
      </c>
      <c r="E50" s="6" t="s">
        <v>59</v>
      </c>
      <c r="F50" s="6" t="s">
        <v>59</v>
      </c>
      <c r="G50" s="6" t="s">
        <v>59</v>
      </c>
    </row>
    <row r="51" spans="2:7" ht="32.25" thickBot="1">
      <c r="B51" s="5" t="s">
        <v>60</v>
      </c>
      <c r="C51" s="6" t="s">
        <v>551</v>
      </c>
      <c r="D51" s="6" t="s">
        <v>552</v>
      </c>
      <c r="E51" s="6" t="s">
        <v>61</v>
      </c>
      <c r="F51" s="6" t="s">
        <v>61</v>
      </c>
      <c r="G51" s="6" t="s">
        <v>61</v>
      </c>
    </row>
    <row r="52" spans="2:7" ht="32.25" thickBot="1">
      <c r="B52" s="5" t="s">
        <v>62</v>
      </c>
      <c r="C52" s="6" t="s">
        <v>553</v>
      </c>
      <c r="D52" s="6" t="s">
        <v>554</v>
      </c>
      <c r="E52" s="6" t="s">
        <v>63</v>
      </c>
      <c r="F52" s="6" t="s">
        <v>63</v>
      </c>
      <c r="G52" s="6" t="s">
        <v>63</v>
      </c>
    </row>
    <row r="53" spans="2:7" ht="32.25" thickBot="1">
      <c r="B53" s="5" t="s">
        <v>64</v>
      </c>
      <c r="C53" s="6" t="s">
        <v>555</v>
      </c>
      <c r="D53" s="6" t="s">
        <v>556</v>
      </c>
      <c r="E53" s="6" t="s">
        <v>65</v>
      </c>
      <c r="F53" s="6" t="s">
        <v>65</v>
      </c>
      <c r="G53" s="6" t="s">
        <v>65</v>
      </c>
    </row>
    <row r="54" spans="2:7" ht="32.25" thickBot="1">
      <c r="B54" s="5" t="s">
        <v>66</v>
      </c>
      <c r="C54" s="6" t="s">
        <v>557</v>
      </c>
      <c r="D54" s="6" t="s">
        <v>558</v>
      </c>
      <c r="E54" s="6" t="s">
        <v>67</v>
      </c>
      <c r="F54" s="6" t="s">
        <v>67</v>
      </c>
      <c r="G54" s="6" t="s">
        <v>67</v>
      </c>
    </row>
    <row r="55" spans="2:7" ht="32.25" thickBot="1">
      <c r="B55" s="5" t="s">
        <v>68</v>
      </c>
      <c r="C55" s="6" t="s">
        <v>559</v>
      </c>
      <c r="D55" s="6" t="s">
        <v>560</v>
      </c>
      <c r="E55" s="6" t="s">
        <v>69</v>
      </c>
      <c r="F55" s="6" t="s">
        <v>69</v>
      </c>
      <c r="G55" s="6" t="s">
        <v>69</v>
      </c>
    </row>
    <row r="56" spans="2:7" ht="32.25" thickBot="1">
      <c r="B56" s="5" t="s">
        <v>70</v>
      </c>
      <c r="C56" s="6" t="s">
        <v>561</v>
      </c>
      <c r="D56" s="6" t="s">
        <v>562</v>
      </c>
      <c r="E56" s="6" t="s">
        <v>71</v>
      </c>
      <c r="F56" s="6" t="s">
        <v>71</v>
      </c>
      <c r="G56" s="6" t="s">
        <v>71</v>
      </c>
    </row>
    <row r="57" spans="2:7" ht="32.25" thickBot="1">
      <c r="B57" s="5" t="s">
        <v>72</v>
      </c>
      <c r="C57" s="6" t="s">
        <v>563</v>
      </c>
      <c r="D57" s="6" t="s">
        <v>564</v>
      </c>
      <c r="E57" s="6" t="s">
        <v>73</v>
      </c>
      <c r="F57" s="6" t="s">
        <v>73</v>
      </c>
      <c r="G57" s="6" t="s">
        <v>73</v>
      </c>
    </row>
    <row r="58" spans="2:7" ht="32.25" thickBot="1">
      <c r="B58" s="5" t="s">
        <v>74</v>
      </c>
      <c r="C58" s="6" t="s">
        <v>565</v>
      </c>
      <c r="D58" s="6" t="s">
        <v>566</v>
      </c>
      <c r="E58" s="6" t="s">
        <v>75</v>
      </c>
      <c r="F58" s="6" t="s">
        <v>75</v>
      </c>
      <c r="G58" s="6" t="s">
        <v>75</v>
      </c>
    </row>
    <row r="59" spans="2:7" ht="32.25" thickBot="1">
      <c r="B59" s="5" t="s">
        <v>76</v>
      </c>
      <c r="C59" s="6" t="s">
        <v>567</v>
      </c>
      <c r="D59" s="6" t="s">
        <v>568</v>
      </c>
      <c r="E59" s="6" t="s">
        <v>77</v>
      </c>
      <c r="F59" s="6" t="s">
        <v>77</v>
      </c>
      <c r="G59" s="6" t="s">
        <v>77</v>
      </c>
    </row>
    <row r="60" spans="2:7" ht="32.25" thickBot="1">
      <c r="B60" s="5" t="s">
        <v>78</v>
      </c>
      <c r="C60" s="6" t="s">
        <v>569</v>
      </c>
      <c r="D60" s="6" t="s">
        <v>570</v>
      </c>
      <c r="E60" s="6" t="s">
        <v>79</v>
      </c>
      <c r="F60" s="6" t="s">
        <v>79</v>
      </c>
      <c r="G60" s="6" t="s">
        <v>79</v>
      </c>
    </row>
    <row r="61" spans="2:7" ht="32.25" thickBot="1">
      <c r="B61" s="5" t="s">
        <v>80</v>
      </c>
      <c r="C61" s="6" t="s">
        <v>571</v>
      </c>
      <c r="D61" s="6" t="s">
        <v>572</v>
      </c>
      <c r="E61" s="6" t="s">
        <v>81</v>
      </c>
      <c r="F61" s="6" t="s">
        <v>81</v>
      </c>
      <c r="G61" s="6" t="s">
        <v>81</v>
      </c>
    </row>
    <row r="62" spans="2:7" ht="32.25" thickBot="1">
      <c r="B62" s="5" t="s">
        <v>82</v>
      </c>
      <c r="C62" s="6" t="s">
        <v>573</v>
      </c>
      <c r="D62" s="6" t="s">
        <v>574</v>
      </c>
      <c r="E62" s="6" t="s">
        <v>83</v>
      </c>
      <c r="F62" s="6" t="s">
        <v>83</v>
      </c>
      <c r="G62" s="6" t="s">
        <v>83</v>
      </c>
    </row>
    <row r="63" spans="2:7" ht="32.25" thickBot="1">
      <c r="B63" s="5" t="s">
        <v>84</v>
      </c>
      <c r="C63" s="6" t="s">
        <v>575</v>
      </c>
      <c r="D63" s="6" t="s">
        <v>576</v>
      </c>
      <c r="E63" s="6" t="s">
        <v>85</v>
      </c>
      <c r="F63" s="6" t="s">
        <v>85</v>
      </c>
      <c r="G63" s="6" t="s">
        <v>85</v>
      </c>
    </row>
    <row r="64" spans="2:7" ht="32.25" thickBot="1">
      <c r="B64" s="5" t="s">
        <v>86</v>
      </c>
      <c r="C64" s="6" t="s">
        <v>577</v>
      </c>
      <c r="D64" s="6" t="s">
        <v>578</v>
      </c>
      <c r="E64" s="6" t="s">
        <v>87</v>
      </c>
      <c r="F64" s="6" t="s">
        <v>87</v>
      </c>
      <c r="G64" s="6" t="s">
        <v>87</v>
      </c>
    </row>
    <row r="65" spans="2:7" ht="32.25" thickBot="1">
      <c r="B65" s="5" t="s">
        <v>88</v>
      </c>
      <c r="C65" s="6" t="s">
        <v>579</v>
      </c>
      <c r="D65" s="6" t="s">
        <v>580</v>
      </c>
      <c r="E65" s="6" t="s">
        <v>89</v>
      </c>
      <c r="F65" s="6" t="s">
        <v>89</v>
      </c>
      <c r="G65" s="6" t="s">
        <v>89</v>
      </c>
    </row>
    <row r="66" spans="2:7" ht="32.25" thickBot="1">
      <c r="B66" s="5" t="s">
        <v>90</v>
      </c>
      <c r="C66" s="6" t="s">
        <v>581</v>
      </c>
      <c r="D66" s="6" t="s">
        <v>582</v>
      </c>
      <c r="E66" s="6" t="s">
        <v>91</v>
      </c>
      <c r="F66" s="6" t="s">
        <v>91</v>
      </c>
      <c r="G66" s="6" t="s">
        <v>91</v>
      </c>
    </row>
    <row r="67" spans="2:7" ht="32.25" thickBot="1">
      <c r="B67" s="5" t="s">
        <v>92</v>
      </c>
      <c r="C67" s="6" t="s">
        <v>583</v>
      </c>
      <c r="D67" s="6" t="s">
        <v>584</v>
      </c>
      <c r="E67" s="6" t="s">
        <v>93</v>
      </c>
      <c r="F67" s="6" t="s">
        <v>93</v>
      </c>
      <c r="G67" s="6" t="s">
        <v>93</v>
      </c>
    </row>
    <row r="68" spans="2:7" ht="32.25" thickBot="1">
      <c r="B68" s="5" t="s">
        <v>94</v>
      </c>
      <c r="C68" s="6" t="s">
        <v>585</v>
      </c>
      <c r="D68" s="6" t="s">
        <v>586</v>
      </c>
      <c r="E68" s="6" t="s">
        <v>95</v>
      </c>
      <c r="F68" s="6" t="s">
        <v>95</v>
      </c>
      <c r="G68" s="6" t="s">
        <v>95</v>
      </c>
    </row>
    <row r="69" spans="2:7" ht="32.25" thickBot="1">
      <c r="B69" s="5" t="s">
        <v>96</v>
      </c>
      <c r="C69" s="6" t="s">
        <v>587</v>
      </c>
      <c r="D69" s="6" t="s">
        <v>588</v>
      </c>
      <c r="E69" s="6" t="s">
        <v>97</v>
      </c>
      <c r="F69" s="6" t="s">
        <v>97</v>
      </c>
      <c r="G69" s="6" t="s">
        <v>97</v>
      </c>
    </row>
    <row r="70" spans="2:7" ht="32.25" thickBot="1">
      <c r="B70" s="5" t="s">
        <v>98</v>
      </c>
      <c r="C70" s="6" t="s">
        <v>589</v>
      </c>
      <c r="D70" s="6" t="s">
        <v>590</v>
      </c>
      <c r="E70" s="6" t="s">
        <v>99</v>
      </c>
      <c r="F70" s="6" t="s">
        <v>99</v>
      </c>
      <c r="G70" s="6" t="s">
        <v>99</v>
      </c>
    </row>
    <row r="71" spans="2:7" ht="32.25" thickBot="1">
      <c r="B71" s="5" t="s">
        <v>100</v>
      </c>
      <c r="C71" s="6" t="s">
        <v>591</v>
      </c>
      <c r="D71" s="6" t="s">
        <v>592</v>
      </c>
      <c r="E71" s="6" t="s">
        <v>101</v>
      </c>
      <c r="F71" s="6" t="s">
        <v>101</v>
      </c>
      <c r="G71" s="6" t="s">
        <v>101</v>
      </c>
    </row>
    <row r="72" spans="2:7" ht="32.25" thickBot="1">
      <c r="B72" s="5" t="s">
        <v>102</v>
      </c>
      <c r="C72" s="6" t="s">
        <v>593</v>
      </c>
      <c r="D72" s="6" t="s">
        <v>594</v>
      </c>
      <c r="E72" s="6" t="s">
        <v>103</v>
      </c>
      <c r="F72" s="6" t="s">
        <v>103</v>
      </c>
      <c r="G72" s="6" t="s">
        <v>103</v>
      </c>
    </row>
    <row r="73" spans="2:7" ht="32.25" thickBot="1">
      <c r="B73" s="5" t="s">
        <v>104</v>
      </c>
      <c r="C73" s="6" t="s">
        <v>595</v>
      </c>
      <c r="D73" s="6" t="s">
        <v>596</v>
      </c>
      <c r="E73" s="6" t="s">
        <v>105</v>
      </c>
      <c r="F73" s="6" t="s">
        <v>105</v>
      </c>
      <c r="G73" s="6" t="s">
        <v>105</v>
      </c>
    </row>
    <row r="74" spans="2:7" ht="32.25" thickBot="1">
      <c r="B74" s="5" t="s">
        <v>106</v>
      </c>
      <c r="C74" s="6" t="s">
        <v>597</v>
      </c>
      <c r="D74" s="6" t="s">
        <v>598</v>
      </c>
      <c r="E74" s="6" t="s">
        <v>107</v>
      </c>
      <c r="F74" s="6" t="s">
        <v>107</v>
      </c>
      <c r="G74" s="6" t="s">
        <v>107</v>
      </c>
    </row>
    <row r="75" spans="2:7" ht="32.25" thickBot="1">
      <c r="B75" s="5" t="s">
        <v>108</v>
      </c>
      <c r="C75" s="6" t="s">
        <v>599</v>
      </c>
      <c r="D75" s="6" t="s">
        <v>600</v>
      </c>
      <c r="E75" s="6" t="s">
        <v>109</v>
      </c>
      <c r="F75" s="6" t="s">
        <v>109</v>
      </c>
      <c r="G75" s="6" t="s">
        <v>109</v>
      </c>
    </row>
    <row r="76" spans="2:7" ht="32.25" thickBot="1">
      <c r="B76" s="5" t="s">
        <v>110</v>
      </c>
      <c r="C76" s="6" t="s">
        <v>601</v>
      </c>
      <c r="D76" s="6" t="s">
        <v>602</v>
      </c>
      <c r="E76" s="6" t="s">
        <v>111</v>
      </c>
      <c r="F76" s="6" t="s">
        <v>111</v>
      </c>
      <c r="G76" s="6" t="s">
        <v>111</v>
      </c>
    </row>
    <row r="77" spans="2:7" ht="32.25" thickBot="1">
      <c r="B77" s="5" t="s">
        <v>112</v>
      </c>
      <c r="C77" s="6" t="s">
        <v>603</v>
      </c>
      <c r="D77" s="6" t="s">
        <v>604</v>
      </c>
      <c r="E77" s="6" t="s">
        <v>113</v>
      </c>
      <c r="F77" s="6" t="s">
        <v>113</v>
      </c>
      <c r="G77" s="6" t="s">
        <v>113</v>
      </c>
    </row>
    <row r="78" spans="2:7" ht="32.25" thickBot="1">
      <c r="B78" s="5" t="s">
        <v>114</v>
      </c>
      <c r="C78" s="6" t="s">
        <v>605</v>
      </c>
      <c r="D78" s="6" t="s">
        <v>606</v>
      </c>
      <c r="E78" s="6" t="s">
        <v>115</v>
      </c>
      <c r="F78" s="6" t="s">
        <v>115</v>
      </c>
      <c r="G78" s="6" t="s">
        <v>115</v>
      </c>
    </row>
    <row r="79" spans="2:7" ht="32.25" thickBot="1">
      <c r="B79" s="5" t="s">
        <v>116</v>
      </c>
      <c r="C79" s="6" t="s">
        <v>607</v>
      </c>
      <c r="D79" s="6" t="s">
        <v>608</v>
      </c>
      <c r="E79" s="6" t="s">
        <v>117</v>
      </c>
      <c r="F79" s="6" t="s">
        <v>117</v>
      </c>
      <c r="G79" s="6" t="s">
        <v>117</v>
      </c>
    </row>
    <row r="80" spans="2:7" ht="32.25" thickBot="1">
      <c r="B80" s="5" t="s">
        <v>118</v>
      </c>
      <c r="C80" s="6" t="s">
        <v>609</v>
      </c>
      <c r="D80" s="6" t="s">
        <v>610</v>
      </c>
      <c r="E80" s="6" t="s">
        <v>119</v>
      </c>
      <c r="F80" s="6" t="s">
        <v>119</v>
      </c>
      <c r="G80" s="6" t="s">
        <v>119</v>
      </c>
    </row>
    <row r="81" spans="2:7" ht="32.25" thickBot="1">
      <c r="B81" s="5" t="s">
        <v>120</v>
      </c>
      <c r="C81" s="6" t="s">
        <v>611</v>
      </c>
      <c r="D81" s="6" t="s">
        <v>612</v>
      </c>
      <c r="E81" s="6" t="s">
        <v>121</v>
      </c>
      <c r="F81" s="6" t="s">
        <v>121</v>
      </c>
      <c r="G81" s="6" t="s">
        <v>121</v>
      </c>
    </row>
    <row r="82" spans="2:7" ht="19.5" thickBot="1">
      <c r="B82" s="1"/>
    </row>
    <row r="83" spans="2:7" ht="15.75" thickBot="1">
      <c r="B83" s="5" t="s">
        <v>122</v>
      </c>
      <c r="C83" s="5" t="s">
        <v>43</v>
      </c>
      <c r="D83" s="5" t="s">
        <v>44</v>
      </c>
      <c r="E83" s="5" t="s">
        <v>45</v>
      </c>
      <c r="F83" s="5" t="s">
        <v>46</v>
      </c>
      <c r="G83" s="5" t="s">
        <v>47</v>
      </c>
    </row>
    <row r="84" spans="2:7" ht="15.75" thickBot="1">
      <c r="B84" s="5" t="s">
        <v>50</v>
      </c>
      <c r="C84" s="6">
        <v>50031.6</v>
      </c>
      <c r="D84" s="6">
        <v>50002.1</v>
      </c>
      <c r="E84" s="6">
        <v>35</v>
      </c>
      <c r="F84" s="6">
        <v>40</v>
      </c>
      <c r="G84" s="6">
        <v>35</v>
      </c>
    </row>
    <row r="85" spans="2:7" ht="15.75" thickBot="1">
      <c r="B85" s="5" t="s">
        <v>52</v>
      </c>
      <c r="C85" s="6">
        <v>50030.6</v>
      </c>
      <c r="D85" s="6">
        <v>49947.6</v>
      </c>
      <c r="E85" s="6">
        <v>34</v>
      </c>
      <c r="F85" s="6">
        <v>39</v>
      </c>
      <c r="G85" s="6">
        <v>34</v>
      </c>
    </row>
    <row r="86" spans="2:7" ht="15.75" thickBot="1">
      <c r="B86" s="5" t="s">
        <v>54</v>
      </c>
      <c r="C86" s="6">
        <v>50029.599999999999</v>
      </c>
      <c r="D86" s="6">
        <v>49946.6</v>
      </c>
      <c r="E86" s="6">
        <v>33</v>
      </c>
      <c r="F86" s="6">
        <v>33</v>
      </c>
      <c r="G86" s="6">
        <v>33</v>
      </c>
    </row>
    <row r="87" spans="2:7" ht="15.75" thickBot="1">
      <c r="B87" s="5" t="s">
        <v>56</v>
      </c>
      <c r="C87" s="6">
        <v>50028.6</v>
      </c>
      <c r="D87" s="6">
        <v>49945.599999999999</v>
      </c>
      <c r="E87" s="6">
        <v>32</v>
      </c>
      <c r="F87" s="6">
        <v>32</v>
      </c>
      <c r="G87" s="6">
        <v>32</v>
      </c>
    </row>
    <row r="88" spans="2:7" ht="15.75" thickBot="1">
      <c r="B88" s="5" t="s">
        <v>58</v>
      </c>
      <c r="C88" s="6">
        <v>50027.6</v>
      </c>
      <c r="D88" s="6">
        <v>49944.6</v>
      </c>
      <c r="E88" s="6">
        <v>31</v>
      </c>
      <c r="F88" s="6">
        <v>31</v>
      </c>
      <c r="G88" s="6">
        <v>31</v>
      </c>
    </row>
    <row r="89" spans="2:7" ht="15.75" thickBot="1">
      <c r="B89" s="5" t="s">
        <v>60</v>
      </c>
      <c r="C89" s="6">
        <v>50026.6</v>
      </c>
      <c r="D89" s="6">
        <v>49943.6</v>
      </c>
      <c r="E89" s="6">
        <v>30</v>
      </c>
      <c r="F89" s="6">
        <v>30</v>
      </c>
      <c r="G89" s="6">
        <v>30</v>
      </c>
    </row>
    <row r="90" spans="2:7" ht="15.75" thickBot="1">
      <c r="B90" s="5" t="s">
        <v>62</v>
      </c>
      <c r="C90" s="6">
        <v>50025.599999999999</v>
      </c>
      <c r="D90" s="6">
        <v>49942.6</v>
      </c>
      <c r="E90" s="6">
        <v>29</v>
      </c>
      <c r="F90" s="6">
        <v>29</v>
      </c>
      <c r="G90" s="6">
        <v>29</v>
      </c>
    </row>
    <row r="91" spans="2:7" ht="15.75" thickBot="1">
      <c r="B91" s="5" t="s">
        <v>64</v>
      </c>
      <c r="C91" s="6">
        <v>50024.6</v>
      </c>
      <c r="D91" s="6">
        <v>49941.599999999999</v>
      </c>
      <c r="E91" s="6">
        <v>28</v>
      </c>
      <c r="F91" s="6">
        <v>28</v>
      </c>
      <c r="G91" s="6">
        <v>28</v>
      </c>
    </row>
    <row r="92" spans="2:7" ht="15.75" thickBot="1">
      <c r="B92" s="5" t="s">
        <v>66</v>
      </c>
      <c r="C92" s="6">
        <v>50023.6</v>
      </c>
      <c r="D92" s="6">
        <v>49940.6</v>
      </c>
      <c r="E92" s="6">
        <v>27</v>
      </c>
      <c r="F92" s="6">
        <v>27</v>
      </c>
      <c r="G92" s="6">
        <v>27</v>
      </c>
    </row>
    <row r="93" spans="2:7" ht="15.75" thickBot="1">
      <c r="B93" s="5" t="s">
        <v>68</v>
      </c>
      <c r="C93" s="6">
        <v>50022.6</v>
      </c>
      <c r="D93" s="6">
        <v>49939.6</v>
      </c>
      <c r="E93" s="6">
        <v>26</v>
      </c>
      <c r="F93" s="6">
        <v>26</v>
      </c>
      <c r="G93" s="6">
        <v>26</v>
      </c>
    </row>
    <row r="94" spans="2:7" ht="15.75" thickBot="1">
      <c r="B94" s="5" t="s">
        <v>70</v>
      </c>
      <c r="C94" s="6">
        <v>50021.599999999999</v>
      </c>
      <c r="D94" s="6">
        <v>49938.6</v>
      </c>
      <c r="E94" s="6">
        <v>25</v>
      </c>
      <c r="F94" s="6">
        <v>25</v>
      </c>
      <c r="G94" s="6">
        <v>25</v>
      </c>
    </row>
    <row r="95" spans="2:7" ht="15.75" thickBot="1">
      <c r="B95" s="5" t="s">
        <v>72</v>
      </c>
      <c r="C95" s="6">
        <v>50020.6</v>
      </c>
      <c r="D95" s="6">
        <v>49937.599999999999</v>
      </c>
      <c r="E95" s="6">
        <v>24</v>
      </c>
      <c r="F95" s="6">
        <v>24</v>
      </c>
      <c r="G95" s="6">
        <v>24</v>
      </c>
    </row>
    <row r="96" spans="2:7" ht="15.75" thickBot="1">
      <c r="B96" s="5" t="s">
        <v>74</v>
      </c>
      <c r="C96" s="6">
        <v>50019.6</v>
      </c>
      <c r="D96" s="6">
        <v>49936.6</v>
      </c>
      <c r="E96" s="6">
        <v>23</v>
      </c>
      <c r="F96" s="6">
        <v>23</v>
      </c>
      <c r="G96" s="6">
        <v>23</v>
      </c>
    </row>
    <row r="97" spans="2:7" ht="15.75" thickBot="1">
      <c r="B97" s="5" t="s">
        <v>76</v>
      </c>
      <c r="C97" s="6">
        <v>50018.6</v>
      </c>
      <c r="D97" s="6">
        <v>49935.6</v>
      </c>
      <c r="E97" s="6">
        <v>22</v>
      </c>
      <c r="F97" s="6">
        <v>22</v>
      </c>
      <c r="G97" s="6">
        <v>22</v>
      </c>
    </row>
    <row r="98" spans="2:7" ht="15.75" thickBot="1">
      <c r="B98" s="5" t="s">
        <v>78</v>
      </c>
      <c r="C98" s="6">
        <v>50017.599999999999</v>
      </c>
      <c r="D98" s="6">
        <v>49934.6</v>
      </c>
      <c r="E98" s="6">
        <v>21</v>
      </c>
      <c r="F98" s="6">
        <v>21</v>
      </c>
      <c r="G98" s="6">
        <v>21</v>
      </c>
    </row>
    <row r="99" spans="2:7" ht="15.75" thickBot="1">
      <c r="B99" s="5" t="s">
        <v>80</v>
      </c>
      <c r="C99" s="6">
        <v>50016.6</v>
      </c>
      <c r="D99" s="6">
        <v>49933.599999999999</v>
      </c>
      <c r="E99" s="6">
        <v>20</v>
      </c>
      <c r="F99" s="6">
        <v>20</v>
      </c>
      <c r="G99" s="6">
        <v>20</v>
      </c>
    </row>
    <row r="100" spans="2:7" ht="15.75" thickBot="1">
      <c r="B100" s="5" t="s">
        <v>82</v>
      </c>
      <c r="C100" s="6">
        <v>50015.6</v>
      </c>
      <c r="D100" s="6">
        <v>49932.6</v>
      </c>
      <c r="E100" s="6">
        <v>19</v>
      </c>
      <c r="F100" s="6">
        <v>19</v>
      </c>
      <c r="G100" s="6">
        <v>19</v>
      </c>
    </row>
    <row r="101" spans="2:7" ht="15.75" thickBot="1">
      <c r="B101" s="5" t="s">
        <v>84</v>
      </c>
      <c r="C101" s="6">
        <v>50014.6</v>
      </c>
      <c r="D101" s="6">
        <v>49931.6</v>
      </c>
      <c r="E101" s="6">
        <v>18</v>
      </c>
      <c r="F101" s="6">
        <v>18</v>
      </c>
      <c r="G101" s="6">
        <v>18</v>
      </c>
    </row>
    <row r="102" spans="2:7" ht="15.75" thickBot="1">
      <c r="B102" s="5" t="s">
        <v>86</v>
      </c>
      <c r="C102" s="6">
        <v>50013.599999999999</v>
      </c>
      <c r="D102" s="6">
        <v>49930.6</v>
      </c>
      <c r="E102" s="6">
        <v>17</v>
      </c>
      <c r="F102" s="6">
        <v>17</v>
      </c>
      <c r="G102" s="6">
        <v>17</v>
      </c>
    </row>
    <row r="103" spans="2:7" ht="15.75" thickBot="1">
      <c r="B103" s="5" t="s">
        <v>88</v>
      </c>
      <c r="C103" s="6">
        <v>50012.6</v>
      </c>
      <c r="D103" s="6">
        <v>49929.599999999999</v>
      </c>
      <c r="E103" s="6">
        <v>16</v>
      </c>
      <c r="F103" s="6">
        <v>16</v>
      </c>
      <c r="G103" s="6">
        <v>16</v>
      </c>
    </row>
    <row r="104" spans="2:7" ht="15.75" thickBot="1">
      <c r="B104" s="5" t="s">
        <v>90</v>
      </c>
      <c r="C104" s="6">
        <v>50011.6</v>
      </c>
      <c r="D104" s="6">
        <v>49928.6</v>
      </c>
      <c r="E104" s="6">
        <v>15</v>
      </c>
      <c r="F104" s="6">
        <v>15</v>
      </c>
      <c r="G104" s="6">
        <v>15</v>
      </c>
    </row>
    <row r="105" spans="2:7" ht="15.75" thickBot="1">
      <c r="B105" s="5" t="s">
        <v>92</v>
      </c>
      <c r="C105" s="6">
        <v>50010.6</v>
      </c>
      <c r="D105" s="6">
        <v>49927.6</v>
      </c>
      <c r="E105" s="6">
        <v>14</v>
      </c>
      <c r="F105" s="6">
        <v>14</v>
      </c>
      <c r="G105" s="6">
        <v>14</v>
      </c>
    </row>
    <row r="106" spans="2:7" ht="15.75" thickBot="1">
      <c r="B106" s="5" t="s">
        <v>94</v>
      </c>
      <c r="C106" s="6">
        <v>50009.599999999999</v>
      </c>
      <c r="D106" s="6">
        <v>49926.6</v>
      </c>
      <c r="E106" s="6">
        <v>13</v>
      </c>
      <c r="F106" s="6">
        <v>13</v>
      </c>
      <c r="G106" s="6">
        <v>13</v>
      </c>
    </row>
    <row r="107" spans="2:7" ht="15.75" thickBot="1">
      <c r="B107" s="5" t="s">
        <v>96</v>
      </c>
      <c r="C107" s="6">
        <v>50008.6</v>
      </c>
      <c r="D107" s="6">
        <v>49925.599999999999</v>
      </c>
      <c r="E107" s="6">
        <v>12</v>
      </c>
      <c r="F107" s="6">
        <v>12</v>
      </c>
      <c r="G107" s="6">
        <v>12</v>
      </c>
    </row>
    <row r="108" spans="2:7" ht="15.75" thickBot="1">
      <c r="B108" s="5" t="s">
        <v>98</v>
      </c>
      <c r="C108" s="6">
        <v>50007.6</v>
      </c>
      <c r="D108" s="6">
        <v>49924.6</v>
      </c>
      <c r="E108" s="6">
        <v>11</v>
      </c>
      <c r="F108" s="6">
        <v>11</v>
      </c>
      <c r="G108" s="6">
        <v>11</v>
      </c>
    </row>
    <row r="109" spans="2:7" ht="15.75" thickBot="1">
      <c r="B109" s="5" t="s">
        <v>100</v>
      </c>
      <c r="C109" s="6">
        <v>50006.6</v>
      </c>
      <c r="D109" s="6">
        <v>49923.6</v>
      </c>
      <c r="E109" s="6">
        <v>10</v>
      </c>
      <c r="F109" s="6">
        <v>10</v>
      </c>
      <c r="G109" s="6">
        <v>10</v>
      </c>
    </row>
    <row r="110" spans="2:7" ht="15.75" thickBot="1">
      <c r="B110" s="5" t="s">
        <v>102</v>
      </c>
      <c r="C110" s="6">
        <v>50005.599999999999</v>
      </c>
      <c r="D110" s="6">
        <v>49922.6</v>
      </c>
      <c r="E110" s="6">
        <v>9</v>
      </c>
      <c r="F110" s="6">
        <v>9</v>
      </c>
      <c r="G110" s="6">
        <v>9</v>
      </c>
    </row>
    <row r="111" spans="2:7" ht="15.75" thickBot="1">
      <c r="B111" s="5" t="s">
        <v>104</v>
      </c>
      <c r="C111" s="6">
        <v>50004.6</v>
      </c>
      <c r="D111" s="6">
        <v>49921.599999999999</v>
      </c>
      <c r="E111" s="6">
        <v>8</v>
      </c>
      <c r="F111" s="6">
        <v>8</v>
      </c>
      <c r="G111" s="6">
        <v>8</v>
      </c>
    </row>
    <row r="112" spans="2:7" ht="15.75" thickBot="1">
      <c r="B112" s="5" t="s">
        <v>106</v>
      </c>
      <c r="C112" s="6">
        <v>50003.6</v>
      </c>
      <c r="D112" s="6">
        <v>49920.6</v>
      </c>
      <c r="E112" s="6">
        <v>7</v>
      </c>
      <c r="F112" s="6">
        <v>7</v>
      </c>
      <c r="G112" s="6">
        <v>7</v>
      </c>
    </row>
    <row r="113" spans="2:11" ht="15.75" thickBot="1">
      <c r="B113" s="5" t="s">
        <v>108</v>
      </c>
      <c r="C113" s="6">
        <v>50002.6</v>
      </c>
      <c r="D113" s="6">
        <v>49919.6</v>
      </c>
      <c r="E113" s="6">
        <v>6</v>
      </c>
      <c r="F113" s="6">
        <v>6</v>
      </c>
      <c r="G113" s="6">
        <v>6</v>
      </c>
    </row>
    <row r="114" spans="2:11" ht="15.75" thickBot="1">
      <c r="B114" s="5" t="s">
        <v>110</v>
      </c>
      <c r="C114" s="6">
        <v>50001.599999999999</v>
      </c>
      <c r="D114" s="6">
        <v>49918.6</v>
      </c>
      <c r="E114" s="6">
        <v>5</v>
      </c>
      <c r="F114" s="6">
        <v>5</v>
      </c>
      <c r="G114" s="6">
        <v>5</v>
      </c>
    </row>
    <row r="115" spans="2:11" ht="15.75" thickBot="1">
      <c r="B115" s="5" t="s">
        <v>112</v>
      </c>
      <c r="C115" s="6">
        <v>50000.6</v>
      </c>
      <c r="D115" s="6">
        <v>49917.599999999999</v>
      </c>
      <c r="E115" s="6">
        <v>4</v>
      </c>
      <c r="F115" s="6">
        <v>4</v>
      </c>
      <c r="G115" s="6">
        <v>4</v>
      </c>
    </row>
    <row r="116" spans="2:11" ht="15.75" thickBot="1">
      <c r="B116" s="5" t="s">
        <v>114</v>
      </c>
      <c r="C116" s="6">
        <v>49999.6</v>
      </c>
      <c r="D116" s="6">
        <v>49916.6</v>
      </c>
      <c r="E116" s="6">
        <v>3</v>
      </c>
      <c r="F116" s="6">
        <v>3</v>
      </c>
      <c r="G116" s="6">
        <v>3</v>
      </c>
    </row>
    <row r="117" spans="2:11" ht="15.75" thickBot="1">
      <c r="B117" s="5" t="s">
        <v>116</v>
      </c>
      <c r="C117" s="6">
        <v>49998.6</v>
      </c>
      <c r="D117" s="6">
        <v>49915.6</v>
      </c>
      <c r="E117" s="6">
        <v>2</v>
      </c>
      <c r="F117" s="6">
        <v>2</v>
      </c>
      <c r="G117" s="6">
        <v>2</v>
      </c>
    </row>
    <row r="118" spans="2:11" ht="15.75" thickBot="1">
      <c r="B118" s="5" t="s">
        <v>118</v>
      </c>
      <c r="C118" s="6">
        <v>49997.599999999999</v>
      </c>
      <c r="D118" s="6">
        <v>49914.6</v>
      </c>
      <c r="E118" s="6">
        <v>1</v>
      </c>
      <c r="F118" s="6">
        <v>1</v>
      </c>
      <c r="G118" s="6">
        <v>1</v>
      </c>
    </row>
    <row r="119" spans="2:11" ht="15.75" thickBot="1">
      <c r="B119" s="5" t="s">
        <v>120</v>
      </c>
      <c r="C119" s="6">
        <v>49996.6</v>
      </c>
      <c r="D119" s="6">
        <v>49913.599999999999</v>
      </c>
      <c r="E119" s="6">
        <v>0</v>
      </c>
      <c r="F119" s="6">
        <v>0</v>
      </c>
      <c r="G119" s="6">
        <v>0</v>
      </c>
    </row>
    <row r="120" spans="2:11" ht="19.5" thickBot="1">
      <c r="B120" s="1"/>
    </row>
    <row r="121" spans="2:11" ht="15.75" thickBot="1">
      <c r="B121" s="5" t="s">
        <v>123</v>
      </c>
      <c r="C121" s="5" t="s">
        <v>43</v>
      </c>
      <c r="D121" s="5" t="s">
        <v>44</v>
      </c>
      <c r="E121" s="5" t="s">
        <v>45</v>
      </c>
      <c r="F121" s="5" t="s">
        <v>46</v>
      </c>
      <c r="G121" s="5" t="s">
        <v>47</v>
      </c>
      <c r="H121" s="5" t="s">
        <v>124</v>
      </c>
      <c r="I121" s="5" t="s">
        <v>125</v>
      </c>
      <c r="J121" s="5" t="s">
        <v>126</v>
      </c>
      <c r="K121" s="5" t="s">
        <v>127</v>
      </c>
    </row>
    <row r="122" spans="2:11" ht="15.75" thickBot="1">
      <c r="B122" s="5" t="s">
        <v>0</v>
      </c>
      <c r="C122" s="6">
        <v>49998.6</v>
      </c>
      <c r="D122" s="6">
        <v>49914.6</v>
      </c>
      <c r="E122" s="6">
        <v>2</v>
      </c>
      <c r="F122" s="6">
        <v>2</v>
      </c>
      <c r="G122" s="6">
        <v>2</v>
      </c>
      <c r="H122" s="6">
        <v>99919.2</v>
      </c>
      <c r="I122" s="6">
        <v>100000</v>
      </c>
      <c r="J122" s="6">
        <v>80.8</v>
      </c>
      <c r="K122" s="6">
        <v>0.08</v>
      </c>
    </row>
    <row r="123" spans="2:11" ht="15.75" thickBot="1">
      <c r="B123" s="5" t="s">
        <v>1</v>
      </c>
      <c r="C123" s="6">
        <v>49999.6</v>
      </c>
      <c r="D123" s="6">
        <v>49917.599999999999</v>
      </c>
      <c r="E123" s="6">
        <v>4</v>
      </c>
      <c r="F123" s="6">
        <v>4</v>
      </c>
      <c r="G123" s="6">
        <v>5</v>
      </c>
      <c r="H123" s="6">
        <v>99930.2</v>
      </c>
      <c r="I123" s="6">
        <v>100000</v>
      </c>
      <c r="J123" s="6">
        <v>69.8</v>
      </c>
      <c r="K123" s="6">
        <v>7.0000000000000007E-2</v>
      </c>
    </row>
    <row r="124" spans="2:11" ht="15.75" thickBot="1">
      <c r="B124" s="5" t="s">
        <v>2</v>
      </c>
      <c r="C124" s="6">
        <v>50003.6</v>
      </c>
      <c r="D124" s="6">
        <v>49919.6</v>
      </c>
      <c r="E124" s="6">
        <v>7</v>
      </c>
      <c r="F124" s="6">
        <v>9</v>
      </c>
      <c r="G124" s="6">
        <v>8</v>
      </c>
      <c r="H124" s="6">
        <v>99947.199999999997</v>
      </c>
      <c r="I124" s="6">
        <v>100000</v>
      </c>
      <c r="J124" s="6">
        <v>52.8</v>
      </c>
      <c r="K124" s="6">
        <v>0.05</v>
      </c>
    </row>
    <row r="125" spans="2:11" ht="15.75" thickBot="1">
      <c r="B125" s="5" t="s">
        <v>3</v>
      </c>
      <c r="C125" s="6">
        <v>50006.6</v>
      </c>
      <c r="D125" s="6">
        <v>49924.6</v>
      </c>
      <c r="E125" s="6">
        <v>11</v>
      </c>
      <c r="F125" s="6">
        <v>10</v>
      </c>
      <c r="G125" s="6">
        <v>13</v>
      </c>
      <c r="H125" s="6">
        <v>99965.2</v>
      </c>
      <c r="I125" s="6">
        <v>100000</v>
      </c>
      <c r="J125" s="6">
        <v>34.799999999999997</v>
      </c>
      <c r="K125" s="6">
        <v>0.03</v>
      </c>
    </row>
    <row r="126" spans="2:11" ht="15.75" thickBot="1">
      <c r="B126" s="5" t="s">
        <v>4</v>
      </c>
      <c r="C126" s="6">
        <v>50011.6</v>
      </c>
      <c r="D126" s="6">
        <v>49930.6</v>
      </c>
      <c r="E126" s="6">
        <v>14</v>
      </c>
      <c r="F126" s="6">
        <v>16</v>
      </c>
      <c r="G126" s="6">
        <v>17</v>
      </c>
      <c r="H126" s="6">
        <v>99989.2</v>
      </c>
      <c r="I126" s="6">
        <v>100000</v>
      </c>
      <c r="J126" s="6">
        <v>10.8</v>
      </c>
      <c r="K126" s="6">
        <v>0.01</v>
      </c>
    </row>
    <row r="127" spans="2:11" ht="15.75" thickBot="1">
      <c r="B127" s="5" t="s">
        <v>5</v>
      </c>
      <c r="C127" s="6">
        <v>50014.6</v>
      </c>
      <c r="D127" s="6">
        <v>49934.6</v>
      </c>
      <c r="E127" s="6">
        <v>20</v>
      </c>
      <c r="F127" s="6">
        <v>19</v>
      </c>
      <c r="G127" s="6">
        <v>21</v>
      </c>
      <c r="H127" s="6">
        <v>100009.2</v>
      </c>
      <c r="I127" s="6">
        <v>100000</v>
      </c>
      <c r="J127" s="6">
        <v>-9.1999999999999993</v>
      </c>
      <c r="K127" s="6">
        <v>-0.01</v>
      </c>
    </row>
    <row r="128" spans="2:11" ht="15.75" thickBot="1">
      <c r="B128" s="5" t="s">
        <v>6</v>
      </c>
      <c r="C128" s="6">
        <v>50019.6</v>
      </c>
      <c r="D128" s="6">
        <v>49937.599999999999</v>
      </c>
      <c r="E128" s="6">
        <v>23</v>
      </c>
      <c r="F128" s="6">
        <v>24</v>
      </c>
      <c r="G128" s="6">
        <v>24</v>
      </c>
      <c r="H128" s="6">
        <v>100028.2</v>
      </c>
      <c r="I128" s="6">
        <v>100000</v>
      </c>
      <c r="J128" s="6">
        <v>-28.2</v>
      </c>
      <c r="K128" s="6">
        <v>-0.03</v>
      </c>
    </row>
    <row r="129" spans="2:11" ht="15.75" thickBot="1">
      <c r="B129" s="5" t="s">
        <v>7</v>
      </c>
      <c r="C129" s="6">
        <v>50020.6</v>
      </c>
      <c r="D129" s="6">
        <v>49941.599999999999</v>
      </c>
      <c r="E129" s="6">
        <v>25</v>
      </c>
      <c r="F129" s="6">
        <v>25</v>
      </c>
      <c r="G129" s="6">
        <v>29</v>
      </c>
      <c r="H129" s="6">
        <v>100041.2</v>
      </c>
      <c r="I129" s="6">
        <v>100000</v>
      </c>
      <c r="J129" s="6">
        <v>-41.2</v>
      </c>
      <c r="K129" s="6">
        <v>-0.04</v>
      </c>
    </row>
    <row r="130" spans="2:11" ht="15.75" thickBot="1">
      <c r="B130" s="5" t="s">
        <v>8</v>
      </c>
      <c r="C130" s="6">
        <v>50026.6</v>
      </c>
      <c r="D130" s="6">
        <v>49944.6</v>
      </c>
      <c r="E130" s="6">
        <v>30</v>
      </c>
      <c r="F130" s="6">
        <v>30</v>
      </c>
      <c r="G130" s="6">
        <v>31</v>
      </c>
      <c r="H130" s="6">
        <v>100062.1</v>
      </c>
      <c r="I130" s="6">
        <v>100000</v>
      </c>
      <c r="J130" s="6">
        <v>-62.1</v>
      </c>
      <c r="K130" s="6">
        <v>-0.06</v>
      </c>
    </row>
    <row r="131" spans="2:11" ht="15.75" thickBot="1">
      <c r="B131" s="5" t="s">
        <v>9</v>
      </c>
      <c r="C131" s="6">
        <v>50027.6</v>
      </c>
      <c r="D131" s="6">
        <v>49946.6</v>
      </c>
      <c r="E131" s="6">
        <v>31</v>
      </c>
      <c r="F131" s="6">
        <v>32</v>
      </c>
      <c r="G131" s="6">
        <v>32</v>
      </c>
      <c r="H131" s="6">
        <v>100069.1</v>
      </c>
      <c r="I131" s="6">
        <v>100000</v>
      </c>
      <c r="J131" s="6">
        <v>-69.099999999999994</v>
      </c>
      <c r="K131" s="6">
        <v>-7.0000000000000007E-2</v>
      </c>
    </row>
    <row r="132" spans="2:11" ht="15.75" thickBot="1">
      <c r="B132" s="5" t="s">
        <v>10</v>
      </c>
      <c r="C132" s="6">
        <v>50029.599999999999</v>
      </c>
      <c r="D132" s="6">
        <v>49947.6</v>
      </c>
      <c r="E132" s="6">
        <v>33</v>
      </c>
      <c r="F132" s="6">
        <v>33</v>
      </c>
      <c r="G132" s="6">
        <v>33</v>
      </c>
      <c r="H132" s="6">
        <v>100076.1</v>
      </c>
      <c r="I132" s="6">
        <v>100000</v>
      </c>
      <c r="J132" s="6">
        <v>-76.099999999999994</v>
      </c>
      <c r="K132" s="6">
        <v>-0.08</v>
      </c>
    </row>
    <row r="133" spans="2:11" ht="15.75" thickBot="1">
      <c r="B133" s="5" t="s">
        <v>11</v>
      </c>
      <c r="C133" s="6">
        <v>50028.6</v>
      </c>
      <c r="D133" s="6">
        <v>49945.599999999999</v>
      </c>
      <c r="E133" s="6">
        <v>32</v>
      </c>
      <c r="F133" s="6">
        <v>31</v>
      </c>
      <c r="G133" s="6">
        <v>30</v>
      </c>
      <c r="H133" s="6">
        <v>100067.1</v>
      </c>
      <c r="I133" s="6">
        <v>100000</v>
      </c>
      <c r="J133" s="6">
        <v>-67.099999999999994</v>
      </c>
      <c r="K133" s="6">
        <v>-7.0000000000000007E-2</v>
      </c>
    </row>
    <row r="134" spans="2:11" ht="15.75" thickBot="1">
      <c r="B134" s="5" t="s">
        <v>12</v>
      </c>
      <c r="C134" s="6">
        <v>50025.599999999999</v>
      </c>
      <c r="D134" s="6">
        <v>49943.6</v>
      </c>
      <c r="E134" s="6">
        <v>29</v>
      </c>
      <c r="F134" s="6">
        <v>28</v>
      </c>
      <c r="G134" s="6">
        <v>26</v>
      </c>
      <c r="H134" s="6">
        <v>100052.1</v>
      </c>
      <c r="I134" s="6">
        <v>100000</v>
      </c>
      <c r="J134" s="6">
        <v>-52.1</v>
      </c>
      <c r="K134" s="6">
        <v>-0.05</v>
      </c>
    </row>
    <row r="135" spans="2:11" ht="15.75" thickBot="1">
      <c r="B135" s="5" t="s">
        <v>13</v>
      </c>
      <c r="C135" s="6">
        <v>50025.599999999999</v>
      </c>
      <c r="D135" s="6">
        <v>49943.6</v>
      </c>
      <c r="E135" s="6">
        <v>29</v>
      </c>
      <c r="F135" s="6">
        <v>28</v>
      </c>
      <c r="G135" s="6">
        <v>26</v>
      </c>
      <c r="H135" s="6">
        <v>100052.1</v>
      </c>
      <c r="I135" s="6">
        <v>100000</v>
      </c>
      <c r="J135" s="6">
        <v>-52.1</v>
      </c>
      <c r="K135" s="6">
        <v>-0.05</v>
      </c>
    </row>
    <row r="136" spans="2:11" ht="15.75" thickBot="1">
      <c r="B136" s="5" t="s">
        <v>14</v>
      </c>
      <c r="C136" s="6">
        <v>50023.6</v>
      </c>
      <c r="D136" s="6">
        <v>49938.6</v>
      </c>
      <c r="E136" s="6">
        <v>27</v>
      </c>
      <c r="F136" s="6">
        <v>23</v>
      </c>
      <c r="G136" s="6">
        <v>22</v>
      </c>
      <c r="H136" s="6">
        <v>100034.2</v>
      </c>
      <c r="I136" s="6">
        <v>100000</v>
      </c>
      <c r="J136" s="6">
        <v>-34.200000000000003</v>
      </c>
      <c r="K136" s="6">
        <v>-0.03</v>
      </c>
    </row>
    <row r="137" spans="2:11" ht="15.75" thickBot="1">
      <c r="B137" s="5" t="s">
        <v>15</v>
      </c>
      <c r="C137" s="6">
        <v>50017.599999999999</v>
      </c>
      <c r="D137" s="6">
        <v>49933.599999999999</v>
      </c>
      <c r="E137" s="6">
        <v>21</v>
      </c>
      <c r="F137" s="6">
        <v>21</v>
      </c>
      <c r="G137" s="6">
        <v>18</v>
      </c>
      <c r="H137" s="6">
        <v>100011.2</v>
      </c>
      <c r="I137" s="6">
        <v>100000</v>
      </c>
      <c r="J137" s="6">
        <v>-11.2</v>
      </c>
      <c r="K137" s="6">
        <v>-0.01</v>
      </c>
    </row>
    <row r="138" spans="2:11" ht="15.75" thickBot="1">
      <c r="B138" s="5" t="s">
        <v>16</v>
      </c>
      <c r="C138" s="6">
        <v>50030.6</v>
      </c>
      <c r="D138" s="6">
        <v>49931.6</v>
      </c>
      <c r="E138" s="6">
        <v>34</v>
      </c>
      <c r="F138" s="6">
        <v>39</v>
      </c>
      <c r="G138" s="6">
        <v>34</v>
      </c>
      <c r="H138" s="6">
        <v>100069.1</v>
      </c>
      <c r="I138" s="6">
        <v>100000</v>
      </c>
      <c r="J138" s="6">
        <v>-69.099999999999994</v>
      </c>
      <c r="K138" s="6">
        <v>-7.0000000000000007E-2</v>
      </c>
    </row>
    <row r="139" spans="2:11" ht="15.75" thickBot="1">
      <c r="B139" s="5" t="s">
        <v>17</v>
      </c>
      <c r="C139" s="6">
        <v>50013.599999999999</v>
      </c>
      <c r="D139" s="6">
        <v>49927.6</v>
      </c>
      <c r="E139" s="6">
        <v>17</v>
      </c>
      <c r="F139" s="6">
        <v>15</v>
      </c>
      <c r="G139" s="6">
        <v>14</v>
      </c>
      <c r="H139" s="6">
        <v>99987.199999999997</v>
      </c>
      <c r="I139" s="6">
        <v>100000</v>
      </c>
      <c r="J139" s="6">
        <v>12.8</v>
      </c>
      <c r="K139" s="6">
        <v>0.01</v>
      </c>
    </row>
    <row r="140" spans="2:11" ht="15.75" thickBot="1">
      <c r="B140" s="5" t="s">
        <v>18</v>
      </c>
      <c r="C140" s="6">
        <v>50007.6</v>
      </c>
      <c r="D140" s="6">
        <v>49922.6</v>
      </c>
      <c r="E140" s="6">
        <v>10</v>
      </c>
      <c r="F140" s="6">
        <v>12</v>
      </c>
      <c r="G140" s="6">
        <v>10</v>
      </c>
      <c r="H140" s="6">
        <v>99962.2</v>
      </c>
      <c r="I140" s="6">
        <v>100000</v>
      </c>
      <c r="J140" s="6">
        <v>37.799999999999997</v>
      </c>
      <c r="K140" s="6">
        <v>0.04</v>
      </c>
    </row>
    <row r="141" spans="2:11" ht="15.75" thickBot="1">
      <c r="B141" s="5" t="s">
        <v>19</v>
      </c>
      <c r="C141" s="6">
        <v>50004.6</v>
      </c>
      <c r="D141" s="6">
        <v>49920.6</v>
      </c>
      <c r="E141" s="6">
        <v>8</v>
      </c>
      <c r="F141" s="6">
        <v>8</v>
      </c>
      <c r="G141" s="6">
        <v>7</v>
      </c>
      <c r="H141" s="6">
        <v>99948.2</v>
      </c>
      <c r="I141" s="6">
        <v>100000</v>
      </c>
      <c r="J141" s="6">
        <v>51.8</v>
      </c>
      <c r="K141" s="6">
        <v>0.05</v>
      </c>
    </row>
    <row r="142" spans="2:11" ht="15.75" thickBot="1">
      <c r="B142" s="5" t="s">
        <v>20</v>
      </c>
      <c r="C142" s="6">
        <v>50000.6</v>
      </c>
      <c r="D142" s="6">
        <v>49916.6</v>
      </c>
      <c r="E142" s="6">
        <v>3</v>
      </c>
      <c r="F142" s="6">
        <v>5</v>
      </c>
      <c r="G142" s="6">
        <v>3</v>
      </c>
      <c r="H142" s="6">
        <v>99928.2</v>
      </c>
      <c r="I142" s="6">
        <v>100000</v>
      </c>
      <c r="J142" s="6">
        <v>71.8</v>
      </c>
      <c r="K142" s="6">
        <v>7.0000000000000007E-2</v>
      </c>
    </row>
    <row r="143" spans="2:11" ht="15.75" thickBot="1">
      <c r="B143" s="5" t="s">
        <v>21</v>
      </c>
      <c r="C143" s="6">
        <v>49997.599999999999</v>
      </c>
      <c r="D143" s="6">
        <v>49915.6</v>
      </c>
      <c r="E143" s="6">
        <v>1</v>
      </c>
      <c r="F143" s="6">
        <v>1</v>
      </c>
      <c r="G143" s="6">
        <v>2</v>
      </c>
      <c r="H143" s="6">
        <v>99917.2</v>
      </c>
      <c r="I143" s="6">
        <v>100000</v>
      </c>
      <c r="J143" s="6">
        <v>82.8</v>
      </c>
      <c r="K143" s="6">
        <v>0.08</v>
      </c>
    </row>
    <row r="144" spans="2:11" ht="15.75" thickBot="1">
      <c r="B144" s="5" t="s">
        <v>22</v>
      </c>
      <c r="C144" s="6">
        <v>49996.6</v>
      </c>
      <c r="D144" s="6">
        <v>49913.599999999999</v>
      </c>
      <c r="E144" s="6">
        <v>0</v>
      </c>
      <c r="F144" s="6">
        <v>0</v>
      </c>
      <c r="G144" s="6">
        <v>0</v>
      </c>
      <c r="H144" s="6">
        <v>99910.2</v>
      </c>
      <c r="I144" s="6">
        <v>100000</v>
      </c>
      <c r="J144" s="6">
        <v>89.8</v>
      </c>
      <c r="K144" s="6">
        <v>0.09</v>
      </c>
    </row>
    <row r="145" spans="2:11" ht="15.75" thickBot="1">
      <c r="B145" s="5" t="s">
        <v>23</v>
      </c>
      <c r="C145" s="6">
        <v>50001.599999999999</v>
      </c>
      <c r="D145" s="6">
        <v>49918.6</v>
      </c>
      <c r="E145" s="6">
        <v>5</v>
      </c>
      <c r="F145" s="6">
        <v>3</v>
      </c>
      <c r="G145" s="6">
        <v>4</v>
      </c>
      <c r="H145" s="6">
        <v>99932.2</v>
      </c>
      <c r="I145" s="6">
        <v>100000</v>
      </c>
      <c r="J145" s="6">
        <v>67.8</v>
      </c>
      <c r="K145" s="6">
        <v>7.0000000000000007E-2</v>
      </c>
    </row>
    <row r="146" spans="2:11" ht="15.75" thickBot="1">
      <c r="B146" s="5" t="s">
        <v>24</v>
      </c>
      <c r="C146" s="6">
        <v>50002.6</v>
      </c>
      <c r="D146" s="6">
        <v>50002.1</v>
      </c>
      <c r="E146" s="6">
        <v>6</v>
      </c>
      <c r="F146" s="6">
        <v>6</v>
      </c>
      <c r="G146" s="6">
        <v>6</v>
      </c>
      <c r="H146" s="6">
        <v>100022.7</v>
      </c>
      <c r="I146" s="6">
        <v>100000</v>
      </c>
      <c r="J146" s="6">
        <v>-22.7</v>
      </c>
      <c r="K146" s="6">
        <v>-0.02</v>
      </c>
    </row>
    <row r="147" spans="2:11" ht="15.75" thickBot="1">
      <c r="B147" s="5" t="s">
        <v>25</v>
      </c>
      <c r="C147" s="6">
        <v>50005.599999999999</v>
      </c>
      <c r="D147" s="6">
        <v>49921.599999999999</v>
      </c>
      <c r="E147" s="6">
        <v>9</v>
      </c>
      <c r="F147" s="6">
        <v>8</v>
      </c>
      <c r="G147" s="6">
        <v>9</v>
      </c>
      <c r="H147" s="6">
        <v>99953.2</v>
      </c>
      <c r="I147" s="6">
        <v>100000</v>
      </c>
      <c r="J147" s="6">
        <v>46.8</v>
      </c>
      <c r="K147" s="6">
        <v>0.05</v>
      </c>
    </row>
    <row r="148" spans="2:11" ht="15.75" thickBot="1">
      <c r="B148" s="5" t="s">
        <v>26</v>
      </c>
      <c r="C148" s="6">
        <v>50009.599999999999</v>
      </c>
      <c r="D148" s="6">
        <v>49923.6</v>
      </c>
      <c r="E148" s="6">
        <v>12</v>
      </c>
      <c r="F148" s="6">
        <v>11</v>
      </c>
      <c r="G148" s="6">
        <v>12</v>
      </c>
      <c r="H148" s="6">
        <v>99968.2</v>
      </c>
      <c r="I148" s="6">
        <v>100000</v>
      </c>
      <c r="J148" s="6">
        <v>31.8</v>
      </c>
      <c r="K148" s="6">
        <v>0.03</v>
      </c>
    </row>
    <row r="149" spans="2:11" ht="15.75" thickBot="1">
      <c r="B149" s="5" t="s">
        <v>27</v>
      </c>
      <c r="C149" s="6">
        <v>50013.599999999999</v>
      </c>
      <c r="D149" s="6">
        <v>49926.6</v>
      </c>
      <c r="E149" s="6">
        <v>16</v>
      </c>
      <c r="F149" s="6">
        <v>15</v>
      </c>
      <c r="G149" s="6">
        <v>16</v>
      </c>
      <c r="H149" s="6">
        <v>99987.199999999997</v>
      </c>
      <c r="I149" s="6">
        <v>100000</v>
      </c>
      <c r="J149" s="6">
        <v>12.8</v>
      </c>
      <c r="K149" s="6">
        <v>0.01</v>
      </c>
    </row>
    <row r="150" spans="2:11" ht="15.75" thickBot="1">
      <c r="B150" s="5" t="s">
        <v>28</v>
      </c>
      <c r="C150" s="6">
        <v>50016.6</v>
      </c>
      <c r="D150" s="6">
        <v>49933.599999999999</v>
      </c>
      <c r="E150" s="6">
        <v>19</v>
      </c>
      <c r="F150" s="6">
        <v>18</v>
      </c>
      <c r="G150" s="6">
        <v>21</v>
      </c>
      <c r="H150" s="6">
        <v>100008.2</v>
      </c>
      <c r="I150" s="6">
        <v>100000</v>
      </c>
      <c r="J150" s="6">
        <v>-8.1999999999999993</v>
      </c>
      <c r="K150" s="6">
        <v>-0.01</v>
      </c>
    </row>
    <row r="151" spans="2:11" ht="15.75" thickBot="1">
      <c r="B151" s="5" t="s">
        <v>29</v>
      </c>
      <c r="C151" s="6">
        <v>50018.6</v>
      </c>
      <c r="D151" s="6">
        <v>49936.6</v>
      </c>
      <c r="E151" s="6">
        <v>22</v>
      </c>
      <c r="F151" s="6">
        <v>23</v>
      </c>
      <c r="G151" s="6">
        <v>24</v>
      </c>
      <c r="H151" s="6">
        <v>100024.2</v>
      </c>
      <c r="I151" s="6">
        <v>100000</v>
      </c>
      <c r="J151" s="6">
        <v>-24.2</v>
      </c>
      <c r="K151" s="6">
        <v>-0.02</v>
      </c>
    </row>
    <row r="152" spans="2:11" ht="15.75" thickBot="1">
      <c r="B152" s="5" t="s">
        <v>30</v>
      </c>
      <c r="C152" s="6">
        <v>50021.599999999999</v>
      </c>
      <c r="D152" s="6">
        <v>49940.6</v>
      </c>
      <c r="E152" s="6">
        <v>24</v>
      </c>
      <c r="F152" s="6">
        <v>26</v>
      </c>
      <c r="G152" s="6">
        <v>29</v>
      </c>
      <c r="H152" s="6">
        <v>100041.2</v>
      </c>
      <c r="I152" s="6">
        <v>100000</v>
      </c>
      <c r="J152" s="6">
        <v>-41.2</v>
      </c>
      <c r="K152" s="6">
        <v>-0.04</v>
      </c>
    </row>
    <row r="153" spans="2:11" ht="15.75" thickBot="1">
      <c r="B153" s="5" t="s">
        <v>31</v>
      </c>
      <c r="C153" s="6">
        <v>50031.6</v>
      </c>
      <c r="D153" s="6">
        <v>49929.599999999999</v>
      </c>
      <c r="E153" s="6">
        <v>35</v>
      </c>
      <c r="F153" s="6">
        <v>40</v>
      </c>
      <c r="G153" s="6">
        <v>35</v>
      </c>
      <c r="H153" s="6">
        <v>100071.1</v>
      </c>
      <c r="I153" s="6">
        <v>100000</v>
      </c>
      <c r="J153" s="6">
        <v>-71.099999999999994</v>
      </c>
      <c r="K153" s="6">
        <v>-7.0000000000000007E-2</v>
      </c>
    </row>
    <row r="154" spans="2:11" ht="15.75" thickBot="1">
      <c r="B154" s="5" t="s">
        <v>32</v>
      </c>
      <c r="C154" s="6">
        <v>50022.6</v>
      </c>
      <c r="D154" s="6">
        <v>49939.6</v>
      </c>
      <c r="E154" s="6">
        <v>26</v>
      </c>
      <c r="F154" s="6">
        <v>29</v>
      </c>
      <c r="G154" s="6">
        <v>27</v>
      </c>
      <c r="H154" s="6">
        <v>100044.2</v>
      </c>
      <c r="I154" s="6">
        <v>100000</v>
      </c>
      <c r="J154" s="6">
        <v>-44.2</v>
      </c>
      <c r="K154" s="6">
        <v>-0.04</v>
      </c>
    </row>
    <row r="155" spans="2:11" ht="15.75" thickBot="1">
      <c r="B155" s="5" t="s">
        <v>33</v>
      </c>
      <c r="C155" s="6">
        <v>50016.6</v>
      </c>
      <c r="D155" s="6">
        <v>49935.6</v>
      </c>
      <c r="E155" s="6">
        <v>19</v>
      </c>
      <c r="F155" s="6">
        <v>21</v>
      </c>
      <c r="G155" s="6">
        <v>21</v>
      </c>
      <c r="H155" s="6">
        <v>100013.2</v>
      </c>
      <c r="I155" s="6">
        <v>100000</v>
      </c>
      <c r="J155" s="6">
        <v>-13.2</v>
      </c>
      <c r="K155" s="6">
        <v>-0.01</v>
      </c>
    </row>
    <row r="156" spans="2:11" ht="15.75" thickBot="1">
      <c r="B156" s="5" t="s">
        <v>34</v>
      </c>
      <c r="C156" s="6">
        <v>50010.6</v>
      </c>
      <c r="D156" s="6">
        <v>49928.6</v>
      </c>
      <c r="E156" s="6">
        <v>13</v>
      </c>
      <c r="F156" s="6">
        <v>17</v>
      </c>
      <c r="G156" s="6">
        <v>16</v>
      </c>
      <c r="H156" s="6">
        <v>99985.2</v>
      </c>
      <c r="I156" s="6">
        <v>100000</v>
      </c>
      <c r="J156" s="6">
        <v>14.8</v>
      </c>
      <c r="K156" s="6">
        <v>0.01</v>
      </c>
    </row>
    <row r="157" spans="2:11" ht="15.75" thickBot="1">
      <c r="B157" s="5" t="s">
        <v>35</v>
      </c>
      <c r="C157" s="6">
        <v>50008.6</v>
      </c>
      <c r="D157" s="6">
        <v>49925.599999999999</v>
      </c>
      <c r="E157" s="6">
        <v>15</v>
      </c>
      <c r="F157" s="6">
        <v>13</v>
      </c>
      <c r="G157" s="6">
        <v>12</v>
      </c>
      <c r="H157" s="6">
        <v>99974.2</v>
      </c>
      <c r="I157" s="6">
        <v>100000</v>
      </c>
      <c r="J157" s="6">
        <v>25.8</v>
      </c>
      <c r="K157" s="6">
        <v>0.03</v>
      </c>
    </row>
    <row r="158" spans="2:11" ht="15.75" thickBot="1"/>
    <row r="159" spans="2:11" ht="15.75" thickBot="1">
      <c r="B159" s="7" t="s">
        <v>128</v>
      </c>
      <c r="C159" s="8">
        <v>100143.7</v>
      </c>
    </row>
    <row r="160" spans="2:11" ht="21.75" thickBot="1">
      <c r="B160" s="7" t="s">
        <v>129</v>
      </c>
      <c r="C160" s="8">
        <v>99910.2</v>
      </c>
    </row>
    <row r="161" spans="2:3" ht="21.75" thickBot="1">
      <c r="B161" s="7" t="s">
        <v>130</v>
      </c>
      <c r="C161" s="8">
        <v>3600000.9</v>
      </c>
    </row>
    <row r="162" spans="2:3" ht="21.75" thickBot="1">
      <c r="B162" s="7" t="s">
        <v>131</v>
      </c>
      <c r="C162" s="8">
        <v>3600000</v>
      </c>
    </row>
    <row r="163" spans="2:3" ht="32.25" thickBot="1">
      <c r="B163" s="7" t="s">
        <v>132</v>
      </c>
      <c r="C163" s="8">
        <v>0.9</v>
      </c>
    </row>
    <row r="164" spans="2:3" ht="32.25" thickBot="1">
      <c r="B164" s="7" t="s">
        <v>133</v>
      </c>
      <c r="C164" s="8"/>
    </row>
    <row r="165" spans="2:3" ht="32.25" thickBot="1">
      <c r="B165" s="7" t="s">
        <v>134</v>
      </c>
      <c r="C165" s="8"/>
    </row>
    <row r="166" spans="2:3" ht="21.75" thickBot="1">
      <c r="B166" s="7" t="s">
        <v>135</v>
      </c>
      <c r="C166" s="8">
        <v>0</v>
      </c>
    </row>
    <row r="168" spans="2:3">
      <c r="B168" s="9" t="s">
        <v>136</v>
      </c>
    </row>
    <row r="170" spans="2:3">
      <c r="B170" s="10" t="s">
        <v>137</v>
      </c>
    </row>
    <row r="171" spans="2:3">
      <c r="B171" s="10" t="s">
        <v>613</v>
      </c>
    </row>
  </sheetData>
  <hyperlinks>
    <hyperlink ref="B168" r:id="rId1" display="https://miau.my-x.hu/myx-free/coco/test/355420120260315214510.html" xr:uid="{E318468C-E023-4BBD-9B41-E097FA1F0869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96C6E-BB0F-48A4-AE4A-7B47E6937BBF}">
  <dimension ref="A1:U37"/>
  <sheetViews>
    <sheetView workbookViewId="0">
      <selection activeCell="B2" sqref="B2"/>
    </sheetView>
  </sheetViews>
  <sheetFormatPr defaultRowHeight="15"/>
  <sheetData>
    <row r="1" spans="1:21">
      <c r="A1" t="str">
        <f>'2_Rangsorolt_OAM'!A1</f>
        <v>Objektum_ID</v>
      </c>
      <c r="B1" t="str">
        <f>'2_Rangsorolt_OAM'!B1</f>
        <v>X1</v>
      </c>
      <c r="C1" t="str">
        <f>'2_Rangsorolt_OAM'!C1</f>
        <v>X2</v>
      </c>
      <c r="D1" t="str">
        <f>'2_Rangsorolt_OAM'!D1</f>
        <v>X3</v>
      </c>
      <c r="E1" t="str">
        <f>'2_Rangsorolt_OAM'!E1</f>
        <v>X4</v>
      </c>
      <c r="F1" t="str">
        <f>'2_Rangsorolt_OAM'!F1</f>
        <v>X5</v>
      </c>
      <c r="G1" t="str">
        <f>'2_Rangsorolt_OAM'!G1</f>
        <v>Y0</v>
      </c>
      <c r="U1" s="12"/>
    </row>
    <row r="2" spans="1:21">
      <c r="A2" t="str">
        <f>'2_Rangsorolt_OAM'!A2</f>
        <v>O1</v>
      </c>
      <c r="B2">
        <f>37-'2_Rangsorolt_OAM'!B2</f>
        <v>3</v>
      </c>
      <c r="C2">
        <f>37-'2_Rangsorolt_OAM'!C2</f>
        <v>2</v>
      </c>
      <c r="D2">
        <f>37-'2_Rangsorolt_OAM'!D2</f>
        <v>3</v>
      </c>
      <c r="E2">
        <f>37-'2_Rangsorolt_OAM'!E2</f>
        <v>3</v>
      </c>
      <c r="F2">
        <f>37-'2_Rangsorolt_OAM'!F2</f>
        <v>3</v>
      </c>
      <c r="G2">
        <f>'2_Rangsorolt_OAM'!G2</f>
        <v>100000</v>
      </c>
      <c r="U2" s="12"/>
    </row>
    <row r="3" spans="1:21">
      <c r="A3" t="str">
        <f>'2_Rangsorolt_OAM'!A3</f>
        <v>O2</v>
      </c>
      <c r="B3">
        <f>37-'2_Rangsorolt_OAM'!B3</f>
        <v>4</v>
      </c>
      <c r="C3">
        <f>37-'2_Rangsorolt_OAM'!C3</f>
        <v>5</v>
      </c>
      <c r="D3">
        <f>37-'2_Rangsorolt_OAM'!D3</f>
        <v>5</v>
      </c>
      <c r="E3">
        <f>37-'2_Rangsorolt_OAM'!E3</f>
        <v>5</v>
      </c>
      <c r="F3">
        <f>37-'2_Rangsorolt_OAM'!F3</f>
        <v>6</v>
      </c>
      <c r="G3">
        <f>'2_Rangsorolt_OAM'!G3</f>
        <v>100000</v>
      </c>
    </row>
    <row r="4" spans="1:21">
      <c r="A4" t="str">
        <f>'2_Rangsorolt_OAM'!A4</f>
        <v>O3</v>
      </c>
      <c r="B4">
        <f>37-'2_Rangsorolt_OAM'!B4</f>
        <v>8</v>
      </c>
      <c r="C4">
        <f>37-'2_Rangsorolt_OAM'!C4</f>
        <v>7</v>
      </c>
      <c r="D4">
        <f>37-'2_Rangsorolt_OAM'!D4</f>
        <v>8</v>
      </c>
      <c r="E4">
        <f>37-'2_Rangsorolt_OAM'!E4</f>
        <v>10</v>
      </c>
      <c r="F4">
        <f>37-'2_Rangsorolt_OAM'!F4</f>
        <v>9</v>
      </c>
      <c r="G4">
        <f>'2_Rangsorolt_OAM'!G4</f>
        <v>100000</v>
      </c>
    </row>
    <row r="5" spans="1:21">
      <c r="A5" t="str">
        <f>'2_Rangsorolt_OAM'!A5</f>
        <v>O4</v>
      </c>
      <c r="B5">
        <f>37-'2_Rangsorolt_OAM'!B5</f>
        <v>11</v>
      </c>
      <c r="C5">
        <f>37-'2_Rangsorolt_OAM'!C5</f>
        <v>12</v>
      </c>
      <c r="D5">
        <f>37-'2_Rangsorolt_OAM'!D5</f>
        <v>12</v>
      </c>
      <c r="E5">
        <f>37-'2_Rangsorolt_OAM'!E5</f>
        <v>11</v>
      </c>
      <c r="F5">
        <f>37-'2_Rangsorolt_OAM'!F5</f>
        <v>14</v>
      </c>
      <c r="G5">
        <f>'2_Rangsorolt_OAM'!G5</f>
        <v>100000</v>
      </c>
    </row>
    <row r="6" spans="1:21">
      <c r="A6" t="str">
        <f>'2_Rangsorolt_OAM'!A6</f>
        <v>O5</v>
      </c>
      <c r="B6">
        <f>37-'2_Rangsorolt_OAM'!B6</f>
        <v>16</v>
      </c>
      <c r="C6">
        <f>37-'2_Rangsorolt_OAM'!C6</f>
        <v>18</v>
      </c>
      <c r="D6">
        <f>37-'2_Rangsorolt_OAM'!D6</f>
        <v>15</v>
      </c>
      <c r="E6">
        <f>37-'2_Rangsorolt_OAM'!E6</f>
        <v>17</v>
      </c>
      <c r="F6">
        <f>37-'2_Rangsorolt_OAM'!F6</f>
        <v>18</v>
      </c>
      <c r="G6">
        <f>'2_Rangsorolt_OAM'!G6</f>
        <v>100000</v>
      </c>
    </row>
    <row r="7" spans="1:21">
      <c r="A7" t="str">
        <f>'2_Rangsorolt_OAM'!A7</f>
        <v>O6</v>
      </c>
      <c r="B7">
        <f>37-'2_Rangsorolt_OAM'!B7</f>
        <v>19</v>
      </c>
      <c r="C7">
        <f>37-'2_Rangsorolt_OAM'!C7</f>
        <v>22</v>
      </c>
      <c r="D7">
        <f>37-'2_Rangsorolt_OAM'!D7</f>
        <v>21</v>
      </c>
      <c r="E7">
        <f>37-'2_Rangsorolt_OAM'!E7</f>
        <v>20</v>
      </c>
      <c r="F7">
        <f>37-'2_Rangsorolt_OAM'!F7</f>
        <v>22</v>
      </c>
      <c r="G7">
        <f>'2_Rangsorolt_OAM'!G7</f>
        <v>100000</v>
      </c>
    </row>
    <row r="8" spans="1:21">
      <c r="A8" t="str">
        <f>'2_Rangsorolt_OAM'!A8</f>
        <v>O7</v>
      </c>
      <c r="B8">
        <f>37-'2_Rangsorolt_OAM'!B8</f>
        <v>24</v>
      </c>
      <c r="C8">
        <f>37-'2_Rangsorolt_OAM'!C8</f>
        <v>25</v>
      </c>
      <c r="D8">
        <f>37-'2_Rangsorolt_OAM'!D8</f>
        <v>24</v>
      </c>
      <c r="E8">
        <f>37-'2_Rangsorolt_OAM'!E8</f>
        <v>25</v>
      </c>
      <c r="F8">
        <f>37-'2_Rangsorolt_OAM'!F8</f>
        <v>25</v>
      </c>
      <c r="G8">
        <f>'2_Rangsorolt_OAM'!G8</f>
        <v>100000</v>
      </c>
    </row>
    <row r="9" spans="1:21">
      <c r="A9" t="str">
        <f>'2_Rangsorolt_OAM'!A9</f>
        <v>O8</v>
      </c>
      <c r="B9">
        <f>37-'2_Rangsorolt_OAM'!B9</f>
        <v>25</v>
      </c>
      <c r="C9">
        <f>37-'2_Rangsorolt_OAM'!C9</f>
        <v>29</v>
      </c>
      <c r="D9">
        <f>37-'2_Rangsorolt_OAM'!D9</f>
        <v>26</v>
      </c>
      <c r="E9">
        <f>37-'2_Rangsorolt_OAM'!E9</f>
        <v>26</v>
      </c>
      <c r="F9">
        <f>37-'2_Rangsorolt_OAM'!F9</f>
        <v>30</v>
      </c>
      <c r="G9">
        <f>'2_Rangsorolt_OAM'!G9</f>
        <v>100000</v>
      </c>
    </row>
    <row r="10" spans="1:21">
      <c r="A10" t="str">
        <f>'2_Rangsorolt_OAM'!A10</f>
        <v>O9</v>
      </c>
      <c r="B10">
        <f>37-'2_Rangsorolt_OAM'!B10</f>
        <v>31</v>
      </c>
      <c r="C10">
        <f>37-'2_Rangsorolt_OAM'!C10</f>
        <v>32</v>
      </c>
      <c r="D10">
        <f>37-'2_Rangsorolt_OAM'!D10</f>
        <v>31</v>
      </c>
      <c r="E10">
        <f>37-'2_Rangsorolt_OAM'!E10</f>
        <v>31</v>
      </c>
      <c r="F10">
        <f>37-'2_Rangsorolt_OAM'!F10</f>
        <v>32</v>
      </c>
      <c r="G10">
        <f>'2_Rangsorolt_OAM'!G10</f>
        <v>100000</v>
      </c>
    </row>
    <row r="11" spans="1:21">
      <c r="A11" t="str">
        <f>'2_Rangsorolt_OAM'!A11</f>
        <v>O10</v>
      </c>
      <c r="B11">
        <f>37-'2_Rangsorolt_OAM'!B11</f>
        <v>32</v>
      </c>
      <c r="C11">
        <f>37-'2_Rangsorolt_OAM'!C11</f>
        <v>34</v>
      </c>
      <c r="D11">
        <f>37-'2_Rangsorolt_OAM'!D11</f>
        <v>32</v>
      </c>
      <c r="E11">
        <f>37-'2_Rangsorolt_OAM'!E11</f>
        <v>33</v>
      </c>
      <c r="F11">
        <f>37-'2_Rangsorolt_OAM'!F11</f>
        <v>33</v>
      </c>
      <c r="G11">
        <f>'2_Rangsorolt_OAM'!G11</f>
        <v>100000</v>
      </c>
    </row>
    <row r="12" spans="1:21">
      <c r="A12" t="str">
        <f>'2_Rangsorolt_OAM'!A12</f>
        <v>O11</v>
      </c>
      <c r="B12">
        <f>37-'2_Rangsorolt_OAM'!B12</f>
        <v>34</v>
      </c>
      <c r="C12">
        <f>37-'2_Rangsorolt_OAM'!C12</f>
        <v>35</v>
      </c>
      <c r="D12">
        <f>37-'2_Rangsorolt_OAM'!D12</f>
        <v>34</v>
      </c>
      <c r="E12">
        <f>37-'2_Rangsorolt_OAM'!E12</f>
        <v>34</v>
      </c>
      <c r="F12">
        <f>37-'2_Rangsorolt_OAM'!F12</f>
        <v>34</v>
      </c>
      <c r="G12">
        <f>'2_Rangsorolt_OAM'!G12</f>
        <v>100000</v>
      </c>
    </row>
    <row r="13" spans="1:21">
      <c r="A13" t="str">
        <f>'2_Rangsorolt_OAM'!A13</f>
        <v>O12</v>
      </c>
      <c r="B13">
        <f>37-'2_Rangsorolt_OAM'!B13</f>
        <v>33</v>
      </c>
      <c r="C13">
        <f>37-'2_Rangsorolt_OAM'!C13</f>
        <v>33</v>
      </c>
      <c r="D13">
        <f>37-'2_Rangsorolt_OAM'!D13</f>
        <v>33</v>
      </c>
      <c r="E13">
        <f>37-'2_Rangsorolt_OAM'!E13</f>
        <v>32</v>
      </c>
      <c r="F13">
        <f>37-'2_Rangsorolt_OAM'!F13</f>
        <v>31</v>
      </c>
      <c r="G13">
        <f>'2_Rangsorolt_OAM'!G13</f>
        <v>100000</v>
      </c>
    </row>
    <row r="14" spans="1:21">
      <c r="A14" t="str">
        <f>'2_Rangsorolt_OAM'!A14</f>
        <v>O13</v>
      </c>
      <c r="B14">
        <f>37-'2_Rangsorolt_OAM'!B14</f>
        <v>30</v>
      </c>
      <c r="C14">
        <f>37-'2_Rangsorolt_OAM'!C14</f>
        <v>31</v>
      </c>
      <c r="D14">
        <f>37-'2_Rangsorolt_OAM'!D14</f>
        <v>30</v>
      </c>
      <c r="E14">
        <f>37-'2_Rangsorolt_OAM'!E14</f>
        <v>29</v>
      </c>
      <c r="F14">
        <f>37-'2_Rangsorolt_OAM'!F14</f>
        <v>27</v>
      </c>
      <c r="G14">
        <f>'2_Rangsorolt_OAM'!G14</f>
        <v>100000</v>
      </c>
    </row>
    <row r="15" spans="1:21">
      <c r="A15" t="str">
        <f>'2_Rangsorolt_OAM'!A15</f>
        <v>O14</v>
      </c>
      <c r="B15">
        <f>37-'2_Rangsorolt_OAM'!B15</f>
        <v>30</v>
      </c>
      <c r="C15">
        <f>37-'2_Rangsorolt_OAM'!C15</f>
        <v>31</v>
      </c>
      <c r="D15">
        <f>37-'2_Rangsorolt_OAM'!D15</f>
        <v>30</v>
      </c>
      <c r="E15">
        <f>37-'2_Rangsorolt_OAM'!E15</f>
        <v>29</v>
      </c>
      <c r="F15">
        <f>37-'2_Rangsorolt_OAM'!F15</f>
        <v>27</v>
      </c>
      <c r="G15">
        <f>'2_Rangsorolt_OAM'!G15</f>
        <v>100000</v>
      </c>
    </row>
    <row r="16" spans="1:21">
      <c r="A16" t="str">
        <f>'2_Rangsorolt_OAM'!A16</f>
        <v>O15</v>
      </c>
      <c r="B16">
        <f>37-'2_Rangsorolt_OAM'!B16</f>
        <v>28</v>
      </c>
      <c r="C16">
        <f>37-'2_Rangsorolt_OAM'!C16</f>
        <v>26</v>
      </c>
      <c r="D16">
        <f>37-'2_Rangsorolt_OAM'!D16</f>
        <v>28</v>
      </c>
      <c r="E16">
        <f>37-'2_Rangsorolt_OAM'!E16</f>
        <v>24</v>
      </c>
      <c r="F16">
        <f>37-'2_Rangsorolt_OAM'!F16</f>
        <v>23</v>
      </c>
      <c r="G16">
        <f>'2_Rangsorolt_OAM'!G16</f>
        <v>100000</v>
      </c>
    </row>
    <row r="17" spans="1:7">
      <c r="A17" t="str">
        <f>'2_Rangsorolt_OAM'!A17</f>
        <v>O16</v>
      </c>
      <c r="B17">
        <f>37-'2_Rangsorolt_OAM'!B17</f>
        <v>22</v>
      </c>
      <c r="C17">
        <f>37-'2_Rangsorolt_OAM'!C17</f>
        <v>21</v>
      </c>
      <c r="D17">
        <f>37-'2_Rangsorolt_OAM'!D17</f>
        <v>22</v>
      </c>
      <c r="E17">
        <f>37-'2_Rangsorolt_OAM'!E17</f>
        <v>22</v>
      </c>
      <c r="F17">
        <f>37-'2_Rangsorolt_OAM'!F17</f>
        <v>19</v>
      </c>
      <c r="G17">
        <f>'2_Rangsorolt_OAM'!G17</f>
        <v>100000</v>
      </c>
    </row>
    <row r="18" spans="1:7">
      <c r="A18" t="str">
        <f>'2_Rangsorolt_OAM'!A18</f>
        <v>O17</v>
      </c>
      <c r="B18">
        <f>37-'2_Rangsorolt_OAM'!B18</f>
        <v>35</v>
      </c>
      <c r="C18">
        <f>37-'2_Rangsorolt_OAM'!C18</f>
        <v>19</v>
      </c>
      <c r="D18">
        <f>37-'2_Rangsorolt_OAM'!D18</f>
        <v>35</v>
      </c>
      <c r="E18">
        <f>37-'2_Rangsorolt_OAM'!E18</f>
        <v>35</v>
      </c>
      <c r="F18">
        <f>37-'2_Rangsorolt_OAM'!F18</f>
        <v>35</v>
      </c>
      <c r="G18">
        <f>'2_Rangsorolt_OAM'!G18</f>
        <v>100000</v>
      </c>
    </row>
    <row r="19" spans="1:7">
      <c r="A19" t="str">
        <f>'2_Rangsorolt_OAM'!A19</f>
        <v>O18</v>
      </c>
      <c r="B19">
        <f>37-'2_Rangsorolt_OAM'!B19</f>
        <v>18</v>
      </c>
      <c r="C19">
        <f>37-'2_Rangsorolt_OAM'!C19</f>
        <v>15</v>
      </c>
      <c r="D19">
        <f>37-'2_Rangsorolt_OAM'!D19</f>
        <v>18</v>
      </c>
      <c r="E19">
        <f>37-'2_Rangsorolt_OAM'!E19</f>
        <v>16</v>
      </c>
      <c r="F19">
        <f>37-'2_Rangsorolt_OAM'!F19</f>
        <v>15</v>
      </c>
      <c r="G19">
        <f>'2_Rangsorolt_OAM'!G19</f>
        <v>100000</v>
      </c>
    </row>
    <row r="20" spans="1:7">
      <c r="A20" t="str">
        <f>'2_Rangsorolt_OAM'!A20</f>
        <v>O19</v>
      </c>
      <c r="B20">
        <f>37-'2_Rangsorolt_OAM'!B20</f>
        <v>12</v>
      </c>
      <c r="C20">
        <f>37-'2_Rangsorolt_OAM'!C20</f>
        <v>10</v>
      </c>
      <c r="D20">
        <f>37-'2_Rangsorolt_OAM'!D20</f>
        <v>11</v>
      </c>
      <c r="E20">
        <f>37-'2_Rangsorolt_OAM'!E20</f>
        <v>13</v>
      </c>
      <c r="F20">
        <f>37-'2_Rangsorolt_OAM'!F20</f>
        <v>11</v>
      </c>
      <c r="G20">
        <f>'2_Rangsorolt_OAM'!G20</f>
        <v>100000</v>
      </c>
    </row>
    <row r="21" spans="1:7">
      <c r="A21" t="str">
        <f>'2_Rangsorolt_OAM'!A21</f>
        <v>O20</v>
      </c>
      <c r="B21">
        <f>37-'2_Rangsorolt_OAM'!B21</f>
        <v>9</v>
      </c>
      <c r="C21">
        <f>37-'2_Rangsorolt_OAM'!C21</f>
        <v>8</v>
      </c>
      <c r="D21">
        <f>37-'2_Rangsorolt_OAM'!D21</f>
        <v>9</v>
      </c>
      <c r="E21">
        <f>37-'2_Rangsorolt_OAM'!E21</f>
        <v>9</v>
      </c>
      <c r="F21">
        <f>37-'2_Rangsorolt_OAM'!F21</f>
        <v>8</v>
      </c>
      <c r="G21">
        <f>'2_Rangsorolt_OAM'!G21</f>
        <v>100000</v>
      </c>
    </row>
    <row r="22" spans="1:7">
      <c r="A22" t="str">
        <f>'2_Rangsorolt_OAM'!A22</f>
        <v>O21</v>
      </c>
      <c r="B22">
        <f>37-'2_Rangsorolt_OAM'!B22</f>
        <v>5</v>
      </c>
      <c r="C22">
        <f>37-'2_Rangsorolt_OAM'!C22</f>
        <v>4</v>
      </c>
      <c r="D22">
        <f>37-'2_Rangsorolt_OAM'!D22</f>
        <v>4</v>
      </c>
      <c r="E22">
        <f>37-'2_Rangsorolt_OAM'!E22</f>
        <v>6</v>
      </c>
      <c r="F22">
        <f>37-'2_Rangsorolt_OAM'!F22</f>
        <v>4</v>
      </c>
      <c r="G22">
        <f>'2_Rangsorolt_OAM'!G22</f>
        <v>100000</v>
      </c>
    </row>
    <row r="23" spans="1:7">
      <c r="A23" t="str">
        <f>'2_Rangsorolt_OAM'!A23</f>
        <v>O22</v>
      </c>
      <c r="B23">
        <f>37-'2_Rangsorolt_OAM'!B23</f>
        <v>2</v>
      </c>
      <c r="C23">
        <f>37-'2_Rangsorolt_OAM'!C23</f>
        <v>3</v>
      </c>
      <c r="D23">
        <f>37-'2_Rangsorolt_OAM'!D23</f>
        <v>2</v>
      </c>
      <c r="E23">
        <f>37-'2_Rangsorolt_OAM'!E23</f>
        <v>2</v>
      </c>
      <c r="F23">
        <f>37-'2_Rangsorolt_OAM'!F23</f>
        <v>3</v>
      </c>
      <c r="G23">
        <f>'2_Rangsorolt_OAM'!G23</f>
        <v>100000</v>
      </c>
    </row>
    <row r="24" spans="1:7">
      <c r="A24" t="str">
        <f>'2_Rangsorolt_OAM'!A24</f>
        <v>O23</v>
      </c>
      <c r="B24">
        <f>37-'2_Rangsorolt_OAM'!B24</f>
        <v>1</v>
      </c>
      <c r="C24">
        <f>37-'2_Rangsorolt_OAM'!C24</f>
        <v>1</v>
      </c>
      <c r="D24">
        <f>37-'2_Rangsorolt_OAM'!D24</f>
        <v>1</v>
      </c>
      <c r="E24">
        <f>37-'2_Rangsorolt_OAM'!E24</f>
        <v>1</v>
      </c>
      <c r="F24">
        <f>37-'2_Rangsorolt_OAM'!F24</f>
        <v>1</v>
      </c>
      <c r="G24">
        <f>'2_Rangsorolt_OAM'!G24</f>
        <v>100000</v>
      </c>
    </row>
    <row r="25" spans="1:7">
      <c r="A25" t="str">
        <f>'2_Rangsorolt_OAM'!A25</f>
        <v>O24</v>
      </c>
      <c r="B25">
        <f>37-'2_Rangsorolt_OAM'!B25</f>
        <v>6</v>
      </c>
      <c r="C25">
        <f>37-'2_Rangsorolt_OAM'!C25</f>
        <v>6</v>
      </c>
      <c r="D25">
        <f>37-'2_Rangsorolt_OAM'!D25</f>
        <v>6</v>
      </c>
      <c r="E25">
        <f>37-'2_Rangsorolt_OAM'!E25</f>
        <v>4</v>
      </c>
      <c r="F25">
        <f>37-'2_Rangsorolt_OAM'!F25</f>
        <v>5</v>
      </c>
      <c r="G25">
        <f>'2_Rangsorolt_OAM'!G25</f>
        <v>100000</v>
      </c>
    </row>
    <row r="26" spans="1:7">
      <c r="A26" t="str">
        <f>'2_Rangsorolt_OAM'!A26</f>
        <v>O25</v>
      </c>
      <c r="B26">
        <f>37-'2_Rangsorolt_OAM'!B26</f>
        <v>7</v>
      </c>
      <c r="C26">
        <f>37-'2_Rangsorolt_OAM'!C26</f>
        <v>36</v>
      </c>
      <c r="D26">
        <f>37-'2_Rangsorolt_OAM'!D26</f>
        <v>7</v>
      </c>
      <c r="E26">
        <f>37-'2_Rangsorolt_OAM'!E26</f>
        <v>7</v>
      </c>
      <c r="F26">
        <f>37-'2_Rangsorolt_OAM'!F26</f>
        <v>7</v>
      </c>
      <c r="G26">
        <f>'2_Rangsorolt_OAM'!G26</f>
        <v>100000</v>
      </c>
    </row>
    <row r="27" spans="1:7">
      <c r="A27" t="str">
        <f>'2_Rangsorolt_OAM'!A27</f>
        <v>O26</v>
      </c>
      <c r="B27">
        <f>37-'2_Rangsorolt_OAM'!B27</f>
        <v>10</v>
      </c>
      <c r="C27">
        <f>37-'2_Rangsorolt_OAM'!C27</f>
        <v>9</v>
      </c>
      <c r="D27">
        <f>37-'2_Rangsorolt_OAM'!D27</f>
        <v>10</v>
      </c>
      <c r="E27">
        <f>37-'2_Rangsorolt_OAM'!E27</f>
        <v>9</v>
      </c>
      <c r="F27">
        <f>37-'2_Rangsorolt_OAM'!F27</f>
        <v>10</v>
      </c>
      <c r="G27">
        <f>'2_Rangsorolt_OAM'!G27</f>
        <v>100000</v>
      </c>
    </row>
    <row r="28" spans="1:7">
      <c r="A28" t="str">
        <f>'2_Rangsorolt_OAM'!A28</f>
        <v>O27</v>
      </c>
      <c r="B28">
        <f>37-'2_Rangsorolt_OAM'!B28</f>
        <v>14</v>
      </c>
      <c r="C28">
        <f>37-'2_Rangsorolt_OAM'!C28</f>
        <v>11</v>
      </c>
      <c r="D28">
        <f>37-'2_Rangsorolt_OAM'!D28</f>
        <v>13</v>
      </c>
      <c r="E28">
        <f>37-'2_Rangsorolt_OAM'!E28</f>
        <v>12</v>
      </c>
      <c r="F28">
        <f>37-'2_Rangsorolt_OAM'!F28</f>
        <v>13</v>
      </c>
      <c r="G28">
        <f>'2_Rangsorolt_OAM'!G28</f>
        <v>100000</v>
      </c>
    </row>
    <row r="29" spans="1:7">
      <c r="A29" t="str">
        <f>'2_Rangsorolt_OAM'!A29</f>
        <v>O28</v>
      </c>
      <c r="B29">
        <f>37-'2_Rangsorolt_OAM'!B29</f>
        <v>18</v>
      </c>
      <c r="C29">
        <f>37-'2_Rangsorolt_OAM'!C29</f>
        <v>14</v>
      </c>
      <c r="D29">
        <f>37-'2_Rangsorolt_OAM'!D29</f>
        <v>17</v>
      </c>
      <c r="E29">
        <f>37-'2_Rangsorolt_OAM'!E29</f>
        <v>16</v>
      </c>
      <c r="F29">
        <f>37-'2_Rangsorolt_OAM'!F29</f>
        <v>17</v>
      </c>
      <c r="G29">
        <f>'2_Rangsorolt_OAM'!G29</f>
        <v>100000</v>
      </c>
    </row>
    <row r="30" spans="1:7">
      <c r="A30" t="str">
        <f>'2_Rangsorolt_OAM'!A30</f>
        <v>O29</v>
      </c>
      <c r="B30">
        <f>37-'2_Rangsorolt_OAM'!B30</f>
        <v>21</v>
      </c>
      <c r="C30">
        <f>37-'2_Rangsorolt_OAM'!C30</f>
        <v>21</v>
      </c>
      <c r="D30">
        <f>37-'2_Rangsorolt_OAM'!D30</f>
        <v>20</v>
      </c>
      <c r="E30">
        <f>37-'2_Rangsorolt_OAM'!E30</f>
        <v>19</v>
      </c>
      <c r="F30">
        <f>37-'2_Rangsorolt_OAM'!F30</f>
        <v>22</v>
      </c>
      <c r="G30">
        <f>'2_Rangsorolt_OAM'!G30</f>
        <v>100000</v>
      </c>
    </row>
    <row r="31" spans="1:7">
      <c r="A31" t="str">
        <f>'2_Rangsorolt_OAM'!A31</f>
        <v>O30</v>
      </c>
      <c r="B31">
        <f>37-'2_Rangsorolt_OAM'!B31</f>
        <v>23</v>
      </c>
      <c r="C31">
        <f>37-'2_Rangsorolt_OAM'!C31</f>
        <v>24</v>
      </c>
      <c r="D31">
        <f>37-'2_Rangsorolt_OAM'!D31</f>
        <v>23</v>
      </c>
      <c r="E31">
        <f>37-'2_Rangsorolt_OAM'!E31</f>
        <v>24</v>
      </c>
      <c r="F31">
        <f>37-'2_Rangsorolt_OAM'!F31</f>
        <v>25</v>
      </c>
      <c r="G31">
        <f>'2_Rangsorolt_OAM'!G31</f>
        <v>100000</v>
      </c>
    </row>
    <row r="32" spans="1:7">
      <c r="A32" t="str">
        <f>'2_Rangsorolt_OAM'!A32</f>
        <v>O31</v>
      </c>
      <c r="B32">
        <f>37-'2_Rangsorolt_OAM'!B32</f>
        <v>26</v>
      </c>
      <c r="C32">
        <f>37-'2_Rangsorolt_OAM'!C32</f>
        <v>28</v>
      </c>
      <c r="D32">
        <f>37-'2_Rangsorolt_OAM'!D32</f>
        <v>25</v>
      </c>
      <c r="E32">
        <f>37-'2_Rangsorolt_OAM'!E32</f>
        <v>27</v>
      </c>
      <c r="F32">
        <f>37-'2_Rangsorolt_OAM'!F32</f>
        <v>30</v>
      </c>
      <c r="G32">
        <f>'2_Rangsorolt_OAM'!G32</f>
        <v>100000</v>
      </c>
    </row>
    <row r="33" spans="1:7">
      <c r="A33" t="str">
        <f>'2_Rangsorolt_OAM'!A33</f>
        <v>O32</v>
      </c>
      <c r="B33">
        <f>37-'2_Rangsorolt_OAM'!B33</f>
        <v>36</v>
      </c>
      <c r="C33">
        <f>37-'2_Rangsorolt_OAM'!C33</f>
        <v>17</v>
      </c>
      <c r="D33">
        <f>37-'2_Rangsorolt_OAM'!D33</f>
        <v>36</v>
      </c>
      <c r="E33">
        <f>37-'2_Rangsorolt_OAM'!E33</f>
        <v>36</v>
      </c>
      <c r="F33">
        <f>37-'2_Rangsorolt_OAM'!F33</f>
        <v>36</v>
      </c>
      <c r="G33">
        <f>'2_Rangsorolt_OAM'!G33</f>
        <v>100000</v>
      </c>
    </row>
    <row r="34" spans="1:7">
      <c r="A34" t="str">
        <f>'2_Rangsorolt_OAM'!A34</f>
        <v>O33</v>
      </c>
      <c r="B34">
        <f>37-'2_Rangsorolt_OAM'!B34</f>
        <v>27</v>
      </c>
      <c r="C34">
        <f>37-'2_Rangsorolt_OAM'!C34</f>
        <v>27</v>
      </c>
      <c r="D34">
        <f>37-'2_Rangsorolt_OAM'!D34</f>
        <v>27</v>
      </c>
      <c r="E34">
        <f>37-'2_Rangsorolt_OAM'!E34</f>
        <v>30</v>
      </c>
      <c r="F34">
        <f>37-'2_Rangsorolt_OAM'!F34</f>
        <v>28</v>
      </c>
      <c r="G34">
        <f>'2_Rangsorolt_OAM'!G34</f>
        <v>100000</v>
      </c>
    </row>
    <row r="35" spans="1:7">
      <c r="A35" t="str">
        <f>'2_Rangsorolt_OAM'!A35</f>
        <v>O34</v>
      </c>
      <c r="B35">
        <f>37-'2_Rangsorolt_OAM'!B35</f>
        <v>21</v>
      </c>
      <c r="C35">
        <f>37-'2_Rangsorolt_OAM'!C35</f>
        <v>23</v>
      </c>
      <c r="D35">
        <f>37-'2_Rangsorolt_OAM'!D35</f>
        <v>20</v>
      </c>
      <c r="E35">
        <f>37-'2_Rangsorolt_OAM'!E35</f>
        <v>22</v>
      </c>
      <c r="F35">
        <f>37-'2_Rangsorolt_OAM'!F35</f>
        <v>22</v>
      </c>
      <c r="G35">
        <f>'2_Rangsorolt_OAM'!G35</f>
        <v>100000</v>
      </c>
    </row>
    <row r="36" spans="1:7">
      <c r="A36" t="str">
        <f>'2_Rangsorolt_OAM'!A36</f>
        <v>O35</v>
      </c>
      <c r="B36">
        <f>37-'2_Rangsorolt_OAM'!B36</f>
        <v>15</v>
      </c>
      <c r="C36">
        <f>37-'2_Rangsorolt_OAM'!C36</f>
        <v>16</v>
      </c>
      <c r="D36">
        <f>37-'2_Rangsorolt_OAM'!D36</f>
        <v>14</v>
      </c>
      <c r="E36">
        <f>37-'2_Rangsorolt_OAM'!E36</f>
        <v>18</v>
      </c>
      <c r="F36">
        <f>37-'2_Rangsorolt_OAM'!F36</f>
        <v>17</v>
      </c>
      <c r="G36">
        <f>'2_Rangsorolt_OAM'!G36</f>
        <v>100000</v>
      </c>
    </row>
    <row r="37" spans="1:7">
      <c r="A37" t="str">
        <f>'2_Rangsorolt_OAM'!A37</f>
        <v>O36</v>
      </c>
      <c r="B37">
        <f>37-'2_Rangsorolt_OAM'!B37</f>
        <v>13</v>
      </c>
      <c r="C37">
        <f>37-'2_Rangsorolt_OAM'!C37</f>
        <v>13</v>
      </c>
      <c r="D37">
        <f>37-'2_Rangsorolt_OAM'!D37</f>
        <v>16</v>
      </c>
      <c r="E37">
        <f>37-'2_Rangsorolt_OAM'!E37</f>
        <v>14</v>
      </c>
      <c r="F37">
        <f>37-'2_Rangsorolt_OAM'!F37</f>
        <v>13</v>
      </c>
      <c r="G37">
        <f>'2_Rangsorolt_OAM'!G37</f>
        <v>100000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2F258-5E36-40CC-A63A-0785F7CA0BD5}">
  <dimension ref="A1:U171"/>
  <sheetViews>
    <sheetView workbookViewId="0">
      <selection activeCell="K20" sqref="K20"/>
    </sheetView>
  </sheetViews>
  <sheetFormatPr defaultRowHeight="15"/>
  <sheetData>
    <row r="1" spans="1:21" ht="18.75">
      <c r="A1" s="1"/>
      <c r="U1" s="11"/>
    </row>
    <row r="2" spans="1:21">
      <c r="A2" s="2"/>
      <c r="U2" s="11"/>
    </row>
    <row r="5" spans="1:21" ht="31.5">
      <c r="A5" s="3" t="s">
        <v>36</v>
      </c>
      <c r="B5" s="4">
        <v>3442873</v>
      </c>
      <c r="C5" s="3" t="s">
        <v>37</v>
      </c>
      <c r="D5" s="4">
        <v>36</v>
      </c>
      <c r="E5" s="3" t="s">
        <v>38</v>
      </c>
      <c r="F5" s="4">
        <v>5</v>
      </c>
      <c r="G5" s="3" t="s">
        <v>39</v>
      </c>
      <c r="H5" s="4">
        <v>36</v>
      </c>
      <c r="I5" s="3" t="s">
        <v>40</v>
      </c>
      <c r="J5" s="4">
        <v>0</v>
      </c>
      <c r="K5" s="3" t="s">
        <v>41</v>
      </c>
      <c r="L5" s="4" t="s">
        <v>614</v>
      </c>
    </row>
    <row r="6" spans="1:21" ht="19.5" thickBot="1">
      <c r="A6" s="1"/>
    </row>
    <row r="7" spans="1:21" ht="15.75" thickBot="1">
      <c r="A7" s="5" t="s">
        <v>42</v>
      </c>
      <c r="B7" s="5" t="s">
        <v>43</v>
      </c>
      <c r="C7" s="5" t="s">
        <v>44</v>
      </c>
      <c r="D7" s="5" t="s">
        <v>45</v>
      </c>
      <c r="E7" s="5" t="s">
        <v>46</v>
      </c>
      <c r="F7" s="5" t="s">
        <v>47</v>
      </c>
      <c r="G7" s="5" t="s">
        <v>48</v>
      </c>
    </row>
    <row r="8" spans="1:21" ht="15.75" thickBot="1">
      <c r="A8" s="5" t="s">
        <v>0</v>
      </c>
      <c r="B8" s="6">
        <v>3</v>
      </c>
      <c r="C8" s="6">
        <v>2</v>
      </c>
      <c r="D8" s="6">
        <v>3</v>
      </c>
      <c r="E8" s="6">
        <v>3</v>
      </c>
      <c r="F8" s="6">
        <v>3</v>
      </c>
      <c r="G8" s="6">
        <v>100000</v>
      </c>
    </row>
    <row r="9" spans="1:21" ht="15.75" thickBot="1">
      <c r="A9" s="5" t="s">
        <v>1</v>
      </c>
      <c r="B9" s="6">
        <v>4</v>
      </c>
      <c r="C9" s="6">
        <v>5</v>
      </c>
      <c r="D9" s="6">
        <v>5</v>
      </c>
      <c r="E9" s="6">
        <v>5</v>
      </c>
      <c r="F9" s="6">
        <v>6</v>
      </c>
      <c r="G9" s="6">
        <v>100000</v>
      </c>
    </row>
    <row r="10" spans="1:21" ht="15.75" thickBot="1">
      <c r="A10" s="5" t="s">
        <v>2</v>
      </c>
      <c r="B10" s="6">
        <v>8</v>
      </c>
      <c r="C10" s="6">
        <v>7</v>
      </c>
      <c r="D10" s="6">
        <v>8</v>
      </c>
      <c r="E10" s="6">
        <v>10</v>
      </c>
      <c r="F10" s="6">
        <v>9</v>
      </c>
      <c r="G10" s="6">
        <v>100000</v>
      </c>
    </row>
    <row r="11" spans="1:21" ht="15.75" thickBot="1">
      <c r="A11" s="5" t="s">
        <v>3</v>
      </c>
      <c r="B11" s="6">
        <v>11</v>
      </c>
      <c r="C11" s="6">
        <v>12</v>
      </c>
      <c r="D11" s="6">
        <v>12</v>
      </c>
      <c r="E11" s="6">
        <v>11</v>
      </c>
      <c r="F11" s="6">
        <v>14</v>
      </c>
      <c r="G11" s="6">
        <v>100000</v>
      </c>
    </row>
    <row r="12" spans="1:21" ht="15.75" thickBot="1">
      <c r="A12" s="5" t="s">
        <v>4</v>
      </c>
      <c r="B12" s="6">
        <v>16</v>
      </c>
      <c r="C12" s="6">
        <v>18</v>
      </c>
      <c r="D12" s="6">
        <v>15</v>
      </c>
      <c r="E12" s="6">
        <v>17</v>
      </c>
      <c r="F12" s="6">
        <v>18</v>
      </c>
      <c r="G12" s="6">
        <v>100000</v>
      </c>
    </row>
    <row r="13" spans="1:21" ht="15.75" thickBot="1">
      <c r="A13" s="5" t="s">
        <v>5</v>
      </c>
      <c r="B13" s="6">
        <v>19</v>
      </c>
      <c r="C13" s="6">
        <v>22</v>
      </c>
      <c r="D13" s="6">
        <v>21</v>
      </c>
      <c r="E13" s="6">
        <v>20</v>
      </c>
      <c r="F13" s="6">
        <v>22</v>
      </c>
      <c r="G13" s="6">
        <v>100000</v>
      </c>
    </row>
    <row r="14" spans="1:21" ht="15.75" thickBot="1">
      <c r="A14" s="5" t="s">
        <v>6</v>
      </c>
      <c r="B14" s="6">
        <v>24</v>
      </c>
      <c r="C14" s="6">
        <v>25</v>
      </c>
      <c r="D14" s="6">
        <v>24</v>
      </c>
      <c r="E14" s="6">
        <v>25</v>
      </c>
      <c r="F14" s="6">
        <v>25</v>
      </c>
      <c r="G14" s="6">
        <v>100000</v>
      </c>
    </row>
    <row r="15" spans="1:21" ht="15.75" thickBot="1">
      <c r="A15" s="5" t="s">
        <v>7</v>
      </c>
      <c r="B15" s="6">
        <v>25</v>
      </c>
      <c r="C15" s="6">
        <v>29</v>
      </c>
      <c r="D15" s="6">
        <v>26</v>
      </c>
      <c r="E15" s="6">
        <v>26</v>
      </c>
      <c r="F15" s="6">
        <v>30</v>
      </c>
      <c r="G15" s="6">
        <v>100000</v>
      </c>
    </row>
    <row r="16" spans="1:21" ht="15.75" thickBot="1">
      <c r="A16" s="5" t="s">
        <v>8</v>
      </c>
      <c r="B16" s="6">
        <v>31</v>
      </c>
      <c r="C16" s="6">
        <v>32</v>
      </c>
      <c r="D16" s="6">
        <v>31</v>
      </c>
      <c r="E16" s="6">
        <v>31</v>
      </c>
      <c r="F16" s="6">
        <v>32</v>
      </c>
      <c r="G16" s="6">
        <v>100000</v>
      </c>
    </row>
    <row r="17" spans="1:7" ht="15.75" thickBot="1">
      <c r="A17" s="5" t="s">
        <v>9</v>
      </c>
      <c r="B17" s="6">
        <v>32</v>
      </c>
      <c r="C17" s="6">
        <v>34</v>
      </c>
      <c r="D17" s="6">
        <v>32</v>
      </c>
      <c r="E17" s="6">
        <v>33</v>
      </c>
      <c r="F17" s="6">
        <v>33</v>
      </c>
      <c r="G17" s="6">
        <v>100000</v>
      </c>
    </row>
    <row r="18" spans="1:7" ht="15.75" thickBot="1">
      <c r="A18" s="5" t="s">
        <v>10</v>
      </c>
      <c r="B18" s="6">
        <v>34</v>
      </c>
      <c r="C18" s="6">
        <v>35</v>
      </c>
      <c r="D18" s="6">
        <v>34</v>
      </c>
      <c r="E18" s="6">
        <v>34</v>
      </c>
      <c r="F18" s="6">
        <v>34</v>
      </c>
      <c r="G18" s="6">
        <v>100000</v>
      </c>
    </row>
    <row r="19" spans="1:7" ht="15.75" thickBot="1">
      <c r="A19" s="5" t="s">
        <v>11</v>
      </c>
      <c r="B19" s="6">
        <v>33</v>
      </c>
      <c r="C19" s="6">
        <v>33</v>
      </c>
      <c r="D19" s="6">
        <v>33</v>
      </c>
      <c r="E19" s="6">
        <v>32</v>
      </c>
      <c r="F19" s="6">
        <v>31</v>
      </c>
      <c r="G19" s="6">
        <v>100000</v>
      </c>
    </row>
    <row r="20" spans="1:7" ht="15.75" thickBot="1">
      <c r="A20" s="5" t="s">
        <v>12</v>
      </c>
      <c r="B20" s="6">
        <v>30</v>
      </c>
      <c r="C20" s="6">
        <v>31</v>
      </c>
      <c r="D20" s="6">
        <v>30</v>
      </c>
      <c r="E20" s="6">
        <v>29</v>
      </c>
      <c r="F20" s="6">
        <v>27</v>
      </c>
      <c r="G20" s="6">
        <v>100000</v>
      </c>
    </row>
    <row r="21" spans="1:7" ht="15.75" thickBot="1">
      <c r="A21" s="5" t="s">
        <v>13</v>
      </c>
      <c r="B21" s="6">
        <v>30</v>
      </c>
      <c r="C21" s="6">
        <v>31</v>
      </c>
      <c r="D21" s="6">
        <v>30</v>
      </c>
      <c r="E21" s="6">
        <v>29</v>
      </c>
      <c r="F21" s="6">
        <v>27</v>
      </c>
      <c r="G21" s="6">
        <v>100000</v>
      </c>
    </row>
    <row r="22" spans="1:7" ht="15.75" thickBot="1">
      <c r="A22" s="5" t="s">
        <v>14</v>
      </c>
      <c r="B22" s="6">
        <v>28</v>
      </c>
      <c r="C22" s="6">
        <v>26</v>
      </c>
      <c r="D22" s="6">
        <v>28</v>
      </c>
      <c r="E22" s="6">
        <v>24</v>
      </c>
      <c r="F22" s="6">
        <v>23</v>
      </c>
      <c r="G22" s="6">
        <v>100000</v>
      </c>
    </row>
    <row r="23" spans="1:7" ht="15.75" thickBot="1">
      <c r="A23" s="5" t="s">
        <v>15</v>
      </c>
      <c r="B23" s="6">
        <v>22</v>
      </c>
      <c r="C23" s="6">
        <v>21</v>
      </c>
      <c r="D23" s="6">
        <v>22</v>
      </c>
      <c r="E23" s="6">
        <v>22</v>
      </c>
      <c r="F23" s="6">
        <v>19</v>
      </c>
      <c r="G23" s="6">
        <v>100000</v>
      </c>
    </row>
    <row r="24" spans="1:7" ht="15.75" thickBot="1">
      <c r="A24" s="5" t="s">
        <v>16</v>
      </c>
      <c r="B24" s="6">
        <v>35</v>
      </c>
      <c r="C24" s="6">
        <v>19</v>
      </c>
      <c r="D24" s="6">
        <v>35</v>
      </c>
      <c r="E24" s="6">
        <v>35</v>
      </c>
      <c r="F24" s="6">
        <v>35</v>
      </c>
      <c r="G24" s="6">
        <v>100000</v>
      </c>
    </row>
    <row r="25" spans="1:7" ht="15.75" thickBot="1">
      <c r="A25" s="5" t="s">
        <v>17</v>
      </c>
      <c r="B25" s="6">
        <v>18</v>
      </c>
      <c r="C25" s="6">
        <v>15</v>
      </c>
      <c r="D25" s="6">
        <v>18</v>
      </c>
      <c r="E25" s="6">
        <v>16</v>
      </c>
      <c r="F25" s="6">
        <v>15</v>
      </c>
      <c r="G25" s="6">
        <v>100000</v>
      </c>
    </row>
    <row r="26" spans="1:7" ht="15.75" thickBot="1">
      <c r="A26" s="5" t="s">
        <v>18</v>
      </c>
      <c r="B26" s="6">
        <v>12</v>
      </c>
      <c r="C26" s="6">
        <v>10</v>
      </c>
      <c r="D26" s="6">
        <v>11</v>
      </c>
      <c r="E26" s="6">
        <v>13</v>
      </c>
      <c r="F26" s="6">
        <v>11</v>
      </c>
      <c r="G26" s="6">
        <v>100000</v>
      </c>
    </row>
    <row r="27" spans="1:7" ht="15.75" thickBot="1">
      <c r="A27" s="5" t="s">
        <v>19</v>
      </c>
      <c r="B27" s="6">
        <v>9</v>
      </c>
      <c r="C27" s="6">
        <v>8</v>
      </c>
      <c r="D27" s="6">
        <v>9</v>
      </c>
      <c r="E27" s="6">
        <v>9</v>
      </c>
      <c r="F27" s="6">
        <v>8</v>
      </c>
      <c r="G27" s="6">
        <v>100000</v>
      </c>
    </row>
    <row r="28" spans="1:7" ht="15.75" thickBot="1">
      <c r="A28" s="5" t="s">
        <v>20</v>
      </c>
      <c r="B28" s="6">
        <v>5</v>
      </c>
      <c r="C28" s="6">
        <v>4</v>
      </c>
      <c r="D28" s="6">
        <v>4</v>
      </c>
      <c r="E28" s="6">
        <v>6</v>
      </c>
      <c r="F28" s="6">
        <v>4</v>
      </c>
      <c r="G28" s="6">
        <v>100000</v>
      </c>
    </row>
    <row r="29" spans="1:7" ht="15.75" thickBot="1">
      <c r="A29" s="5" t="s">
        <v>21</v>
      </c>
      <c r="B29" s="6">
        <v>2</v>
      </c>
      <c r="C29" s="6">
        <v>3</v>
      </c>
      <c r="D29" s="6">
        <v>2</v>
      </c>
      <c r="E29" s="6">
        <v>2</v>
      </c>
      <c r="F29" s="6">
        <v>3</v>
      </c>
      <c r="G29" s="6">
        <v>100000</v>
      </c>
    </row>
    <row r="30" spans="1:7" ht="15.75" thickBot="1">
      <c r="A30" s="5" t="s">
        <v>22</v>
      </c>
      <c r="B30" s="6">
        <v>1</v>
      </c>
      <c r="C30" s="6">
        <v>1</v>
      </c>
      <c r="D30" s="6">
        <v>1</v>
      </c>
      <c r="E30" s="6">
        <v>1</v>
      </c>
      <c r="F30" s="6">
        <v>1</v>
      </c>
      <c r="G30" s="6">
        <v>100000</v>
      </c>
    </row>
    <row r="31" spans="1:7" ht="15.75" thickBot="1">
      <c r="A31" s="5" t="s">
        <v>23</v>
      </c>
      <c r="B31" s="6">
        <v>6</v>
      </c>
      <c r="C31" s="6">
        <v>6</v>
      </c>
      <c r="D31" s="6">
        <v>6</v>
      </c>
      <c r="E31" s="6">
        <v>4</v>
      </c>
      <c r="F31" s="6">
        <v>5</v>
      </c>
      <c r="G31" s="6">
        <v>100000</v>
      </c>
    </row>
    <row r="32" spans="1:7" ht="15.75" thickBot="1">
      <c r="A32" s="5" t="s">
        <v>24</v>
      </c>
      <c r="B32" s="6">
        <v>7</v>
      </c>
      <c r="C32" s="6">
        <v>36</v>
      </c>
      <c r="D32" s="6">
        <v>7</v>
      </c>
      <c r="E32" s="6">
        <v>7</v>
      </c>
      <c r="F32" s="6">
        <v>7</v>
      </c>
      <c r="G32" s="6">
        <v>100000</v>
      </c>
    </row>
    <row r="33" spans="1:7" ht="15.75" thickBot="1">
      <c r="A33" s="5" t="s">
        <v>25</v>
      </c>
      <c r="B33" s="6">
        <v>10</v>
      </c>
      <c r="C33" s="6">
        <v>9</v>
      </c>
      <c r="D33" s="6">
        <v>10</v>
      </c>
      <c r="E33" s="6">
        <v>9</v>
      </c>
      <c r="F33" s="6">
        <v>10</v>
      </c>
      <c r="G33" s="6">
        <v>100000</v>
      </c>
    </row>
    <row r="34" spans="1:7" ht="15.75" thickBot="1">
      <c r="A34" s="5" t="s">
        <v>26</v>
      </c>
      <c r="B34" s="6">
        <v>14</v>
      </c>
      <c r="C34" s="6">
        <v>11</v>
      </c>
      <c r="D34" s="6">
        <v>13</v>
      </c>
      <c r="E34" s="6">
        <v>12</v>
      </c>
      <c r="F34" s="6">
        <v>13</v>
      </c>
      <c r="G34" s="6">
        <v>100000</v>
      </c>
    </row>
    <row r="35" spans="1:7" ht="15.75" thickBot="1">
      <c r="A35" s="5" t="s">
        <v>27</v>
      </c>
      <c r="B35" s="6">
        <v>18</v>
      </c>
      <c r="C35" s="6">
        <v>14</v>
      </c>
      <c r="D35" s="6">
        <v>17</v>
      </c>
      <c r="E35" s="6">
        <v>16</v>
      </c>
      <c r="F35" s="6">
        <v>17</v>
      </c>
      <c r="G35" s="6">
        <v>100000</v>
      </c>
    </row>
    <row r="36" spans="1:7" ht="15.75" thickBot="1">
      <c r="A36" s="5" t="s">
        <v>28</v>
      </c>
      <c r="B36" s="6">
        <v>21</v>
      </c>
      <c r="C36" s="6">
        <v>21</v>
      </c>
      <c r="D36" s="6">
        <v>20</v>
      </c>
      <c r="E36" s="6">
        <v>19</v>
      </c>
      <c r="F36" s="6">
        <v>22</v>
      </c>
      <c r="G36" s="6">
        <v>100000</v>
      </c>
    </row>
    <row r="37" spans="1:7" ht="15.75" thickBot="1">
      <c r="A37" s="5" t="s">
        <v>29</v>
      </c>
      <c r="B37" s="6">
        <v>23</v>
      </c>
      <c r="C37" s="6">
        <v>24</v>
      </c>
      <c r="D37" s="6">
        <v>23</v>
      </c>
      <c r="E37" s="6">
        <v>24</v>
      </c>
      <c r="F37" s="6">
        <v>25</v>
      </c>
      <c r="G37" s="6">
        <v>100000</v>
      </c>
    </row>
    <row r="38" spans="1:7" ht="15.75" thickBot="1">
      <c r="A38" s="5" t="s">
        <v>30</v>
      </c>
      <c r="B38" s="6">
        <v>26</v>
      </c>
      <c r="C38" s="6">
        <v>28</v>
      </c>
      <c r="D38" s="6">
        <v>25</v>
      </c>
      <c r="E38" s="6">
        <v>27</v>
      </c>
      <c r="F38" s="6">
        <v>30</v>
      </c>
      <c r="G38" s="6">
        <v>100000</v>
      </c>
    </row>
    <row r="39" spans="1:7" ht="15.75" thickBot="1">
      <c r="A39" s="5" t="s">
        <v>31</v>
      </c>
      <c r="B39" s="6">
        <v>36</v>
      </c>
      <c r="C39" s="6">
        <v>17</v>
      </c>
      <c r="D39" s="6">
        <v>36</v>
      </c>
      <c r="E39" s="6">
        <v>36</v>
      </c>
      <c r="F39" s="6">
        <v>36</v>
      </c>
      <c r="G39" s="6">
        <v>100000</v>
      </c>
    </row>
    <row r="40" spans="1:7" ht="15.75" thickBot="1">
      <c r="A40" s="5" t="s">
        <v>32</v>
      </c>
      <c r="B40" s="6">
        <v>27</v>
      </c>
      <c r="C40" s="6">
        <v>27</v>
      </c>
      <c r="D40" s="6">
        <v>27</v>
      </c>
      <c r="E40" s="6">
        <v>30</v>
      </c>
      <c r="F40" s="6">
        <v>28</v>
      </c>
      <c r="G40" s="6">
        <v>100000</v>
      </c>
    </row>
    <row r="41" spans="1:7" ht="15.75" thickBot="1">
      <c r="A41" s="5" t="s">
        <v>33</v>
      </c>
      <c r="B41" s="6">
        <v>21</v>
      </c>
      <c r="C41" s="6">
        <v>23</v>
      </c>
      <c r="D41" s="6">
        <v>20</v>
      </c>
      <c r="E41" s="6">
        <v>22</v>
      </c>
      <c r="F41" s="6">
        <v>22</v>
      </c>
      <c r="G41" s="6">
        <v>100000</v>
      </c>
    </row>
    <row r="42" spans="1:7" ht="15.75" thickBot="1">
      <c r="A42" s="5" t="s">
        <v>34</v>
      </c>
      <c r="B42" s="6">
        <v>15</v>
      </c>
      <c r="C42" s="6">
        <v>16</v>
      </c>
      <c r="D42" s="6">
        <v>14</v>
      </c>
      <c r="E42" s="6">
        <v>18</v>
      </c>
      <c r="F42" s="6">
        <v>17</v>
      </c>
      <c r="G42" s="6">
        <v>100000</v>
      </c>
    </row>
    <row r="43" spans="1:7" ht="15.75" thickBot="1">
      <c r="A43" s="5" t="s">
        <v>35</v>
      </c>
      <c r="B43" s="6">
        <v>13</v>
      </c>
      <c r="C43" s="6">
        <v>13</v>
      </c>
      <c r="D43" s="6">
        <v>16</v>
      </c>
      <c r="E43" s="6">
        <v>14</v>
      </c>
      <c r="F43" s="6">
        <v>13</v>
      </c>
      <c r="G43" s="6">
        <v>100000</v>
      </c>
    </row>
    <row r="44" spans="1:7" ht="19.5" thickBot="1">
      <c r="A44" s="1"/>
    </row>
    <row r="45" spans="1:7" ht="15.75" thickBot="1">
      <c r="A45" s="5" t="s">
        <v>49</v>
      </c>
      <c r="B45" s="5" t="s">
        <v>43</v>
      </c>
      <c r="C45" s="5" t="s">
        <v>44</v>
      </c>
      <c r="D45" s="5" t="s">
        <v>45</v>
      </c>
      <c r="E45" s="5" t="s">
        <v>46</v>
      </c>
      <c r="F45" s="5" t="s">
        <v>47</v>
      </c>
    </row>
    <row r="46" spans="1:7" ht="42.75" thickBot="1">
      <c r="A46" s="5" t="s">
        <v>50</v>
      </c>
      <c r="B46" s="6" t="s">
        <v>51</v>
      </c>
      <c r="C46" s="6" t="s">
        <v>615</v>
      </c>
      <c r="D46" s="6" t="s">
        <v>51</v>
      </c>
      <c r="E46" s="6" t="s">
        <v>51</v>
      </c>
      <c r="F46" s="6" t="s">
        <v>616</v>
      </c>
    </row>
    <row r="47" spans="1:7" ht="42.75" thickBot="1">
      <c r="A47" s="5" t="s">
        <v>52</v>
      </c>
      <c r="B47" s="6" t="s">
        <v>53</v>
      </c>
      <c r="C47" s="6" t="s">
        <v>617</v>
      </c>
      <c r="D47" s="6" t="s">
        <v>53</v>
      </c>
      <c r="E47" s="6" t="s">
        <v>53</v>
      </c>
      <c r="F47" s="6" t="s">
        <v>618</v>
      </c>
    </row>
    <row r="48" spans="1:7" ht="42.75" thickBot="1">
      <c r="A48" s="5" t="s">
        <v>54</v>
      </c>
      <c r="B48" s="6" t="s">
        <v>55</v>
      </c>
      <c r="C48" s="6" t="s">
        <v>619</v>
      </c>
      <c r="D48" s="6" t="s">
        <v>55</v>
      </c>
      <c r="E48" s="6" t="s">
        <v>55</v>
      </c>
      <c r="F48" s="6" t="s">
        <v>620</v>
      </c>
    </row>
    <row r="49" spans="1:6" ht="42.75" thickBot="1">
      <c r="A49" s="5" t="s">
        <v>56</v>
      </c>
      <c r="B49" s="6" t="s">
        <v>57</v>
      </c>
      <c r="C49" s="6" t="s">
        <v>621</v>
      </c>
      <c r="D49" s="6" t="s">
        <v>57</v>
      </c>
      <c r="E49" s="6" t="s">
        <v>57</v>
      </c>
      <c r="F49" s="6" t="s">
        <v>622</v>
      </c>
    </row>
    <row r="50" spans="1:6" ht="42.75" thickBot="1">
      <c r="A50" s="5" t="s">
        <v>58</v>
      </c>
      <c r="B50" s="6" t="s">
        <v>59</v>
      </c>
      <c r="C50" s="6" t="s">
        <v>623</v>
      </c>
      <c r="D50" s="6" t="s">
        <v>59</v>
      </c>
      <c r="E50" s="6" t="s">
        <v>59</v>
      </c>
      <c r="F50" s="6" t="s">
        <v>624</v>
      </c>
    </row>
    <row r="51" spans="1:6" ht="42.75" thickBot="1">
      <c r="A51" s="5" t="s">
        <v>60</v>
      </c>
      <c r="B51" s="6" t="s">
        <v>61</v>
      </c>
      <c r="C51" s="6" t="s">
        <v>625</v>
      </c>
      <c r="D51" s="6" t="s">
        <v>61</v>
      </c>
      <c r="E51" s="6" t="s">
        <v>61</v>
      </c>
      <c r="F51" s="6" t="s">
        <v>626</v>
      </c>
    </row>
    <row r="52" spans="1:6" ht="42.75" thickBot="1">
      <c r="A52" s="5" t="s">
        <v>62</v>
      </c>
      <c r="B52" s="6" t="s">
        <v>63</v>
      </c>
      <c r="C52" s="6" t="s">
        <v>627</v>
      </c>
      <c r="D52" s="6" t="s">
        <v>63</v>
      </c>
      <c r="E52" s="6" t="s">
        <v>63</v>
      </c>
      <c r="F52" s="6" t="s">
        <v>628</v>
      </c>
    </row>
    <row r="53" spans="1:6" ht="42.75" thickBot="1">
      <c r="A53" s="5" t="s">
        <v>64</v>
      </c>
      <c r="B53" s="6" t="s">
        <v>65</v>
      </c>
      <c r="C53" s="6" t="s">
        <v>629</v>
      </c>
      <c r="D53" s="6" t="s">
        <v>65</v>
      </c>
      <c r="E53" s="6" t="s">
        <v>65</v>
      </c>
      <c r="F53" s="6" t="s">
        <v>630</v>
      </c>
    </row>
    <row r="54" spans="1:6" ht="42.75" thickBot="1">
      <c r="A54" s="5" t="s">
        <v>66</v>
      </c>
      <c r="B54" s="6" t="s">
        <v>67</v>
      </c>
      <c r="C54" s="6" t="s">
        <v>631</v>
      </c>
      <c r="D54" s="6" t="s">
        <v>67</v>
      </c>
      <c r="E54" s="6" t="s">
        <v>67</v>
      </c>
      <c r="F54" s="6" t="s">
        <v>632</v>
      </c>
    </row>
    <row r="55" spans="1:6" ht="42.75" thickBot="1">
      <c r="A55" s="5" t="s">
        <v>68</v>
      </c>
      <c r="B55" s="6" t="s">
        <v>69</v>
      </c>
      <c r="C55" s="6" t="s">
        <v>633</v>
      </c>
      <c r="D55" s="6" t="s">
        <v>69</v>
      </c>
      <c r="E55" s="6" t="s">
        <v>69</v>
      </c>
      <c r="F55" s="6" t="s">
        <v>634</v>
      </c>
    </row>
    <row r="56" spans="1:6" ht="42.75" thickBot="1">
      <c r="A56" s="5" t="s">
        <v>70</v>
      </c>
      <c r="B56" s="6" t="s">
        <v>71</v>
      </c>
      <c r="C56" s="6" t="s">
        <v>635</v>
      </c>
      <c r="D56" s="6" t="s">
        <v>71</v>
      </c>
      <c r="E56" s="6" t="s">
        <v>71</v>
      </c>
      <c r="F56" s="6" t="s">
        <v>636</v>
      </c>
    </row>
    <row r="57" spans="1:6" ht="42.75" thickBot="1">
      <c r="A57" s="5" t="s">
        <v>72</v>
      </c>
      <c r="B57" s="6" t="s">
        <v>73</v>
      </c>
      <c r="C57" s="6" t="s">
        <v>637</v>
      </c>
      <c r="D57" s="6" t="s">
        <v>73</v>
      </c>
      <c r="E57" s="6" t="s">
        <v>73</v>
      </c>
      <c r="F57" s="6" t="s">
        <v>638</v>
      </c>
    </row>
    <row r="58" spans="1:6" ht="42.75" thickBot="1">
      <c r="A58" s="5" t="s">
        <v>74</v>
      </c>
      <c r="B58" s="6" t="s">
        <v>75</v>
      </c>
      <c r="C58" s="6" t="s">
        <v>639</v>
      </c>
      <c r="D58" s="6" t="s">
        <v>75</v>
      </c>
      <c r="E58" s="6" t="s">
        <v>75</v>
      </c>
      <c r="F58" s="6" t="s">
        <v>640</v>
      </c>
    </row>
    <row r="59" spans="1:6" ht="42.75" thickBot="1">
      <c r="A59" s="5" t="s">
        <v>76</v>
      </c>
      <c r="B59" s="6" t="s">
        <v>77</v>
      </c>
      <c r="C59" s="6" t="s">
        <v>641</v>
      </c>
      <c r="D59" s="6" t="s">
        <v>77</v>
      </c>
      <c r="E59" s="6" t="s">
        <v>77</v>
      </c>
      <c r="F59" s="6" t="s">
        <v>642</v>
      </c>
    </row>
    <row r="60" spans="1:6" ht="42.75" thickBot="1">
      <c r="A60" s="5" t="s">
        <v>78</v>
      </c>
      <c r="B60" s="6" t="s">
        <v>79</v>
      </c>
      <c r="C60" s="6" t="s">
        <v>643</v>
      </c>
      <c r="D60" s="6" t="s">
        <v>79</v>
      </c>
      <c r="E60" s="6" t="s">
        <v>79</v>
      </c>
      <c r="F60" s="6" t="s">
        <v>644</v>
      </c>
    </row>
    <row r="61" spans="1:6" ht="42.75" thickBot="1">
      <c r="A61" s="5" t="s">
        <v>80</v>
      </c>
      <c r="B61" s="6" t="s">
        <v>81</v>
      </c>
      <c r="C61" s="6" t="s">
        <v>645</v>
      </c>
      <c r="D61" s="6" t="s">
        <v>81</v>
      </c>
      <c r="E61" s="6" t="s">
        <v>81</v>
      </c>
      <c r="F61" s="6" t="s">
        <v>646</v>
      </c>
    </row>
    <row r="62" spans="1:6" ht="42.75" thickBot="1">
      <c r="A62" s="5" t="s">
        <v>82</v>
      </c>
      <c r="B62" s="6" t="s">
        <v>83</v>
      </c>
      <c r="C62" s="6" t="s">
        <v>647</v>
      </c>
      <c r="D62" s="6" t="s">
        <v>83</v>
      </c>
      <c r="E62" s="6" t="s">
        <v>83</v>
      </c>
      <c r="F62" s="6" t="s">
        <v>648</v>
      </c>
    </row>
    <row r="63" spans="1:6" ht="42.75" thickBot="1">
      <c r="A63" s="5" t="s">
        <v>84</v>
      </c>
      <c r="B63" s="6" t="s">
        <v>85</v>
      </c>
      <c r="C63" s="6" t="s">
        <v>649</v>
      </c>
      <c r="D63" s="6" t="s">
        <v>85</v>
      </c>
      <c r="E63" s="6" t="s">
        <v>85</v>
      </c>
      <c r="F63" s="6" t="s">
        <v>650</v>
      </c>
    </row>
    <row r="64" spans="1:6" ht="42.75" thickBot="1">
      <c r="A64" s="5" t="s">
        <v>86</v>
      </c>
      <c r="B64" s="6" t="s">
        <v>87</v>
      </c>
      <c r="C64" s="6" t="s">
        <v>651</v>
      </c>
      <c r="D64" s="6" t="s">
        <v>87</v>
      </c>
      <c r="E64" s="6" t="s">
        <v>87</v>
      </c>
      <c r="F64" s="6" t="s">
        <v>652</v>
      </c>
    </row>
    <row r="65" spans="1:6" ht="42.75" thickBot="1">
      <c r="A65" s="5" t="s">
        <v>88</v>
      </c>
      <c r="B65" s="6" t="s">
        <v>89</v>
      </c>
      <c r="C65" s="6" t="s">
        <v>653</v>
      </c>
      <c r="D65" s="6" t="s">
        <v>89</v>
      </c>
      <c r="E65" s="6" t="s">
        <v>89</v>
      </c>
      <c r="F65" s="6" t="s">
        <v>654</v>
      </c>
    </row>
    <row r="66" spans="1:6" ht="42.75" thickBot="1">
      <c r="A66" s="5" t="s">
        <v>90</v>
      </c>
      <c r="B66" s="6" t="s">
        <v>91</v>
      </c>
      <c r="C66" s="6" t="s">
        <v>655</v>
      </c>
      <c r="D66" s="6" t="s">
        <v>91</v>
      </c>
      <c r="E66" s="6" t="s">
        <v>91</v>
      </c>
      <c r="F66" s="6" t="s">
        <v>656</v>
      </c>
    </row>
    <row r="67" spans="1:6" ht="42.75" thickBot="1">
      <c r="A67" s="5" t="s">
        <v>92</v>
      </c>
      <c r="B67" s="6" t="s">
        <v>93</v>
      </c>
      <c r="C67" s="6" t="s">
        <v>657</v>
      </c>
      <c r="D67" s="6" t="s">
        <v>93</v>
      </c>
      <c r="E67" s="6" t="s">
        <v>93</v>
      </c>
      <c r="F67" s="6" t="s">
        <v>658</v>
      </c>
    </row>
    <row r="68" spans="1:6" ht="42.75" thickBot="1">
      <c r="A68" s="5" t="s">
        <v>94</v>
      </c>
      <c r="B68" s="6" t="s">
        <v>95</v>
      </c>
      <c r="C68" s="6" t="s">
        <v>659</v>
      </c>
      <c r="D68" s="6" t="s">
        <v>95</v>
      </c>
      <c r="E68" s="6" t="s">
        <v>95</v>
      </c>
      <c r="F68" s="6" t="s">
        <v>660</v>
      </c>
    </row>
    <row r="69" spans="1:6" ht="42.75" thickBot="1">
      <c r="A69" s="5" t="s">
        <v>96</v>
      </c>
      <c r="B69" s="6" t="s">
        <v>97</v>
      </c>
      <c r="C69" s="6" t="s">
        <v>661</v>
      </c>
      <c r="D69" s="6" t="s">
        <v>97</v>
      </c>
      <c r="E69" s="6" t="s">
        <v>97</v>
      </c>
      <c r="F69" s="6" t="s">
        <v>662</v>
      </c>
    </row>
    <row r="70" spans="1:6" ht="42.75" thickBot="1">
      <c r="A70" s="5" t="s">
        <v>98</v>
      </c>
      <c r="B70" s="6" t="s">
        <v>99</v>
      </c>
      <c r="C70" s="6" t="s">
        <v>663</v>
      </c>
      <c r="D70" s="6" t="s">
        <v>99</v>
      </c>
      <c r="E70" s="6" t="s">
        <v>99</v>
      </c>
      <c r="F70" s="6" t="s">
        <v>664</v>
      </c>
    </row>
    <row r="71" spans="1:6" ht="42.75" thickBot="1">
      <c r="A71" s="5" t="s">
        <v>100</v>
      </c>
      <c r="B71" s="6" t="s">
        <v>101</v>
      </c>
      <c r="C71" s="6" t="s">
        <v>665</v>
      </c>
      <c r="D71" s="6" t="s">
        <v>101</v>
      </c>
      <c r="E71" s="6" t="s">
        <v>101</v>
      </c>
      <c r="F71" s="6" t="s">
        <v>666</v>
      </c>
    </row>
    <row r="72" spans="1:6" ht="42.75" thickBot="1">
      <c r="A72" s="5" t="s">
        <v>102</v>
      </c>
      <c r="B72" s="6" t="s">
        <v>103</v>
      </c>
      <c r="C72" s="6" t="s">
        <v>667</v>
      </c>
      <c r="D72" s="6" t="s">
        <v>103</v>
      </c>
      <c r="E72" s="6" t="s">
        <v>103</v>
      </c>
      <c r="F72" s="6" t="s">
        <v>668</v>
      </c>
    </row>
    <row r="73" spans="1:6" ht="42.75" thickBot="1">
      <c r="A73" s="5" t="s">
        <v>104</v>
      </c>
      <c r="B73" s="6" t="s">
        <v>105</v>
      </c>
      <c r="C73" s="6" t="s">
        <v>669</v>
      </c>
      <c r="D73" s="6" t="s">
        <v>105</v>
      </c>
      <c r="E73" s="6" t="s">
        <v>105</v>
      </c>
      <c r="F73" s="6" t="s">
        <v>670</v>
      </c>
    </row>
    <row r="74" spans="1:6" ht="42.75" thickBot="1">
      <c r="A74" s="5" t="s">
        <v>106</v>
      </c>
      <c r="B74" s="6" t="s">
        <v>107</v>
      </c>
      <c r="C74" s="6" t="s">
        <v>671</v>
      </c>
      <c r="D74" s="6" t="s">
        <v>107</v>
      </c>
      <c r="E74" s="6" t="s">
        <v>107</v>
      </c>
      <c r="F74" s="6" t="s">
        <v>672</v>
      </c>
    </row>
    <row r="75" spans="1:6" ht="42.75" thickBot="1">
      <c r="A75" s="5" t="s">
        <v>108</v>
      </c>
      <c r="B75" s="6" t="s">
        <v>109</v>
      </c>
      <c r="C75" s="6" t="s">
        <v>673</v>
      </c>
      <c r="D75" s="6" t="s">
        <v>109</v>
      </c>
      <c r="E75" s="6" t="s">
        <v>109</v>
      </c>
      <c r="F75" s="6" t="s">
        <v>674</v>
      </c>
    </row>
    <row r="76" spans="1:6" ht="42.75" thickBot="1">
      <c r="A76" s="5" t="s">
        <v>110</v>
      </c>
      <c r="B76" s="6" t="s">
        <v>111</v>
      </c>
      <c r="C76" s="6" t="s">
        <v>675</v>
      </c>
      <c r="D76" s="6" t="s">
        <v>111</v>
      </c>
      <c r="E76" s="6" t="s">
        <v>111</v>
      </c>
      <c r="F76" s="6" t="s">
        <v>676</v>
      </c>
    </row>
    <row r="77" spans="1:6" ht="42.75" thickBot="1">
      <c r="A77" s="5" t="s">
        <v>112</v>
      </c>
      <c r="B77" s="6" t="s">
        <v>113</v>
      </c>
      <c r="C77" s="6" t="s">
        <v>677</v>
      </c>
      <c r="D77" s="6" t="s">
        <v>113</v>
      </c>
      <c r="E77" s="6" t="s">
        <v>113</v>
      </c>
      <c r="F77" s="6" t="s">
        <v>678</v>
      </c>
    </row>
    <row r="78" spans="1:6" ht="42.75" thickBot="1">
      <c r="A78" s="5" t="s">
        <v>114</v>
      </c>
      <c r="B78" s="6" t="s">
        <v>115</v>
      </c>
      <c r="C78" s="6" t="s">
        <v>679</v>
      </c>
      <c r="D78" s="6" t="s">
        <v>115</v>
      </c>
      <c r="E78" s="6" t="s">
        <v>115</v>
      </c>
      <c r="F78" s="6" t="s">
        <v>680</v>
      </c>
    </row>
    <row r="79" spans="1:6" ht="42.75" thickBot="1">
      <c r="A79" s="5" t="s">
        <v>116</v>
      </c>
      <c r="B79" s="6" t="s">
        <v>117</v>
      </c>
      <c r="C79" s="6" t="s">
        <v>681</v>
      </c>
      <c r="D79" s="6" t="s">
        <v>117</v>
      </c>
      <c r="E79" s="6" t="s">
        <v>117</v>
      </c>
      <c r="F79" s="6" t="s">
        <v>682</v>
      </c>
    </row>
    <row r="80" spans="1:6" ht="42.75" thickBot="1">
      <c r="A80" s="5" t="s">
        <v>118</v>
      </c>
      <c r="B80" s="6" t="s">
        <v>119</v>
      </c>
      <c r="C80" s="6" t="s">
        <v>683</v>
      </c>
      <c r="D80" s="6" t="s">
        <v>119</v>
      </c>
      <c r="E80" s="6" t="s">
        <v>119</v>
      </c>
      <c r="F80" s="6" t="s">
        <v>684</v>
      </c>
    </row>
    <row r="81" spans="1:6" ht="42.75" thickBot="1">
      <c r="A81" s="5" t="s">
        <v>120</v>
      </c>
      <c r="B81" s="6" t="s">
        <v>121</v>
      </c>
      <c r="C81" s="6" t="s">
        <v>121</v>
      </c>
      <c r="D81" s="6" t="s">
        <v>121</v>
      </c>
      <c r="E81" s="6" t="s">
        <v>121</v>
      </c>
      <c r="F81" s="6" t="s">
        <v>685</v>
      </c>
    </row>
    <row r="82" spans="1:6" ht="19.5" thickBot="1">
      <c r="A82" s="1"/>
    </row>
    <row r="83" spans="1:6" ht="15.75" thickBot="1">
      <c r="A83" s="5" t="s">
        <v>122</v>
      </c>
      <c r="B83" s="5" t="s">
        <v>43</v>
      </c>
      <c r="C83" s="5" t="s">
        <v>44</v>
      </c>
      <c r="D83" s="5" t="s">
        <v>45</v>
      </c>
      <c r="E83" s="5" t="s">
        <v>46</v>
      </c>
      <c r="F83" s="5" t="s">
        <v>47</v>
      </c>
    </row>
    <row r="84" spans="1:6" ht="15.75" thickBot="1">
      <c r="A84" s="5" t="s">
        <v>50</v>
      </c>
      <c r="B84" s="6">
        <v>35</v>
      </c>
      <c r="C84" s="6">
        <v>88.5</v>
      </c>
      <c r="D84" s="6">
        <v>35</v>
      </c>
      <c r="E84" s="6">
        <v>35</v>
      </c>
      <c r="F84" s="6">
        <v>99896.3</v>
      </c>
    </row>
    <row r="85" spans="1:6" ht="15.75" thickBot="1">
      <c r="A85" s="5" t="s">
        <v>52</v>
      </c>
      <c r="B85" s="6">
        <v>34</v>
      </c>
      <c r="C85" s="6">
        <v>87.5</v>
      </c>
      <c r="D85" s="6">
        <v>34</v>
      </c>
      <c r="E85" s="6">
        <v>34</v>
      </c>
      <c r="F85" s="6">
        <v>99895.3</v>
      </c>
    </row>
    <row r="86" spans="1:6" ht="15.75" thickBot="1">
      <c r="A86" s="5" t="s">
        <v>54</v>
      </c>
      <c r="B86" s="6">
        <v>33</v>
      </c>
      <c r="C86" s="6">
        <v>86.5</v>
      </c>
      <c r="D86" s="6">
        <v>33</v>
      </c>
      <c r="E86" s="6">
        <v>33</v>
      </c>
      <c r="F86" s="6">
        <v>99894.3</v>
      </c>
    </row>
    <row r="87" spans="1:6" ht="15.75" thickBot="1">
      <c r="A87" s="5" t="s">
        <v>56</v>
      </c>
      <c r="B87" s="6">
        <v>32</v>
      </c>
      <c r="C87" s="6">
        <v>85.5</v>
      </c>
      <c r="D87" s="6">
        <v>32</v>
      </c>
      <c r="E87" s="6">
        <v>32</v>
      </c>
      <c r="F87" s="6">
        <v>99893.3</v>
      </c>
    </row>
    <row r="88" spans="1:6" ht="15.75" thickBot="1">
      <c r="A88" s="5" t="s">
        <v>58</v>
      </c>
      <c r="B88" s="6">
        <v>31</v>
      </c>
      <c r="C88" s="6">
        <v>84.5</v>
      </c>
      <c r="D88" s="6">
        <v>31</v>
      </c>
      <c r="E88" s="6">
        <v>31</v>
      </c>
      <c r="F88" s="6">
        <v>99892.3</v>
      </c>
    </row>
    <row r="89" spans="1:6" ht="15.75" thickBot="1">
      <c r="A89" s="5" t="s">
        <v>60</v>
      </c>
      <c r="B89" s="6">
        <v>30</v>
      </c>
      <c r="C89" s="6">
        <v>83.5</v>
      </c>
      <c r="D89" s="6">
        <v>30</v>
      </c>
      <c r="E89" s="6">
        <v>30</v>
      </c>
      <c r="F89" s="6">
        <v>99891.3</v>
      </c>
    </row>
    <row r="90" spans="1:6" ht="15.75" thickBot="1">
      <c r="A90" s="5" t="s">
        <v>62</v>
      </c>
      <c r="B90" s="6">
        <v>29</v>
      </c>
      <c r="C90" s="6">
        <v>82.5</v>
      </c>
      <c r="D90" s="6">
        <v>29</v>
      </c>
      <c r="E90" s="6">
        <v>29</v>
      </c>
      <c r="F90" s="6">
        <v>99890.3</v>
      </c>
    </row>
    <row r="91" spans="1:6" ht="15.75" thickBot="1">
      <c r="A91" s="5" t="s">
        <v>64</v>
      </c>
      <c r="B91" s="6">
        <v>28</v>
      </c>
      <c r="C91" s="6">
        <v>81.5</v>
      </c>
      <c r="D91" s="6">
        <v>28</v>
      </c>
      <c r="E91" s="6">
        <v>28</v>
      </c>
      <c r="F91" s="6">
        <v>99889.3</v>
      </c>
    </row>
    <row r="92" spans="1:6" ht="15.75" thickBot="1">
      <c r="A92" s="5" t="s">
        <v>66</v>
      </c>
      <c r="B92" s="6">
        <v>27</v>
      </c>
      <c r="C92" s="6">
        <v>80.5</v>
      </c>
      <c r="D92" s="6">
        <v>27</v>
      </c>
      <c r="E92" s="6">
        <v>27</v>
      </c>
      <c r="F92" s="6">
        <v>99888.3</v>
      </c>
    </row>
    <row r="93" spans="1:6" ht="15.75" thickBot="1">
      <c r="A93" s="5" t="s">
        <v>68</v>
      </c>
      <c r="B93" s="6">
        <v>26</v>
      </c>
      <c r="C93" s="6">
        <v>79.5</v>
      </c>
      <c r="D93" s="6">
        <v>26</v>
      </c>
      <c r="E93" s="6">
        <v>26</v>
      </c>
      <c r="F93" s="6">
        <v>99887.3</v>
      </c>
    </row>
    <row r="94" spans="1:6" ht="15.75" thickBot="1">
      <c r="A94" s="5" t="s">
        <v>70</v>
      </c>
      <c r="B94" s="6">
        <v>25</v>
      </c>
      <c r="C94" s="6">
        <v>78.5</v>
      </c>
      <c r="D94" s="6">
        <v>25</v>
      </c>
      <c r="E94" s="6">
        <v>25</v>
      </c>
      <c r="F94" s="6">
        <v>99886.3</v>
      </c>
    </row>
    <row r="95" spans="1:6" ht="15.75" thickBot="1">
      <c r="A95" s="5" t="s">
        <v>72</v>
      </c>
      <c r="B95" s="6">
        <v>24</v>
      </c>
      <c r="C95" s="6">
        <v>77.5</v>
      </c>
      <c r="D95" s="6">
        <v>24</v>
      </c>
      <c r="E95" s="6">
        <v>24</v>
      </c>
      <c r="F95" s="6">
        <v>99885.3</v>
      </c>
    </row>
    <row r="96" spans="1:6" ht="15.75" thickBot="1">
      <c r="A96" s="5" t="s">
        <v>74</v>
      </c>
      <c r="B96" s="6">
        <v>23</v>
      </c>
      <c r="C96" s="6">
        <v>76.5</v>
      </c>
      <c r="D96" s="6">
        <v>23</v>
      </c>
      <c r="E96" s="6">
        <v>23</v>
      </c>
      <c r="F96" s="6">
        <v>99884.3</v>
      </c>
    </row>
    <row r="97" spans="1:6" ht="15.75" thickBot="1">
      <c r="A97" s="5" t="s">
        <v>76</v>
      </c>
      <c r="B97" s="6">
        <v>22</v>
      </c>
      <c r="C97" s="6">
        <v>75.5</v>
      </c>
      <c r="D97" s="6">
        <v>22</v>
      </c>
      <c r="E97" s="6">
        <v>22</v>
      </c>
      <c r="F97" s="6">
        <v>99883.3</v>
      </c>
    </row>
    <row r="98" spans="1:6" ht="15.75" thickBot="1">
      <c r="A98" s="5" t="s">
        <v>78</v>
      </c>
      <c r="B98" s="6">
        <v>21</v>
      </c>
      <c r="C98" s="6">
        <v>74.5</v>
      </c>
      <c r="D98" s="6">
        <v>21</v>
      </c>
      <c r="E98" s="6">
        <v>21</v>
      </c>
      <c r="F98" s="6">
        <v>99882.3</v>
      </c>
    </row>
    <row r="99" spans="1:6" ht="15.75" thickBot="1">
      <c r="A99" s="5" t="s">
        <v>80</v>
      </c>
      <c r="B99" s="6">
        <v>20</v>
      </c>
      <c r="C99" s="6">
        <v>73.5</v>
      </c>
      <c r="D99" s="6">
        <v>20</v>
      </c>
      <c r="E99" s="6">
        <v>20</v>
      </c>
      <c r="F99" s="6">
        <v>99881.3</v>
      </c>
    </row>
    <row r="100" spans="1:6" ht="15.75" thickBot="1">
      <c r="A100" s="5" t="s">
        <v>82</v>
      </c>
      <c r="B100" s="6">
        <v>19</v>
      </c>
      <c r="C100" s="6">
        <v>72.5</v>
      </c>
      <c r="D100" s="6">
        <v>19</v>
      </c>
      <c r="E100" s="6">
        <v>19</v>
      </c>
      <c r="F100" s="6">
        <v>99880.3</v>
      </c>
    </row>
    <row r="101" spans="1:6" ht="15.75" thickBot="1">
      <c r="A101" s="5" t="s">
        <v>84</v>
      </c>
      <c r="B101" s="6">
        <v>18</v>
      </c>
      <c r="C101" s="6">
        <v>71.5</v>
      </c>
      <c r="D101" s="6">
        <v>18</v>
      </c>
      <c r="E101" s="6">
        <v>18</v>
      </c>
      <c r="F101" s="6">
        <v>99879.3</v>
      </c>
    </row>
    <row r="102" spans="1:6" ht="15.75" thickBot="1">
      <c r="A102" s="5" t="s">
        <v>86</v>
      </c>
      <c r="B102" s="6">
        <v>17</v>
      </c>
      <c r="C102" s="6">
        <v>70.5</v>
      </c>
      <c r="D102" s="6">
        <v>17</v>
      </c>
      <c r="E102" s="6">
        <v>17</v>
      </c>
      <c r="F102" s="6">
        <v>99878.3</v>
      </c>
    </row>
    <row r="103" spans="1:6" ht="15.75" thickBot="1">
      <c r="A103" s="5" t="s">
        <v>88</v>
      </c>
      <c r="B103" s="6">
        <v>16</v>
      </c>
      <c r="C103" s="6">
        <v>69.5</v>
      </c>
      <c r="D103" s="6">
        <v>16</v>
      </c>
      <c r="E103" s="6">
        <v>16</v>
      </c>
      <c r="F103" s="6">
        <v>99877.3</v>
      </c>
    </row>
    <row r="104" spans="1:6" ht="15.75" thickBot="1">
      <c r="A104" s="5" t="s">
        <v>90</v>
      </c>
      <c r="B104" s="6">
        <v>15</v>
      </c>
      <c r="C104" s="6">
        <v>68.5</v>
      </c>
      <c r="D104" s="6">
        <v>15</v>
      </c>
      <c r="E104" s="6">
        <v>15</v>
      </c>
      <c r="F104" s="6">
        <v>99876.3</v>
      </c>
    </row>
    <row r="105" spans="1:6" ht="15.75" thickBot="1">
      <c r="A105" s="5" t="s">
        <v>92</v>
      </c>
      <c r="B105" s="6">
        <v>14</v>
      </c>
      <c r="C105" s="6">
        <v>67.5</v>
      </c>
      <c r="D105" s="6">
        <v>14</v>
      </c>
      <c r="E105" s="6">
        <v>14</v>
      </c>
      <c r="F105" s="6">
        <v>99875.3</v>
      </c>
    </row>
    <row r="106" spans="1:6" ht="15.75" thickBot="1">
      <c r="A106" s="5" t="s">
        <v>94</v>
      </c>
      <c r="B106" s="6">
        <v>13</v>
      </c>
      <c r="C106" s="6">
        <v>66.5</v>
      </c>
      <c r="D106" s="6">
        <v>13</v>
      </c>
      <c r="E106" s="6">
        <v>13</v>
      </c>
      <c r="F106" s="6">
        <v>99874.3</v>
      </c>
    </row>
    <row r="107" spans="1:6" ht="15.75" thickBot="1">
      <c r="A107" s="5" t="s">
        <v>96</v>
      </c>
      <c r="B107" s="6">
        <v>12</v>
      </c>
      <c r="C107" s="6">
        <v>65.5</v>
      </c>
      <c r="D107" s="6">
        <v>12</v>
      </c>
      <c r="E107" s="6">
        <v>12</v>
      </c>
      <c r="F107" s="6">
        <v>99873.3</v>
      </c>
    </row>
    <row r="108" spans="1:6" ht="15.75" thickBot="1">
      <c r="A108" s="5" t="s">
        <v>98</v>
      </c>
      <c r="B108" s="6">
        <v>11</v>
      </c>
      <c r="C108" s="6">
        <v>64.5</v>
      </c>
      <c r="D108" s="6">
        <v>11</v>
      </c>
      <c r="E108" s="6">
        <v>11</v>
      </c>
      <c r="F108" s="6">
        <v>99872.3</v>
      </c>
    </row>
    <row r="109" spans="1:6" ht="15.75" thickBot="1">
      <c r="A109" s="5" t="s">
        <v>100</v>
      </c>
      <c r="B109" s="6">
        <v>10</v>
      </c>
      <c r="C109" s="6">
        <v>63.5</v>
      </c>
      <c r="D109" s="6">
        <v>10</v>
      </c>
      <c r="E109" s="6">
        <v>10</v>
      </c>
      <c r="F109" s="6">
        <v>99871.3</v>
      </c>
    </row>
    <row r="110" spans="1:6" ht="15.75" thickBot="1">
      <c r="A110" s="5" t="s">
        <v>102</v>
      </c>
      <c r="B110" s="6">
        <v>9</v>
      </c>
      <c r="C110" s="6">
        <v>62.5</v>
      </c>
      <c r="D110" s="6">
        <v>9</v>
      </c>
      <c r="E110" s="6">
        <v>9</v>
      </c>
      <c r="F110" s="6">
        <v>99870.3</v>
      </c>
    </row>
    <row r="111" spans="1:6" ht="15.75" thickBot="1">
      <c r="A111" s="5" t="s">
        <v>104</v>
      </c>
      <c r="B111" s="6">
        <v>8</v>
      </c>
      <c r="C111" s="6">
        <v>61.5</v>
      </c>
      <c r="D111" s="6">
        <v>8</v>
      </c>
      <c r="E111" s="6">
        <v>8</v>
      </c>
      <c r="F111" s="6">
        <v>99869.3</v>
      </c>
    </row>
    <row r="112" spans="1:6" ht="15.75" thickBot="1">
      <c r="A112" s="5" t="s">
        <v>106</v>
      </c>
      <c r="B112" s="6">
        <v>7</v>
      </c>
      <c r="C112" s="6">
        <v>60.5</v>
      </c>
      <c r="D112" s="6">
        <v>7</v>
      </c>
      <c r="E112" s="6">
        <v>7</v>
      </c>
      <c r="F112" s="6">
        <v>99868.3</v>
      </c>
    </row>
    <row r="113" spans="1:10" ht="15.75" thickBot="1">
      <c r="A113" s="5" t="s">
        <v>108</v>
      </c>
      <c r="B113" s="6">
        <v>6</v>
      </c>
      <c r="C113" s="6">
        <v>59.5</v>
      </c>
      <c r="D113" s="6">
        <v>6</v>
      </c>
      <c r="E113" s="6">
        <v>6</v>
      </c>
      <c r="F113" s="6">
        <v>99867.3</v>
      </c>
    </row>
    <row r="114" spans="1:10" ht="15.75" thickBot="1">
      <c r="A114" s="5" t="s">
        <v>110</v>
      </c>
      <c r="B114" s="6">
        <v>5</v>
      </c>
      <c r="C114" s="6">
        <v>58.5</v>
      </c>
      <c r="D114" s="6">
        <v>5</v>
      </c>
      <c r="E114" s="6">
        <v>5</v>
      </c>
      <c r="F114" s="6">
        <v>99866.3</v>
      </c>
    </row>
    <row r="115" spans="1:10" ht="15.75" thickBot="1">
      <c r="A115" s="5" t="s">
        <v>112</v>
      </c>
      <c r="B115" s="6">
        <v>4</v>
      </c>
      <c r="C115" s="6">
        <v>57.5</v>
      </c>
      <c r="D115" s="6">
        <v>4</v>
      </c>
      <c r="E115" s="6">
        <v>4</v>
      </c>
      <c r="F115" s="6">
        <v>99865.3</v>
      </c>
    </row>
    <row r="116" spans="1:10" ht="15.75" thickBot="1">
      <c r="A116" s="5" t="s">
        <v>114</v>
      </c>
      <c r="B116" s="6">
        <v>3</v>
      </c>
      <c r="C116" s="6">
        <v>56.5</v>
      </c>
      <c r="D116" s="6">
        <v>3</v>
      </c>
      <c r="E116" s="6">
        <v>3</v>
      </c>
      <c r="F116" s="6">
        <v>99864.3</v>
      </c>
    </row>
    <row r="117" spans="1:10" ht="15.75" thickBot="1">
      <c r="A117" s="5" t="s">
        <v>116</v>
      </c>
      <c r="B117" s="6">
        <v>2</v>
      </c>
      <c r="C117" s="6">
        <v>55.5</v>
      </c>
      <c r="D117" s="6">
        <v>2</v>
      </c>
      <c r="E117" s="6">
        <v>2</v>
      </c>
      <c r="F117" s="6">
        <v>99863.3</v>
      </c>
    </row>
    <row r="118" spans="1:10" ht="15.75" thickBot="1">
      <c r="A118" s="5" t="s">
        <v>118</v>
      </c>
      <c r="B118" s="6">
        <v>1</v>
      </c>
      <c r="C118" s="6">
        <v>54.5</v>
      </c>
      <c r="D118" s="6">
        <v>1</v>
      </c>
      <c r="E118" s="6">
        <v>1</v>
      </c>
      <c r="F118" s="6">
        <v>99857.3</v>
      </c>
    </row>
    <row r="119" spans="1:10" ht="15.75" thickBot="1">
      <c r="A119" s="5" t="s">
        <v>120</v>
      </c>
      <c r="B119" s="6">
        <v>0</v>
      </c>
      <c r="C119" s="6">
        <v>0</v>
      </c>
      <c r="D119" s="6">
        <v>0</v>
      </c>
      <c r="E119" s="6">
        <v>0</v>
      </c>
      <c r="F119" s="6">
        <v>99856.3</v>
      </c>
    </row>
    <row r="120" spans="1:10" ht="19.5" thickBot="1">
      <c r="A120" s="1"/>
    </row>
    <row r="121" spans="1:10" ht="15.75" thickBot="1">
      <c r="A121" s="5" t="s">
        <v>123</v>
      </c>
      <c r="B121" s="5" t="s">
        <v>43</v>
      </c>
      <c r="C121" s="5" t="s">
        <v>44</v>
      </c>
      <c r="D121" s="5" t="s">
        <v>45</v>
      </c>
      <c r="E121" s="5" t="s">
        <v>46</v>
      </c>
      <c r="F121" s="5" t="s">
        <v>47</v>
      </c>
      <c r="G121" s="5" t="s">
        <v>124</v>
      </c>
      <c r="H121" s="5" t="s">
        <v>125</v>
      </c>
      <c r="I121" s="5" t="s">
        <v>126</v>
      </c>
      <c r="J121" s="5" t="s">
        <v>127</v>
      </c>
    </row>
    <row r="122" spans="1:10" ht="15.75" thickBot="1">
      <c r="A122" s="5" t="s">
        <v>0</v>
      </c>
      <c r="B122" s="6">
        <v>33</v>
      </c>
      <c r="C122" s="6">
        <v>87.5</v>
      </c>
      <c r="D122" s="6">
        <v>33</v>
      </c>
      <c r="E122" s="6">
        <v>33</v>
      </c>
      <c r="F122" s="6">
        <v>99894.3</v>
      </c>
      <c r="G122" s="6">
        <v>100080.9</v>
      </c>
      <c r="H122" s="6">
        <v>100000</v>
      </c>
      <c r="I122" s="6">
        <v>-80.900000000000006</v>
      </c>
      <c r="J122" s="6">
        <v>-0.08</v>
      </c>
    </row>
    <row r="123" spans="1:10" ht="15.75" thickBot="1">
      <c r="A123" s="5" t="s">
        <v>1</v>
      </c>
      <c r="B123" s="6">
        <v>32</v>
      </c>
      <c r="C123" s="6">
        <v>84.5</v>
      </c>
      <c r="D123" s="6">
        <v>31</v>
      </c>
      <c r="E123" s="6">
        <v>31</v>
      </c>
      <c r="F123" s="6">
        <v>99891.3</v>
      </c>
      <c r="G123" s="6">
        <v>100069.9</v>
      </c>
      <c r="H123" s="6">
        <v>100000</v>
      </c>
      <c r="I123" s="6">
        <v>-69.900000000000006</v>
      </c>
      <c r="J123" s="6">
        <v>-7.0000000000000007E-2</v>
      </c>
    </row>
    <row r="124" spans="1:10" ht="15.75" thickBot="1">
      <c r="A124" s="5" t="s">
        <v>2</v>
      </c>
      <c r="B124" s="6">
        <v>28</v>
      </c>
      <c r="C124" s="6">
        <v>82.5</v>
      </c>
      <c r="D124" s="6">
        <v>28</v>
      </c>
      <c r="E124" s="6">
        <v>26</v>
      </c>
      <c r="F124" s="6">
        <v>99888.3</v>
      </c>
      <c r="G124" s="6">
        <v>100052.9</v>
      </c>
      <c r="H124" s="6">
        <v>100000</v>
      </c>
      <c r="I124" s="6">
        <v>-52.9</v>
      </c>
      <c r="J124" s="6">
        <v>-0.05</v>
      </c>
    </row>
    <row r="125" spans="1:10" ht="15.75" thickBot="1">
      <c r="A125" s="5" t="s">
        <v>3</v>
      </c>
      <c r="B125" s="6">
        <v>25</v>
      </c>
      <c r="C125" s="6">
        <v>77.5</v>
      </c>
      <c r="D125" s="6">
        <v>24</v>
      </c>
      <c r="E125" s="6">
        <v>25</v>
      </c>
      <c r="F125" s="6">
        <v>99883.3</v>
      </c>
      <c r="G125" s="6">
        <v>100034.8</v>
      </c>
      <c r="H125" s="6">
        <v>100000</v>
      </c>
      <c r="I125" s="6">
        <v>-34.799999999999997</v>
      </c>
      <c r="J125" s="6">
        <v>-0.03</v>
      </c>
    </row>
    <row r="126" spans="1:10" ht="15.75" thickBot="1">
      <c r="A126" s="5" t="s">
        <v>4</v>
      </c>
      <c r="B126" s="6">
        <v>20</v>
      </c>
      <c r="C126" s="6">
        <v>71.5</v>
      </c>
      <c r="D126" s="6">
        <v>21</v>
      </c>
      <c r="E126" s="6">
        <v>19</v>
      </c>
      <c r="F126" s="6">
        <v>99879.3</v>
      </c>
      <c r="G126" s="6">
        <v>100010.8</v>
      </c>
      <c r="H126" s="6">
        <v>100000</v>
      </c>
      <c r="I126" s="6">
        <v>-10.8</v>
      </c>
      <c r="J126" s="6">
        <v>-0.01</v>
      </c>
    </row>
    <row r="127" spans="1:10" ht="15.75" thickBot="1">
      <c r="A127" s="5" t="s">
        <v>5</v>
      </c>
      <c r="B127" s="6">
        <v>17</v>
      </c>
      <c r="C127" s="6">
        <v>67.5</v>
      </c>
      <c r="D127" s="6">
        <v>15</v>
      </c>
      <c r="E127" s="6">
        <v>16</v>
      </c>
      <c r="F127" s="6">
        <v>99875.3</v>
      </c>
      <c r="G127" s="6">
        <v>99990.8</v>
      </c>
      <c r="H127" s="6">
        <v>100000</v>
      </c>
      <c r="I127" s="6">
        <v>9.1999999999999993</v>
      </c>
      <c r="J127" s="6">
        <v>0.01</v>
      </c>
    </row>
    <row r="128" spans="1:10" ht="15.75" thickBot="1">
      <c r="A128" s="5" t="s">
        <v>6</v>
      </c>
      <c r="B128" s="6">
        <v>12</v>
      </c>
      <c r="C128" s="6">
        <v>64.5</v>
      </c>
      <c r="D128" s="6">
        <v>12</v>
      </c>
      <c r="E128" s="6">
        <v>11</v>
      </c>
      <c r="F128" s="6">
        <v>99872.3</v>
      </c>
      <c r="G128" s="6">
        <v>99971.8</v>
      </c>
      <c r="H128" s="6">
        <v>100000</v>
      </c>
      <c r="I128" s="6">
        <v>28.2</v>
      </c>
      <c r="J128" s="6">
        <v>0.03</v>
      </c>
    </row>
    <row r="129" spans="1:10" ht="15.75" thickBot="1">
      <c r="A129" s="5" t="s">
        <v>7</v>
      </c>
      <c r="B129" s="6">
        <v>11</v>
      </c>
      <c r="C129" s="6">
        <v>60.5</v>
      </c>
      <c r="D129" s="6">
        <v>10</v>
      </c>
      <c r="E129" s="6">
        <v>10</v>
      </c>
      <c r="F129" s="6">
        <v>99867.3</v>
      </c>
      <c r="G129" s="6">
        <v>99958.8</v>
      </c>
      <c r="H129" s="6">
        <v>100000</v>
      </c>
      <c r="I129" s="6">
        <v>41.2</v>
      </c>
      <c r="J129" s="6">
        <v>0.04</v>
      </c>
    </row>
    <row r="130" spans="1:10" ht="15.75" thickBot="1">
      <c r="A130" s="5" t="s">
        <v>8</v>
      </c>
      <c r="B130" s="6">
        <v>5</v>
      </c>
      <c r="C130" s="6">
        <v>57.5</v>
      </c>
      <c r="D130" s="6">
        <v>5</v>
      </c>
      <c r="E130" s="6">
        <v>5</v>
      </c>
      <c r="F130" s="6">
        <v>99865.3</v>
      </c>
      <c r="G130" s="6">
        <v>99937.8</v>
      </c>
      <c r="H130" s="6">
        <v>100000</v>
      </c>
      <c r="I130" s="6">
        <v>62.2</v>
      </c>
      <c r="J130" s="6">
        <v>0.06</v>
      </c>
    </row>
    <row r="131" spans="1:10" ht="15.75" thickBot="1">
      <c r="A131" s="5" t="s">
        <v>9</v>
      </c>
      <c r="B131" s="6">
        <v>4</v>
      </c>
      <c r="C131" s="6">
        <v>55.5</v>
      </c>
      <c r="D131" s="6">
        <v>4</v>
      </c>
      <c r="E131" s="6">
        <v>3</v>
      </c>
      <c r="F131" s="6">
        <v>99864.3</v>
      </c>
      <c r="G131" s="6">
        <v>99930.8</v>
      </c>
      <c r="H131" s="6">
        <v>100000</v>
      </c>
      <c r="I131" s="6">
        <v>69.2</v>
      </c>
      <c r="J131" s="6">
        <v>7.0000000000000007E-2</v>
      </c>
    </row>
    <row r="132" spans="1:10" ht="15.75" thickBot="1">
      <c r="A132" s="5" t="s">
        <v>10</v>
      </c>
      <c r="B132" s="6">
        <v>2</v>
      </c>
      <c r="C132" s="6">
        <v>54.5</v>
      </c>
      <c r="D132" s="6">
        <v>2</v>
      </c>
      <c r="E132" s="6">
        <v>2</v>
      </c>
      <c r="F132" s="6">
        <v>99863.3</v>
      </c>
      <c r="G132" s="6">
        <v>99923.8</v>
      </c>
      <c r="H132" s="6">
        <v>100000</v>
      </c>
      <c r="I132" s="6">
        <v>76.2</v>
      </c>
      <c r="J132" s="6">
        <v>0.08</v>
      </c>
    </row>
    <row r="133" spans="1:10" ht="15.75" thickBot="1">
      <c r="A133" s="5" t="s">
        <v>11</v>
      </c>
      <c r="B133" s="6">
        <v>3</v>
      </c>
      <c r="C133" s="6">
        <v>56.5</v>
      </c>
      <c r="D133" s="6">
        <v>3</v>
      </c>
      <c r="E133" s="6">
        <v>4</v>
      </c>
      <c r="F133" s="6">
        <v>99866.3</v>
      </c>
      <c r="G133" s="6">
        <v>99932.800000000003</v>
      </c>
      <c r="H133" s="6">
        <v>100000</v>
      </c>
      <c r="I133" s="6">
        <v>67.2</v>
      </c>
      <c r="J133" s="6">
        <v>7.0000000000000007E-2</v>
      </c>
    </row>
    <row r="134" spans="1:10" ht="15.75" thickBot="1">
      <c r="A134" s="5" t="s">
        <v>12</v>
      </c>
      <c r="B134" s="6">
        <v>6</v>
      </c>
      <c r="C134" s="6">
        <v>58.5</v>
      </c>
      <c r="D134" s="6">
        <v>6</v>
      </c>
      <c r="E134" s="6">
        <v>7</v>
      </c>
      <c r="F134" s="6">
        <v>99870.3</v>
      </c>
      <c r="G134" s="6">
        <v>99947.8</v>
      </c>
      <c r="H134" s="6">
        <v>100000</v>
      </c>
      <c r="I134" s="6">
        <v>52.2</v>
      </c>
      <c r="J134" s="6">
        <v>0.05</v>
      </c>
    </row>
    <row r="135" spans="1:10" ht="15.75" thickBot="1">
      <c r="A135" s="5" t="s">
        <v>13</v>
      </c>
      <c r="B135" s="6">
        <v>6</v>
      </c>
      <c r="C135" s="6">
        <v>58.5</v>
      </c>
      <c r="D135" s="6">
        <v>6</v>
      </c>
      <c r="E135" s="6">
        <v>7</v>
      </c>
      <c r="F135" s="6">
        <v>99870.3</v>
      </c>
      <c r="G135" s="6">
        <v>99947.8</v>
      </c>
      <c r="H135" s="6">
        <v>100000</v>
      </c>
      <c r="I135" s="6">
        <v>52.2</v>
      </c>
      <c r="J135" s="6">
        <v>0.05</v>
      </c>
    </row>
    <row r="136" spans="1:10" ht="15.75" thickBot="1">
      <c r="A136" s="5" t="s">
        <v>14</v>
      </c>
      <c r="B136" s="6">
        <v>8</v>
      </c>
      <c r="C136" s="6">
        <v>63.5</v>
      </c>
      <c r="D136" s="6">
        <v>8</v>
      </c>
      <c r="E136" s="6">
        <v>12</v>
      </c>
      <c r="F136" s="6">
        <v>99874.3</v>
      </c>
      <c r="G136" s="6">
        <v>99965.8</v>
      </c>
      <c r="H136" s="6">
        <v>100000</v>
      </c>
      <c r="I136" s="6">
        <v>34.200000000000003</v>
      </c>
      <c r="J136" s="6">
        <v>0.03</v>
      </c>
    </row>
    <row r="137" spans="1:10" ht="15.75" thickBot="1">
      <c r="A137" s="5" t="s">
        <v>15</v>
      </c>
      <c r="B137" s="6">
        <v>14</v>
      </c>
      <c r="C137" s="6">
        <v>68.5</v>
      </c>
      <c r="D137" s="6">
        <v>14</v>
      </c>
      <c r="E137" s="6">
        <v>14</v>
      </c>
      <c r="F137" s="6">
        <v>99878.3</v>
      </c>
      <c r="G137" s="6">
        <v>99988.800000000003</v>
      </c>
      <c r="H137" s="6">
        <v>100000</v>
      </c>
      <c r="I137" s="6">
        <v>11.2</v>
      </c>
      <c r="J137" s="6">
        <v>0.01</v>
      </c>
    </row>
    <row r="138" spans="1:10" ht="15.75" thickBot="1">
      <c r="A138" s="5" t="s">
        <v>16</v>
      </c>
      <c r="B138" s="6">
        <v>1</v>
      </c>
      <c r="C138" s="6">
        <v>70.5</v>
      </c>
      <c r="D138" s="6">
        <v>1</v>
      </c>
      <c r="E138" s="6">
        <v>1</v>
      </c>
      <c r="F138" s="6">
        <v>99857.3</v>
      </c>
      <c r="G138" s="6">
        <v>99930.8</v>
      </c>
      <c r="H138" s="6">
        <v>100000</v>
      </c>
      <c r="I138" s="6">
        <v>69.2</v>
      </c>
      <c r="J138" s="6">
        <v>7.0000000000000007E-2</v>
      </c>
    </row>
    <row r="139" spans="1:10" ht="15.75" thickBot="1">
      <c r="A139" s="5" t="s">
        <v>17</v>
      </c>
      <c r="B139" s="6">
        <v>18</v>
      </c>
      <c r="C139" s="6">
        <v>74.5</v>
      </c>
      <c r="D139" s="6">
        <v>18</v>
      </c>
      <c r="E139" s="6">
        <v>20</v>
      </c>
      <c r="F139" s="6">
        <v>99882.3</v>
      </c>
      <c r="G139" s="6">
        <v>100012.8</v>
      </c>
      <c r="H139" s="6">
        <v>100000</v>
      </c>
      <c r="I139" s="6">
        <v>-12.8</v>
      </c>
      <c r="J139" s="6">
        <v>-0.01</v>
      </c>
    </row>
    <row r="140" spans="1:10" ht="15.75" thickBot="1">
      <c r="A140" s="5" t="s">
        <v>18</v>
      </c>
      <c r="B140" s="6">
        <v>24</v>
      </c>
      <c r="C140" s="6">
        <v>79.5</v>
      </c>
      <c r="D140" s="6">
        <v>25</v>
      </c>
      <c r="E140" s="6">
        <v>23</v>
      </c>
      <c r="F140" s="6">
        <v>99886.3</v>
      </c>
      <c r="G140" s="6">
        <v>100037.8</v>
      </c>
      <c r="H140" s="6">
        <v>100000</v>
      </c>
      <c r="I140" s="6">
        <v>-37.799999999999997</v>
      </c>
      <c r="J140" s="6">
        <v>-0.04</v>
      </c>
    </row>
    <row r="141" spans="1:10" ht="15.75" thickBot="1">
      <c r="A141" s="5" t="s">
        <v>19</v>
      </c>
      <c r="B141" s="6">
        <v>27</v>
      </c>
      <c r="C141" s="6">
        <v>81.5</v>
      </c>
      <c r="D141" s="6">
        <v>27</v>
      </c>
      <c r="E141" s="6">
        <v>27</v>
      </c>
      <c r="F141" s="6">
        <v>99889.3</v>
      </c>
      <c r="G141" s="6">
        <v>100051.9</v>
      </c>
      <c r="H141" s="6">
        <v>100000</v>
      </c>
      <c r="I141" s="6">
        <v>-51.9</v>
      </c>
      <c r="J141" s="6">
        <v>-0.05</v>
      </c>
    </row>
    <row r="142" spans="1:10" ht="15.75" thickBot="1">
      <c r="A142" s="5" t="s">
        <v>20</v>
      </c>
      <c r="B142" s="6">
        <v>31</v>
      </c>
      <c r="C142" s="6">
        <v>85.5</v>
      </c>
      <c r="D142" s="6">
        <v>32</v>
      </c>
      <c r="E142" s="6">
        <v>30</v>
      </c>
      <c r="F142" s="6">
        <v>99893.3</v>
      </c>
      <c r="G142" s="6">
        <v>100071.9</v>
      </c>
      <c r="H142" s="6">
        <v>100000</v>
      </c>
      <c r="I142" s="6">
        <v>-71.900000000000006</v>
      </c>
      <c r="J142" s="6">
        <v>-7.0000000000000007E-2</v>
      </c>
    </row>
    <row r="143" spans="1:10" ht="15.75" thickBot="1">
      <c r="A143" s="5" t="s">
        <v>21</v>
      </c>
      <c r="B143" s="6">
        <v>34</v>
      </c>
      <c r="C143" s="6">
        <v>86.5</v>
      </c>
      <c r="D143" s="6">
        <v>34</v>
      </c>
      <c r="E143" s="6">
        <v>34</v>
      </c>
      <c r="F143" s="6">
        <v>99894.3</v>
      </c>
      <c r="G143" s="6">
        <v>100082.9</v>
      </c>
      <c r="H143" s="6">
        <v>100000</v>
      </c>
      <c r="I143" s="6">
        <v>-82.9</v>
      </c>
      <c r="J143" s="6">
        <v>-0.08</v>
      </c>
    </row>
    <row r="144" spans="1:10" ht="15.75" thickBot="1">
      <c r="A144" s="5" t="s">
        <v>22</v>
      </c>
      <c r="B144" s="6">
        <v>35</v>
      </c>
      <c r="C144" s="6">
        <v>88.5</v>
      </c>
      <c r="D144" s="6">
        <v>35</v>
      </c>
      <c r="E144" s="6">
        <v>35</v>
      </c>
      <c r="F144" s="6">
        <v>99896.3</v>
      </c>
      <c r="G144" s="6">
        <v>100089.9</v>
      </c>
      <c r="H144" s="6">
        <v>100000</v>
      </c>
      <c r="I144" s="6">
        <v>-89.9</v>
      </c>
      <c r="J144" s="6">
        <v>-0.09</v>
      </c>
    </row>
    <row r="145" spans="1:10" ht="15.75" thickBot="1">
      <c r="A145" s="5" t="s">
        <v>23</v>
      </c>
      <c r="B145" s="6">
        <v>30</v>
      </c>
      <c r="C145" s="6">
        <v>83.5</v>
      </c>
      <c r="D145" s="6">
        <v>30</v>
      </c>
      <c r="E145" s="6">
        <v>32</v>
      </c>
      <c r="F145" s="6">
        <v>99892.3</v>
      </c>
      <c r="G145" s="6">
        <v>100067.9</v>
      </c>
      <c r="H145" s="6">
        <v>100000</v>
      </c>
      <c r="I145" s="6">
        <v>-67.900000000000006</v>
      </c>
      <c r="J145" s="6">
        <v>-7.0000000000000007E-2</v>
      </c>
    </row>
    <row r="146" spans="1:10" ht="15.75" thickBot="1">
      <c r="A146" s="5" t="s">
        <v>24</v>
      </c>
      <c r="B146" s="6">
        <v>29</v>
      </c>
      <c r="C146" s="6">
        <v>0</v>
      </c>
      <c r="D146" s="6">
        <v>29</v>
      </c>
      <c r="E146" s="6">
        <v>29</v>
      </c>
      <c r="F146" s="6">
        <v>99890.3</v>
      </c>
      <c r="G146" s="6">
        <v>99977.3</v>
      </c>
      <c r="H146" s="6">
        <v>100000</v>
      </c>
      <c r="I146" s="6">
        <v>22.7</v>
      </c>
      <c r="J146" s="6">
        <v>0.02</v>
      </c>
    </row>
    <row r="147" spans="1:10" ht="15.75" thickBot="1">
      <c r="A147" s="5" t="s">
        <v>25</v>
      </c>
      <c r="B147" s="6">
        <v>26</v>
      </c>
      <c r="C147" s="6">
        <v>80.5</v>
      </c>
      <c r="D147" s="6">
        <v>26</v>
      </c>
      <c r="E147" s="6">
        <v>27</v>
      </c>
      <c r="F147" s="6">
        <v>99887.3</v>
      </c>
      <c r="G147" s="6">
        <v>100046.9</v>
      </c>
      <c r="H147" s="6">
        <v>100000</v>
      </c>
      <c r="I147" s="6">
        <v>-46.9</v>
      </c>
      <c r="J147" s="6">
        <v>-0.05</v>
      </c>
    </row>
    <row r="148" spans="1:10" ht="15.75" thickBot="1">
      <c r="A148" s="5" t="s">
        <v>26</v>
      </c>
      <c r="B148" s="6">
        <v>22</v>
      </c>
      <c r="C148" s="6">
        <v>78.5</v>
      </c>
      <c r="D148" s="6">
        <v>23</v>
      </c>
      <c r="E148" s="6">
        <v>24</v>
      </c>
      <c r="F148" s="6">
        <v>99884.3</v>
      </c>
      <c r="G148" s="6">
        <v>100031.8</v>
      </c>
      <c r="H148" s="6">
        <v>100000</v>
      </c>
      <c r="I148" s="6">
        <v>-31.8</v>
      </c>
      <c r="J148" s="6">
        <v>-0.03</v>
      </c>
    </row>
    <row r="149" spans="1:10" ht="15.75" thickBot="1">
      <c r="A149" s="5" t="s">
        <v>27</v>
      </c>
      <c r="B149" s="6">
        <v>18</v>
      </c>
      <c r="C149" s="6">
        <v>75.5</v>
      </c>
      <c r="D149" s="6">
        <v>19</v>
      </c>
      <c r="E149" s="6">
        <v>20</v>
      </c>
      <c r="F149" s="6">
        <v>99880.3</v>
      </c>
      <c r="G149" s="6">
        <v>100012.8</v>
      </c>
      <c r="H149" s="6">
        <v>100000</v>
      </c>
      <c r="I149" s="6">
        <v>-12.8</v>
      </c>
      <c r="J149" s="6">
        <v>-0.01</v>
      </c>
    </row>
    <row r="150" spans="1:10" ht="15.75" thickBot="1">
      <c r="A150" s="5" t="s">
        <v>28</v>
      </c>
      <c r="B150" s="6">
        <v>15</v>
      </c>
      <c r="C150" s="6">
        <v>68.5</v>
      </c>
      <c r="D150" s="6">
        <v>16</v>
      </c>
      <c r="E150" s="6">
        <v>17</v>
      </c>
      <c r="F150" s="6">
        <v>99875.3</v>
      </c>
      <c r="G150" s="6">
        <v>99991.8</v>
      </c>
      <c r="H150" s="6">
        <v>100000</v>
      </c>
      <c r="I150" s="6">
        <v>8.1999999999999993</v>
      </c>
      <c r="J150" s="6">
        <v>0.01</v>
      </c>
    </row>
    <row r="151" spans="1:10" ht="15.75" thickBot="1">
      <c r="A151" s="5" t="s">
        <v>29</v>
      </c>
      <c r="B151" s="6">
        <v>13</v>
      </c>
      <c r="C151" s="6">
        <v>65.5</v>
      </c>
      <c r="D151" s="6">
        <v>13</v>
      </c>
      <c r="E151" s="6">
        <v>12</v>
      </c>
      <c r="F151" s="6">
        <v>99872.3</v>
      </c>
      <c r="G151" s="6">
        <v>99975.8</v>
      </c>
      <c r="H151" s="6">
        <v>100000</v>
      </c>
      <c r="I151" s="6">
        <v>24.2</v>
      </c>
      <c r="J151" s="6">
        <v>0.02</v>
      </c>
    </row>
    <row r="152" spans="1:10" ht="15.75" thickBot="1">
      <c r="A152" s="5" t="s">
        <v>30</v>
      </c>
      <c r="B152" s="6">
        <v>10</v>
      </c>
      <c r="C152" s="6">
        <v>61.5</v>
      </c>
      <c r="D152" s="6">
        <v>11</v>
      </c>
      <c r="E152" s="6">
        <v>9</v>
      </c>
      <c r="F152" s="6">
        <v>99867.3</v>
      </c>
      <c r="G152" s="6">
        <v>99958.8</v>
      </c>
      <c r="H152" s="6">
        <v>100000</v>
      </c>
      <c r="I152" s="6">
        <v>41.2</v>
      </c>
      <c r="J152" s="6">
        <v>0.04</v>
      </c>
    </row>
    <row r="153" spans="1:10" ht="15.75" thickBot="1">
      <c r="A153" s="5" t="s">
        <v>31</v>
      </c>
      <c r="B153" s="6">
        <v>0</v>
      </c>
      <c r="C153" s="6">
        <v>72.5</v>
      </c>
      <c r="D153" s="6">
        <v>0</v>
      </c>
      <c r="E153" s="6">
        <v>0</v>
      </c>
      <c r="F153" s="6">
        <v>99856.3</v>
      </c>
      <c r="G153" s="6">
        <v>99928.8</v>
      </c>
      <c r="H153" s="6">
        <v>100000</v>
      </c>
      <c r="I153" s="6">
        <v>71.2</v>
      </c>
      <c r="J153" s="6">
        <v>7.0000000000000007E-2</v>
      </c>
    </row>
    <row r="154" spans="1:10" ht="15.75" thickBot="1">
      <c r="A154" s="5" t="s">
        <v>32</v>
      </c>
      <c r="B154" s="6">
        <v>9</v>
      </c>
      <c r="C154" s="6">
        <v>62.5</v>
      </c>
      <c r="D154" s="6">
        <v>9</v>
      </c>
      <c r="E154" s="6">
        <v>6</v>
      </c>
      <c r="F154" s="6">
        <v>99869.3</v>
      </c>
      <c r="G154" s="6">
        <v>99955.8</v>
      </c>
      <c r="H154" s="6">
        <v>100000</v>
      </c>
      <c r="I154" s="6">
        <v>44.2</v>
      </c>
      <c r="J154" s="6">
        <v>0.04</v>
      </c>
    </row>
    <row r="155" spans="1:10" ht="15.75" thickBot="1">
      <c r="A155" s="5" t="s">
        <v>33</v>
      </c>
      <c r="B155" s="6">
        <v>15</v>
      </c>
      <c r="C155" s="6">
        <v>66.5</v>
      </c>
      <c r="D155" s="6">
        <v>16</v>
      </c>
      <c r="E155" s="6">
        <v>14</v>
      </c>
      <c r="F155" s="6">
        <v>99875.3</v>
      </c>
      <c r="G155" s="6">
        <v>99986.8</v>
      </c>
      <c r="H155" s="6">
        <v>100000</v>
      </c>
      <c r="I155" s="6">
        <v>13.2</v>
      </c>
      <c r="J155" s="6">
        <v>0.01</v>
      </c>
    </row>
    <row r="156" spans="1:10" ht="15.75" thickBot="1">
      <c r="A156" s="5" t="s">
        <v>34</v>
      </c>
      <c r="B156" s="6">
        <v>21</v>
      </c>
      <c r="C156" s="6">
        <v>73.5</v>
      </c>
      <c r="D156" s="6">
        <v>22</v>
      </c>
      <c r="E156" s="6">
        <v>18</v>
      </c>
      <c r="F156" s="6">
        <v>99880.3</v>
      </c>
      <c r="G156" s="6">
        <v>100014.8</v>
      </c>
      <c r="H156" s="6">
        <v>100000</v>
      </c>
      <c r="I156" s="6">
        <v>-14.8</v>
      </c>
      <c r="J156" s="6">
        <v>-0.01</v>
      </c>
    </row>
    <row r="157" spans="1:10" ht="15.75" thickBot="1">
      <c r="A157" s="5" t="s">
        <v>35</v>
      </c>
      <c r="B157" s="6">
        <v>23</v>
      </c>
      <c r="C157" s="6">
        <v>76.5</v>
      </c>
      <c r="D157" s="6">
        <v>20</v>
      </c>
      <c r="E157" s="6">
        <v>22</v>
      </c>
      <c r="F157" s="6">
        <v>99884.3</v>
      </c>
      <c r="G157" s="6">
        <v>100025.8</v>
      </c>
      <c r="H157" s="6">
        <v>100000</v>
      </c>
      <c r="I157" s="6">
        <v>-25.8</v>
      </c>
      <c r="J157" s="6">
        <v>-0.03</v>
      </c>
    </row>
    <row r="158" spans="1:10" ht="15.75" thickBot="1"/>
    <row r="159" spans="1:10" ht="15.75" thickBot="1">
      <c r="A159" s="7" t="s">
        <v>128</v>
      </c>
      <c r="B159" s="8">
        <v>100089.8</v>
      </c>
    </row>
    <row r="160" spans="1:10" ht="21.75" thickBot="1">
      <c r="A160" s="7" t="s">
        <v>129</v>
      </c>
      <c r="B160" s="8">
        <v>99856.3</v>
      </c>
    </row>
    <row r="161" spans="1:2" ht="21.75" thickBot="1">
      <c r="A161" s="7" t="s">
        <v>130</v>
      </c>
      <c r="B161" s="8">
        <v>3599999.2</v>
      </c>
    </row>
    <row r="162" spans="1:2" ht="21.75" thickBot="1">
      <c r="A162" s="7" t="s">
        <v>131</v>
      </c>
      <c r="B162" s="8">
        <v>3600000</v>
      </c>
    </row>
    <row r="163" spans="1:2" ht="32.25" thickBot="1">
      <c r="A163" s="7" t="s">
        <v>132</v>
      </c>
      <c r="B163" s="8">
        <v>-0.8</v>
      </c>
    </row>
    <row r="164" spans="1:2" ht="32.25" thickBot="1">
      <c r="A164" s="7" t="s">
        <v>133</v>
      </c>
      <c r="B164" s="8"/>
    </row>
    <row r="165" spans="1:2" ht="32.25" thickBot="1">
      <c r="A165" s="7" t="s">
        <v>134</v>
      </c>
      <c r="B165" s="8"/>
    </row>
    <row r="166" spans="1:2" ht="21.75" thickBot="1">
      <c r="A166" s="7" t="s">
        <v>135</v>
      </c>
      <c r="B166" s="8">
        <v>0</v>
      </c>
    </row>
    <row r="168" spans="1:2">
      <c r="A168" s="9" t="s">
        <v>136</v>
      </c>
    </row>
    <row r="170" spans="1:2">
      <c r="A170" s="10" t="s">
        <v>137</v>
      </c>
    </row>
    <row r="171" spans="1:2">
      <c r="A171" s="10" t="s">
        <v>686</v>
      </c>
    </row>
  </sheetData>
  <hyperlinks>
    <hyperlink ref="A168" r:id="rId1" display="https://miau.my-x.hu/myx-free/coco/test/344287320260315214601.html" xr:uid="{4BAA20F7-DB24-4EF2-87E3-5F3C0DF7EB41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58198-F4DE-4489-ACB0-9C2E084212F4}">
  <dimension ref="A1:H38"/>
  <sheetViews>
    <sheetView tabSelected="1" topLeftCell="D7" zoomScale="85" zoomScaleNormal="85" workbookViewId="0">
      <selection activeCell="H9" sqref="H9"/>
    </sheetView>
  </sheetViews>
  <sheetFormatPr defaultRowHeight="15"/>
  <cols>
    <col min="1" max="1" width="14.28515625" customWidth="1"/>
    <col min="2" max="2" width="21.5703125" bestFit="1" customWidth="1"/>
    <col min="3" max="3" width="25" bestFit="1" customWidth="1"/>
    <col min="4" max="4" width="22.85546875" bestFit="1" customWidth="1"/>
    <col min="5" max="5" width="11.85546875" customWidth="1"/>
    <col min="6" max="6" width="20.7109375" bestFit="1" customWidth="1"/>
    <col min="7" max="7" width="21.5703125" customWidth="1"/>
    <col min="8" max="9" width="24.7109375" bestFit="1" customWidth="1"/>
  </cols>
  <sheetData>
    <row r="1" spans="1:8">
      <c r="A1" s="37" t="str">
        <f>'1_OAM_Alapadatok'!A2</f>
        <v>Objektum_ID</v>
      </c>
      <c r="B1" s="38" t="s">
        <v>514</v>
      </c>
      <c r="C1" s="38" t="s">
        <v>515</v>
      </c>
      <c r="D1" s="39" t="s">
        <v>516</v>
      </c>
      <c r="E1" s="43" t="s">
        <v>518</v>
      </c>
      <c r="G1" s="44" t="s">
        <v>534</v>
      </c>
      <c r="H1" s="45" t="s">
        <v>533</v>
      </c>
    </row>
    <row r="2" spans="1:8" ht="15.75" thickBot="1">
      <c r="A2" s="40" t="str">
        <f>'3_COCO_Y0_Eredmeny'!B121</f>
        <v>COCO:Y0</v>
      </c>
      <c r="B2" s="41" t="str">
        <f>'3_COCO_Y0_Eredmeny'!J121</f>
        <v>Delta</v>
      </c>
      <c r="C2" s="41" t="str">
        <f>'5_Inverz_COCO_Eredmeny'!I121</f>
        <v>Delta</v>
      </c>
      <c r="D2" s="42" t="s">
        <v>517</v>
      </c>
      <c r="E2" t="s">
        <v>126</v>
      </c>
      <c r="G2" s="46">
        <v>1</v>
      </c>
      <c r="H2" s="31" t="str">
        <f>INDEX($A$3:$A$38,MATCH(G2,$E$3:$E$38,0))</f>
        <v>O23</v>
      </c>
    </row>
    <row r="3" spans="1:8">
      <c r="A3" t="str">
        <f>'3_COCO_Y0_Eredmeny'!B122</f>
        <v>O1</v>
      </c>
      <c r="B3" s="49">
        <f>'3_COCO_Y0_Eredmeny'!J122</f>
        <v>80.8</v>
      </c>
      <c r="C3" s="49">
        <f>'5_Inverz_COCO_Eredmeny'!I122</f>
        <v>-80.900000000000006</v>
      </c>
      <c r="D3" t="str">
        <f>IF(B3*C3&lt;=0, "Érvényes", "Hibás")</f>
        <v>Érvényes</v>
      </c>
      <c r="E3" s="25">
        <f>RANK(B3,B$3:B$38,0) + COUNTIF($B$3:B3,B3)-1</f>
        <v>3</v>
      </c>
      <c r="G3" s="46">
        <v>2</v>
      </c>
      <c r="H3" s="31" t="str">
        <f t="shared" ref="H3:H6" si="0">INDEX($A$3:$A$38,MATCH(G3,$E$3:$E$38,0))</f>
        <v>O22</v>
      </c>
    </row>
    <row r="4" spans="1:8">
      <c r="A4" t="str">
        <f>'3_COCO_Y0_Eredmeny'!B123</f>
        <v>O2</v>
      </c>
      <c r="B4" s="49">
        <f>'3_COCO_Y0_Eredmeny'!J123</f>
        <v>69.8</v>
      </c>
      <c r="C4" s="49">
        <f>'5_Inverz_COCO_Eredmeny'!I123</f>
        <v>-69.900000000000006</v>
      </c>
      <c r="D4" t="str">
        <f t="shared" ref="D4:D38" si="1">IF(B4*C4&lt;=0, "Érvényes", "Hibás")</f>
        <v>Érvényes</v>
      </c>
      <c r="E4" s="25">
        <f>RANK(B4,B$3:B$38,0) + COUNTIF($B$3:B4,B4)-1</f>
        <v>5</v>
      </c>
      <c r="G4" s="46">
        <v>3</v>
      </c>
      <c r="H4" s="31" t="str">
        <f t="shared" si="0"/>
        <v>O1</v>
      </c>
    </row>
    <row r="5" spans="1:8">
      <c r="A5" t="str">
        <f>'3_COCO_Y0_Eredmeny'!B124</f>
        <v>O3</v>
      </c>
      <c r="B5" s="49">
        <f>'3_COCO_Y0_Eredmeny'!J124</f>
        <v>52.8</v>
      </c>
      <c r="C5" s="49">
        <f>'5_Inverz_COCO_Eredmeny'!I124</f>
        <v>-52.9</v>
      </c>
      <c r="D5" t="str">
        <f t="shared" si="1"/>
        <v>Érvényes</v>
      </c>
      <c r="E5" s="25">
        <f>RANK(B5,B$3:B$38,0) + COUNTIF($B$3:B5,B5)-1</f>
        <v>7</v>
      </c>
      <c r="G5" s="46">
        <v>4</v>
      </c>
      <c r="H5" s="31" t="str">
        <f t="shared" si="0"/>
        <v>O21</v>
      </c>
    </row>
    <row r="6" spans="1:8" ht="15.75" thickBot="1">
      <c r="A6" t="str">
        <f>'3_COCO_Y0_Eredmeny'!B125</f>
        <v>O4</v>
      </c>
      <c r="B6" s="49">
        <f>'3_COCO_Y0_Eredmeny'!J125</f>
        <v>34.799999999999997</v>
      </c>
      <c r="C6" s="50">
        <f>'5_Inverz_COCO_Eredmeny'!I125</f>
        <v>-34.799999999999997</v>
      </c>
      <c r="D6" t="str">
        <f t="shared" si="1"/>
        <v>Érvényes</v>
      </c>
      <c r="E6" s="25">
        <f>RANK(B6,B$3:B$38,0) + COUNTIF($B$3:B6,B6)-1</f>
        <v>11</v>
      </c>
      <c r="G6" s="47">
        <v>5</v>
      </c>
      <c r="H6" s="32" t="str">
        <f t="shared" si="0"/>
        <v>O2</v>
      </c>
    </row>
    <row r="7" spans="1:8" ht="15.75" thickBot="1">
      <c r="A7" t="str">
        <f>'3_COCO_Y0_Eredmeny'!B126</f>
        <v>O5</v>
      </c>
      <c r="B7" s="49">
        <f>'3_COCO_Y0_Eredmeny'!J126</f>
        <v>10.8</v>
      </c>
      <c r="C7" s="50">
        <f>'5_Inverz_COCO_Eredmeny'!I126</f>
        <v>-10.8</v>
      </c>
      <c r="D7" t="str">
        <f t="shared" si="1"/>
        <v>Érvényes</v>
      </c>
      <c r="E7" s="25">
        <f>RANK(B7,B$3:B$38,0) + COUNTIF($B$3:B7,B7)-1</f>
        <v>17</v>
      </c>
      <c r="G7" s="47">
        <v>6</v>
      </c>
      <c r="H7" s="32" t="str">
        <f t="shared" ref="H7" si="2">INDEX($A$3:$A$38,MATCH(G7,$E$3:$E$38,0))</f>
        <v>O24</v>
      </c>
    </row>
    <row r="8" spans="1:8">
      <c r="A8" t="str">
        <f>'3_COCO_Y0_Eredmeny'!B127</f>
        <v>O6</v>
      </c>
      <c r="B8" s="49">
        <f>'3_COCO_Y0_Eredmeny'!J127</f>
        <v>-9.1999999999999993</v>
      </c>
      <c r="C8" s="50">
        <f>'5_Inverz_COCO_Eredmeny'!I127</f>
        <v>9.1999999999999993</v>
      </c>
      <c r="D8" t="str">
        <f t="shared" si="1"/>
        <v>Érvényes</v>
      </c>
      <c r="E8" s="25">
        <f>RANK(B8,B$3:B$38,0) + COUNTIF($B$3:B8,B8)-1</f>
        <v>19</v>
      </c>
    </row>
    <row r="9" spans="1:8">
      <c r="A9" t="str">
        <f>'3_COCO_Y0_Eredmeny'!B128</f>
        <v>O7</v>
      </c>
      <c r="B9" s="49">
        <f>'3_COCO_Y0_Eredmeny'!J128</f>
        <v>-28.2</v>
      </c>
      <c r="C9" s="50">
        <f>'5_Inverz_COCO_Eredmeny'!I128</f>
        <v>28.2</v>
      </c>
      <c r="D9" t="str">
        <f t="shared" si="1"/>
        <v>Érvényes</v>
      </c>
      <c r="E9" s="25">
        <f>RANK(B9,B$3:B$38,0) + COUNTIF($B$3:B9,B9)-1</f>
        <v>24</v>
      </c>
    </row>
    <row r="10" spans="1:8">
      <c r="A10" t="str">
        <f>'3_COCO_Y0_Eredmeny'!B129</f>
        <v>O8</v>
      </c>
      <c r="B10" s="49">
        <f>'3_COCO_Y0_Eredmeny'!J129</f>
        <v>-41.2</v>
      </c>
      <c r="C10" s="50">
        <f>'5_Inverz_COCO_Eredmeny'!I129</f>
        <v>41.2</v>
      </c>
      <c r="D10" t="str">
        <f t="shared" si="1"/>
        <v>Érvényes</v>
      </c>
      <c r="E10" s="25">
        <f>RANK(B10,B$3:B$38,0) + COUNTIF($B$3:B10,B10)-1</f>
        <v>26</v>
      </c>
    </row>
    <row r="11" spans="1:8">
      <c r="A11" t="str">
        <f>'3_COCO_Y0_Eredmeny'!B130</f>
        <v>O9</v>
      </c>
      <c r="B11" s="49">
        <f>'3_COCO_Y0_Eredmeny'!J130</f>
        <v>-62.1</v>
      </c>
      <c r="C11" s="50">
        <f>'5_Inverz_COCO_Eredmeny'!I130</f>
        <v>62.2</v>
      </c>
      <c r="D11" t="str">
        <f t="shared" si="1"/>
        <v>Érvényes</v>
      </c>
      <c r="E11" s="25">
        <f>RANK(B11,B$3:B$38,0) + COUNTIF($B$3:B11,B11)-1</f>
        <v>31</v>
      </c>
    </row>
    <row r="12" spans="1:8">
      <c r="A12" t="str">
        <f>'3_COCO_Y0_Eredmeny'!B131</f>
        <v>O10</v>
      </c>
      <c r="B12" s="49">
        <f>'3_COCO_Y0_Eredmeny'!J131</f>
        <v>-69.099999999999994</v>
      </c>
      <c r="C12" s="50">
        <f>'5_Inverz_COCO_Eredmeny'!I131</f>
        <v>69.2</v>
      </c>
      <c r="D12" t="str">
        <f t="shared" si="1"/>
        <v>Érvényes</v>
      </c>
      <c r="E12" s="25">
        <f>RANK(B12,B$3:B$38,0) + COUNTIF($B$3:B12,B12)-1</f>
        <v>33</v>
      </c>
    </row>
    <row r="13" spans="1:8">
      <c r="A13" t="str">
        <f>'3_COCO_Y0_Eredmeny'!B132</f>
        <v>O11</v>
      </c>
      <c r="B13" s="49">
        <f>'3_COCO_Y0_Eredmeny'!J132</f>
        <v>-76.099999999999994</v>
      </c>
      <c r="C13" s="50">
        <f>'5_Inverz_COCO_Eredmeny'!I132</f>
        <v>76.2</v>
      </c>
      <c r="D13" t="str">
        <f t="shared" si="1"/>
        <v>Érvényes</v>
      </c>
      <c r="E13" s="25">
        <f>RANK(B13,B$3:B$38,0) + COUNTIF($B$3:B13,B13)-1</f>
        <v>36</v>
      </c>
    </row>
    <row r="14" spans="1:8">
      <c r="A14" t="str">
        <f>'3_COCO_Y0_Eredmeny'!B133</f>
        <v>O12</v>
      </c>
      <c r="B14" s="49">
        <f>'3_COCO_Y0_Eredmeny'!J133</f>
        <v>-67.099999999999994</v>
      </c>
      <c r="C14" s="50">
        <f>'5_Inverz_COCO_Eredmeny'!I133</f>
        <v>67.2</v>
      </c>
      <c r="D14" t="str">
        <f t="shared" si="1"/>
        <v>Érvényes</v>
      </c>
      <c r="E14" s="25">
        <f>RANK(B14,B$3:B$38,0) + COUNTIF($B$3:B14,B14)-1</f>
        <v>32</v>
      </c>
    </row>
    <row r="15" spans="1:8">
      <c r="A15" t="str">
        <f>'3_COCO_Y0_Eredmeny'!B134</f>
        <v>O13</v>
      </c>
      <c r="B15" s="49">
        <f>'3_COCO_Y0_Eredmeny'!J134</f>
        <v>-52.1</v>
      </c>
      <c r="C15" s="50">
        <f>'5_Inverz_COCO_Eredmeny'!I134</f>
        <v>52.2</v>
      </c>
      <c r="D15" t="str">
        <f t="shared" si="1"/>
        <v>Érvényes</v>
      </c>
      <c r="E15" s="25">
        <f>RANK(B15,B$3:B$38,0) + COUNTIF($B$3:B15,B15)-1</f>
        <v>29</v>
      </c>
    </row>
    <row r="16" spans="1:8">
      <c r="A16" t="str">
        <f>'3_COCO_Y0_Eredmeny'!B135</f>
        <v>O14</v>
      </c>
      <c r="B16" s="49">
        <f>'3_COCO_Y0_Eredmeny'!J135</f>
        <v>-52.1</v>
      </c>
      <c r="C16" s="50">
        <f>'5_Inverz_COCO_Eredmeny'!I135</f>
        <v>52.2</v>
      </c>
      <c r="D16" t="str">
        <f t="shared" si="1"/>
        <v>Érvényes</v>
      </c>
      <c r="E16" s="25">
        <f>RANK(B16,B$3:B$38,0) + COUNTIF($B$3:B16,B16)-1</f>
        <v>30</v>
      </c>
    </row>
    <row r="17" spans="1:5">
      <c r="A17" t="str">
        <f>'3_COCO_Y0_Eredmeny'!B136</f>
        <v>O15</v>
      </c>
      <c r="B17" s="49">
        <f>'3_COCO_Y0_Eredmeny'!J136</f>
        <v>-34.200000000000003</v>
      </c>
      <c r="C17" s="50">
        <f>'5_Inverz_COCO_Eredmeny'!I136</f>
        <v>34.200000000000003</v>
      </c>
      <c r="D17" t="str">
        <f t="shared" si="1"/>
        <v>Érvényes</v>
      </c>
      <c r="E17" s="25">
        <f>RANK(B17,B$3:B$38,0) + COUNTIF($B$3:B17,B17)-1</f>
        <v>25</v>
      </c>
    </row>
    <row r="18" spans="1:5">
      <c r="A18" t="str">
        <f>'3_COCO_Y0_Eredmeny'!B137</f>
        <v>O16</v>
      </c>
      <c r="B18" s="49">
        <f>'3_COCO_Y0_Eredmeny'!J137</f>
        <v>-11.2</v>
      </c>
      <c r="C18" s="50">
        <f>'5_Inverz_COCO_Eredmeny'!I137</f>
        <v>11.2</v>
      </c>
      <c r="D18" t="str">
        <f t="shared" si="1"/>
        <v>Érvényes</v>
      </c>
      <c r="E18" s="25">
        <f>RANK(B18,B$3:B$38,0) + COUNTIF($B$3:B18,B18)-1</f>
        <v>20</v>
      </c>
    </row>
    <row r="19" spans="1:5">
      <c r="A19" t="str">
        <f>'3_COCO_Y0_Eredmeny'!B138</f>
        <v>O17</v>
      </c>
      <c r="B19" s="49">
        <f>'3_COCO_Y0_Eredmeny'!J138</f>
        <v>-69.099999999999994</v>
      </c>
      <c r="C19" s="50">
        <f>'5_Inverz_COCO_Eredmeny'!I138</f>
        <v>69.2</v>
      </c>
      <c r="D19" t="str">
        <f t="shared" si="1"/>
        <v>Érvényes</v>
      </c>
      <c r="E19" s="25">
        <f>RANK(B19,B$3:B$38,0) + COUNTIF($B$3:B19,B19)-1</f>
        <v>34</v>
      </c>
    </row>
    <row r="20" spans="1:5">
      <c r="A20" t="str">
        <f>'3_COCO_Y0_Eredmeny'!B139</f>
        <v>O18</v>
      </c>
      <c r="B20" s="49">
        <f>'3_COCO_Y0_Eredmeny'!J139</f>
        <v>12.8</v>
      </c>
      <c r="C20" s="50">
        <f>'5_Inverz_COCO_Eredmeny'!I139</f>
        <v>-12.8</v>
      </c>
      <c r="D20" t="str">
        <f t="shared" si="1"/>
        <v>Érvényes</v>
      </c>
      <c r="E20" s="25">
        <f>RANK(B20,B$3:B$38,0) + COUNTIF($B$3:B20,B20)-1</f>
        <v>15</v>
      </c>
    </row>
    <row r="21" spans="1:5">
      <c r="A21" t="str">
        <f>'3_COCO_Y0_Eredmeny'!B140</f>
        <v>O19</v>
      </c>
      <c r="B21" s="49">
        <f>'3_COCO_Y0_Eredmeny'!J140</f>
        <v>37.799999999999997</v>
      </c>
      <c r="C21" s="50">
        <f>'5_Inverz_COCO_Eredmeny'!I140</f>
        <v>-37.799999999999997</v>
      </c>
      <c r="D21" t="str">
        <f t="shared" si="1"/>
        <v>Érvényes</v>
      </c>
      <c r="E21" s="25">
        <f>RANK(B21,B$3:B$38,0) + COUNTIF($B$3:B21,B21)-1</f>
        <v>10</v>
      </c>
    </row>
    <row r="22" spans="1:5">
      <c r="A22" t="str">
        <f>'3_COCO_Y0_Eredmeny'!B141</f>
        <v>O20</v>
      </c>
      <c r="B22" s="49">
        <f>'3_COCO_Y0_Eredmeny'!J141</f>
        <v>51.8</v>
      </c>
      <c r="C22" s="50">
        <f>'5_Inverz_COCO_Eredmeny'!I141</f>
        <v>-51.9</v>
      </c>
      <c r="D22" t="str">
        <f t="shared" si="1"/>
        <v>Érvényes</v>
      </c>
      <c r="E22" s="25">
        <f>RANK(B22,B$3:B$38,0) + COUNTIF($B$3:B22,B22)-1</f>
        <v>8</v>
      </c>
    </row>
    <row r="23" spans="1:5">
      <c r="A23" t="str">
        <f>'3_COCO_Y0_Eredmeny'!B142</f>
        <v>O21</v>
      </c>
      <c r="B23" s="49">
        <f>'3_COCO_Y0_Eredmeny'!J142</f>
        <v>71.8</v>
      </c>
      <c r="C23" s="50">
        <f>'5_Inverz_COCO_Eredmeny'!I142</f>
        <v>-71.900000000000006</v>
      </c>
      <c r="D23" t="str">
        <f t="shared" si="1"/>
        <v>Érvényes</v>
      </c>
      <c r="E23" s="25">
        <f>RANK(B23,B$3:B$38,0) + COUNTIF($B$3:B23,B23)-1</f>
        <v>4</v>
      </c>
    </row>
    <row r="24" spans="1:5">
      <c r="A24" t="str">
        <f>'3_COCO_Y0_Eredmeny'!B143</f>
        <v>O22</v>
      </c>
      <c r="B24" s="49">
        <f>'3_COCO_Y0_Eredmeny'!J143</f>
        <v>82.8</v>
      </c>
      <c r="C24" s="50">
        <f>'5_Inverz_COCO_Eredmeny'!I143</f>
        <v>-82.9</v>
      </c>
      <c r="D24" t="str">
        <f t="shared" si="1"/>
        <v>Érvényes</v>
      </c>
      <c r="E24" s="25">
        <f>RANK(B24,B$3:B$38,0) + COUNTIF($B$3:B24,B24)-1</f>
        <v>2</v>
      </c>
    </row>
    <row r="25" spans="1:5">
      <c r="A25" t="str">
        <f>'3_COCO_Y0_Eredmeny'!B144</f>
        <v>O23</v>
      </c>
      <c r="B25" s="49">
        <f>'3_COCO_Y0_Eredmeny'!J144</f>
        <v>89.8</v>
      </c>
      <c r="C25" s="50">
        <f>'5_Inverz_COCO_Eredmeny'!I144</f>
        <v>-89.9</v>
      </c>
      <c r="D25" t="str">
        <f t="shared" si="1"/>
        <v>Érvényes</v>
      </c>
      <c r="E25" s="25">
        <f>RANK(B25,B$3:B$38,0) + COUNTIF($B$3:B25,B25)-1</f>
        <v>1</v>
      </c>
    </row>
    <row r="26" spans="1:5">
      <c r="A26" t="str">
        <f>'3_COCO_Y0_Eredmeny'!B145</f>
        <v>O24</v>
      </c>
      <c r="B26" s="49">
        <f>'3_COCO_Y0_Eredmeny'!J145</f>
        <v>67.8</v>
      </c>
      <c r="C26" s="50">
        <f>'5_Inverz_COCO_Eredmeny'!I145</f>
        <v>-67.900000000000006</v>
      </c>
      <c r="D26" t="str">
        <f t="shared" si="1"/>
        <v>Érvényes</v>
      </c>
      <c r="E26" s="25">
        <f>RANK(B26,B$3:B$38,0) + COUNTIF($B$3:B26,B26)-1</f>
        <v>6</v>
      </c>
    </row>
    <row r="27" spans="1:5">
      <c r="A27" t="str">
        <f>'3_COCO_Y0_Eredmeny'!B146</f>
        <v>O25</v>
      </c>
      <c r="B27" s="49">
        <f>'3_COCO_Y0_Eredmeny'!J146</f>
        <v>-22.7</v>
      </c>
      <c r="C27" s="50">
        <f>'5_Inverz_COCO_Eredmeny'!I146</f>
        <v>22.7</v>
      </c>
      <c r="D27" t="str">
        <f t="shared" si="1"/>
        <v>Érvényes</v>
      </c>
      <c r="E27" s="25">
        <f>RANK(B27,B$3:B$38,0) + COUNTIF($B$3:B27,B27)-1</f>
        <v>22</v>
      </c>
    </row>
    <row r="28" spans="1:5">
      <c r="A28" t="str">
        <f>'3_COCO_Y0_Eredmeny'!B147</f>
        <v>O26</v>
      </c>
      <c r="B28" s="49">
        <f>'3_COCO_Y0_Eredmeny'!J147</f>
        <v>46.8</v>
      </c>
      <c r="C28" s="50">
        <f>'5_Inverz_COCO_Eredmeny'!I147</f>
        <v>-46.9</v>
      </c>
      <c r="D28" t="str">
        <f t="shared" si="1"/>
        <v>Érvényes</v>
      </c>
      <c r="E28" s="25">
        <f>RANK(B28,B$3:B$38,0) + COUNTIF($B$3:B28,B28)-1</f>
        <v>9</v>
      </c>
    </row>
    <row r="29" spans="1:5">
      <c r="A29" t="str">
        <f>'3_COCO_Y0_Eredmeny'!B148</f>
        <v>O27</v>
      </c>
      <c r="B29" s="49">
        <f>'3_COCO_Y0_Eredmeny'!J148</f>
        <v>31.8</v>
      </c>
      <c r="C29" s="50">
        <f>'5_Inverz_COCO_Eredmeny'!I148</f>
        <v>-31.8</v>
      </c>
      <c r="D29" t="str">
        <f t="shared" si="1"/>
        <v>Érvényes</v>
      </c>
      <c r="E29" s="25">
        <f>RANK(B29,B$3:B$38,0) + COUNTIF($B$3:B29,B29)-1</f>
        <v>12</v>
      </c>
    </row>
    <row r="30" spans="1:5">
      <c r="A30" t="str">
        <f>'3_COCO_Y0_Eredmeny'!B149</f>
        <v>O28</v>
      </c>
      <c r="B30" s="49">
        <f>'3_COCO_Y0_Eredmeny'!J149</f>
        <v>12.8</v>
      </c>
      <c r="C30" s="50">
        <f>'5_Inverz_COCO_Eredmeny'!I149</f>
        <v>-12.8</v>
      </c>
      <c r="D30" t="str">
        <f t="shared" si="1"/>
        <v>Érvényes</v>
      </c>
      <c r="E30" s="25">
        <f>RANK(B30,B$3:B$38,0) + COUNTIF($B$3:B30,B30)-1</f>
        <v>16</v>
      </c>
    </row>
    <row r="31" spans="1:5">
      <c r="A31" t="str">
        <f>'3_COCO_Y0_Eredmeny'!B150</f>
        <v>O29</v>
      </c>
      <c r="B31" s="49">
        <f>'3_COCO_Y0_Eredmeny'!J150</f>
        <v>-8.1999999999999993</v>
      </c>
      <c r="C31" s="50">
        <f>'5_Inverz_COCO_Eredmeny'!I150</f>
        <v>8.1999999999999993</v>
      </c>
      <c r="D31" t="str">
        <f t="shared" si="1"/>
        <v>Érvényes</v>
      </c>
      <c r="E31" s="25">
        <f>RANK(B31,B$3:B$38,0) + COUNTIF($B$3:B31,B31)-1</f>
        <v>18</v>
      </c>
    </row>
    <row r="32" spans="1:5">
      <c r="A32" t="str">
        <f>'3_COCO_Y0_Eredmeny'!B151</f>
        <v>O30</v>
      </c>
      <c r="B32" s="49">
        <f>'3_COCO_Y0_Eredmeny'!J151</f>
        <v>-24.2</v>
      </c>
      <c r="C32" s="50">
        <f>'5_Inverz_COCO_Eredmeny'!I151</f>
        <v>24.2</v>
      </c>
      <c r="D32" t="str">
        <f t="shared" si="1"/>
        <v>Érvényes</v>
      </c>
      <c r="E32" s="25">
        <f>RANK(B32,B$3:B$38,0) + COUNTIF($B$3:B32,B32)-1</f>
        <v>23</v>
      </c>
    </row>
    <row r="33" spans="1:5">
      <c r="A33" t="str">
        <f>'3_COCO_Y0_Eredmeny'!B152</f>
        <v>O31</v>
      </c>
      <c r="B33" s="49">
        <f>'3_COCO_Y0_Eredmeny'!J152</f>
        <v>-41.2</v>
      </c>
      <c r="C33" s="50">
        <f>'5_Inverz_COCO_Eredmeny'!I152</f>
        <v>41.2</v>
      </c>
      <c r="D33" t="str">
        <f t="shared" si="1"/>
        <v>Érvényes</v>
      </c>
      <c r="E33" s="25">
        <f>RANK(B33,B$3:B$38,0) + COUNTIF($B$3:B33,B33)-1</f>
        <v>27</v>
      </c>
    </row>
    <row r="34" spans="1:5">
      <c r="A34" t="str">
        <f>'3_COCO_Y0_Eredmeny'!B153</f>
        <v>O32</v>
      </c>
      <c r="B34" s="49">
        <f>'3_COCO_Y0_Eredmeny'!J153</f>
        <v>-71.099999999999994</v>
      </c>
      <c r="C34" s="50">
        <f>'5_Inverz_COCO_Eredmeny'!I153</f>
        <v>71.2</v>
      </c>
      <c r="D34" t="str">
        <f t="shared" si="1"/>
        <v>Érvényes</v>
      </c>
      <c r="E34" s="25">
        <f>RANK(B34,B$3:B$38,0) + COUNTIF($B$3:B34,B34)-1</f>
        <v>35</v>
      </c>
    </row>
    <row r="35" spans="1:5">
      <c r="A35" t="str">
        <f>'3_COCO_Y0_Eredmeny'!B154</f>
        <v>O33</v>
      </c>
      <c r="B35" s="49">
        <f>'3_COCO_Y0_Eredmeny'!J154</f>
        <v>-44.2</v>
      </c>
      <c r="C35" s="50">
        <f>'5_Inverz_COCO_Eredmeny'!I154</f>
        <v>44.2</v>
      </c>
      <c r="D35" t="str">
        <f t="shared" si="1"/>
        <v>Érvényes</v>
      </c>
      <c r="E35" s="25">
        <f>RANK(B35,B$3:B$38,0) + COUNTIF($B$3:B35,B35)-1</f>
        <v>28</v>
      </c>
    </row>
    <row r="36" spans="1:5">
      <c r="A36" t="str">
        <f>'3_COCO_Y0_Eredmeny'!B155</f>
        <v>O34</v>
      </c>
      <c r="B36" s="49">
        <f>'3_COCO_Y0_Eredmeny'!J155</f>
        <v>-13.2</v>
      </c>
      <c r="C36" s="50">
        <f>'5_Inverz_COCO_Eredmeny'!I155</f>
        <v>13.2</v>
      </c>
      <c r="D36" t="str">
        <f t="shared" si="1"/>
        <v>Érvényes</v>
      </c>
      <c r="E36" s="25">
        <f>RANK(B36,B$3:B$38,0) + COUNTIF($B$3:B36,B36)-1</f>
        <v>21</v>
      </c>
    </row>
    <row r="37" spans="1:5">
      <c r="A37" t="str">
        <f>'3_COCO_Y0_Eredmeny'!B156</f>
        <v>O35</v>
      </c>
      <c r="B37" s="49">
        <f>'3_COCO_Y0_Eredmeny'!J156</f>
        <v>14.8</v>
      </c>
      <c r="C37" s="49">
        <f>'5_Inverz_COCO_Eredmeny'!I156</f>
        <v>-14.8</v>
      </c>
      <c r="D37" t="str">
        <f t="shared" si="1"/>
        <v>Érvényes</v>
      </c>
      <c r="E37" s="25">
        <f>RANK(B37,B$3:B$38,0) + COUNTIF($B$3:B37,B37)-1</f>
        <v>14</v>
      </c>
    </row>
    <row r="38" spans="1:5">
      <c r="A38" t="str">
        <f>'3_COCO_Y0_Eredmeny'!B157</f>
        <v>O36</v>
      </c>
      <c r="B38" s="49">
        <f>'3_COCO_Y0_Eredmeny'!J157</f>
        <v>25.8</v>
      </c>
      <c r="C38" s="49">
        <f>'5_Inverz_COCO_Eredmeny'!I157</f>
        <v>-25.8</v>
      </c>
      <c r="D38" t="str">
        <f t="shared" si="1"/>
        <v>Érvényes</v>
      </c>
      <c r="E38" s="25">
        <f>RANK(B38,B$3:B$38,0) + COUNTIF($B$3:B38,B38)-1</f>
        <v>13</v>
      </c>
    </row>
  </sheetData>
  <conditionalFormatting sqref="B3:B3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:C3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:E3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Összefoglaló</vt:lpstr>
      <vt:lpstr>0_O1-O36</vt:lpstr>
      <vt:lpstr>1_OAM_Alapadatok</vt:lpstr>
      <vt:lpstr>2_Rangsorolt_OAM</vt:lpstr>
      <vt:lpstr>3_COCO_Y0_Eredmeny</vt:lpstr>
      <vt:lpstr>4_Inverz_OAM</vt:lpstr>
      <vt:lpstr>5_Inverz_COCO_Eredmeny</vt:lpstr>
      <vt:lpstr>6_Validacio_es_Kimutatas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Kenyó Kristóf</dc:creator>
  <cp:lastModifiedBy>Kenyó Kristóf</cp:lastModifiedBy>
  <dcterms:created xsi:type="dcterms:W3CDTF">2026-02-21T19:20:09Z</dcterms:created>
  <dcterms:modified xsi:type="dcterms:W3CDTF">2026-03-16T19:08:52Z</dcterms:modified>
</cp:coreProperties>
</file>